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mingtang/Nutstore Files/Nutstore/Research/More/Redox filter reevaluation/COMMENT/new/"/>
    </mc:Choice>
  </mc:AlternateContent>
  <xr:revisionPtr revIDLastSave="0" documentId="8_{5A25B649-DBB6-D54D-ABD3-05E11F7F3577}" xr6:coauthVersionLast="47" xr6:coauthVersionMax="47" xr10:uidLastSave="{00000000-0000-0000-0000-000000000000}"/>
  <bookViews>
    <workbookView xWindow="980" yWindow="500" windowWidth="27820" windowHeight="17500" xr2:uid="{00000000-000D-0000-FFFF-FFFF00000000}"/>
  </bookViews>
  <sheets>
    <sheet name="Minimum oxidation" sheetId="1" r:id="rId1"/>
    <sheet name="Moderate oxidation" sheetId="3" r:id="rId2"/>
    <sheet name="Strong oxidation" sheetId="4" r:id="rId3"/>
    <sheet name="Rhyolite-MELTS simulat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W2" i="4"/>
  <c r="X2" i="4" s="1"/>
  <c r="G2" i="4"/>
  <c r="N2" i="4" s="1"/>
  <c r="Q2" i="4" s="1"/>
  <c r="C2" i="4"/>
  <c r="W2" i="3"/>
  <c r="G2" i="3"/>
  <c r="I2" i="3" s="1"/>
  <c r="J2" i="3" s="1"/>
  <c r="C2" i="3"/>
  <c r="W2" i="1"/>
  <c r="U2" i="1" s="1"/>
  <c r="G3" i="3" l="1"/>
  <c r="H3" i="3" s="1"/>
  <c r="T2" i="4"/>
  <c r="X3" i="4" s="1"/>
  <c r="Y2" i="4"/>
  <c r="G3" i="4"/>
  <c r="I2" i="4"/>
  <c r="J2" i="4" s="1"/>
  <c r="H2" i="4"/>
  <c r="U2" i="4"/>
  <c r="H2" i="3"/>
  <c r="U2" i="3"/>
  <c r="L2" i="3"/>
  <c r="N2" i="3"/>
  <c r="X2" i="3"/>
  <c r="Y2" i="3" s="1"/>
  <c r="X2" i="1"/>
  <c r="T2" i="1" s="1"/>
  <c r="AC3" i="4" l="1"/>
  <c r="AD3" i="4" s="1"/>
  <c r="AE3" i="4"/>
  <c r="G4" i="3"/>
  <c r="H4" i="3" s="1"/>
  <c r="N3" i="3"/>
  <c r="I3" i="3"/>
  <c r="J3" i="3" s="1"/>
  <c r="T3" i="4"/>
  <c r="G4" i="4"/>
  <c r="I3" i="4"/>
  <c r="J3" i="4" s="1"/>
  <c r="H3" i="4"/>
  <c r="N3" i="4"/>
  <c r="Q3" i="4" s="1"/>
  <c r="K2" i="4"/>
  <c r="L2" i="4"/>
  <c r="K2" i="3"/>
  <c r="T2" i="3"/>
  <c r="Q2" i="3"/>
  <c r="AC3" i="3" s="1"/>
  <c r="AD3" i="3" s="1"/>
  <c r="N4" i="3"/>
  <c r="I4" i="3"/>
  <c r="J4" i="3" s="1"/>
  <c r="Y2" i="1"/>
  <c r="X4" i="4" l="1"/>
  <c r="AC4" i="4"/>
  <c r="AD4" i="4" s="1"/>
  <c r="L3" i="3"/>
  <c r="L4" i="3"/>
  <c r="G5" i="3"/>
  <c r="N5" i="3" s="1"/>
  <c r="X3" i="3"/>
  <c r="Q3" i="3" s="1"/>
  <c r="T4" i="4"/>
  <c r="M2" i="4"/>
  <c r="O2" i="4"/>
  <c r="R2" i="4" s="1"/>
  <c r="W3" i="4" s="1"/>
  <c r="I4" i="4"/>
  <c r="J4" i="4" s="1"/>
  <c r="G5" i="4"/>
  <c r="H4" i="4"/>
  <c r="N4" i="4"/>
  <c r="Q4" i="4" s="1"/>
  <c r="L3" i="4"/>
  <c r="T3" i="3"/>
  <c r="O2" i="3"/>
  <c r="R2" i="3" s="1"/>
  <c r="W3" i="3" s="1"/>
  <c r="M2" i="3"/>
  <c r="G6" i="3"/>
  <c r="G2" i="1"/>
  <c r="C2" i="1"/>
  <c r="AC5" i="4" l="1"/>
  <c r="AD5" i="4"/>
  <c r="AE4" i="4"/>
  <c r="H5" i="3"/>
  <c r="I5" i="3"/>
  <c r="J5" i="3" s="1"/>
  <c r="AE3" i="3"/>
  <c r="X4" i="3"/>
  <c r="T4" i="3" s="1"/>
  <c r="AC4" i="3"/>
  <c r="AD4" i="3" s="1"/>
  <c r="L5" i="3"/>
  <c r="X5" i="4"/>
  <c r="T5" i="4" s="1"/>
  <c r="AA3" i="4"/>
  <c r="U3" i="4"/>
  <c r="Z3" i="4"/>
  <c r="Y3" i="4"/>
  <c r="K3" i="4" s="1"/>
  <c r="G6" i="4"/>
  <c r="I5" i="4"/>
  <c r="J5" i="4" s="1"/>
  <c r="H5" i="4"/>
  <c r="N5" i="4"/>
  <c r="L4" i="4"/>
  <c r="Z3" i="3"/>
  <c r="Y3" i="3"/>
  <c r="K3" i="3" s="1"/>
  <c r="AA3" i="3"/>
  <c r="U3" i="3"/>
  <c r="H6" i="3"/>
  <c r="I6" i="3"/>
  <c r="J6" i="3" s="1"/>
  <c r="N6" i="3"/>
  <c r="G7" i="3"/>
  <c r="N2" i="1"/>
  <c r="Q2" i="1" s="1"/>
  <c r="AC3" i="1" s="1"/>
  <c r="G3" i="1"/>
  <c r="I3" i="1" s="1"/>
  <c r="J3" i="1" s="1"/>
  <c r="I2" i="1"/>
  <c r="J2" i="1" s="1"/>
  <c r="H2" i="1"/>
  <c r="K2" i="1" s="1"/>
  <c r="Q5" i="4" l="1"/>
  <c r="L5" i="4"/>
  <c r="AE5" i="4"/>
  <c r="AE4" i="3"/>
  <c r="L6" i="3"/>
  <c r="Q4" i="3"/>
  <c r="N6" i="4"/>
  <c r="I6" i="4"/>
  <c r="J6" i="4" s="1"/>
  <c r="L6" i="4"/>
  <c r="G7" i="4"/>
  <c r="H6" i="4"/>
  <c r="M3" i="4"/>
  <c r="O3" i="4"/>
  <c r="R3" i="4" s="1"/>
  <c r="M3" i="3"/>
  <c r="O3" i="3"/>
  <c r="R3" i="3" s="1"/>
  <c r="N7" i="3"/>
  <c r="H7" i="3"/>
  <c r="I7" i="3"/>
  <c r="J7" i="3" s="1"/>
  <c r="G8" i="3"/>
  <c r="G4" i="1"/>
  <c r="I4" i="1" s="1"/>
  <c r="H3" i="1"/>
  <c r="N3" i="1"/>
  <c r="L2" i="1"/>
  <c r="L3" i="1"/>
  <c r="W4" i="4" l="1"/>
  <c r="AF3" i="4"/>
  <c r="AG3" i="4" s="1"/>
  <c r="X6" i="4"/>
  <c r="T6" i="4" s="1"/>
  <c r="AC6" i="4"/>
  <c r="AD6" i="4" s="1"/>
  <c r="W4" i="3"/>
  <c r="AA4" i="3" s="1"/>
  <c r="AF3" i="3"/>
  <c r="AG3" i="3" s="1"/>
  <c r="X5" i="3"/>
  <c r="AC5" i="3"/>
  <c r="AD5" i="3" s="1"/>
  <c r="I7" i="4"/>
  <c r="J7" i="4" s="1"/>
  <c r="G8" i="4"/>
  <c r="H7" i="4"/>
  <c r="N7" i="4"/>
  <c r="U4" i="4"/>
  <c r="AA4" i="4"/>
  <c r="Z4" i="4"/>
  <c r="Y4" i="4"/>
  <c r="K4" i="4" s="1"/>
  <c r="H8" i="3"/>
  <c r="G9" i="3"/>
  <c r="I8" i="3"/>
  <c r="J8" i="3" s="1"/>
  <c r="N8" i="3"/>
  <c r="L7" i="3"/>
  <c r="N4" i="1"/>
  <c r="H4" i="1"/>
  <c r="G5" i="1"/>
  <c r="I5" i="1" s="1"/>
  <c r="L4" i="1"/>
  <c r="J4" i="1"/>
  <c r="N5" i="1"/>
  <c r="O2" i="1"/>
  <c r="R2" i="1" s="1"/>
  <c r="W3" i="1" s="1"/>
  <c r="M2" i="1"/>
  <c r="Z4" i="3" l="1"/>
  <c r="U4" i="3"/>
  <c r="Y4" i="3"/>
  <c r="K4" i="3" s="1"/>
  <c r="M4" i="3" s="1"/>
  <c r="AH3" i="4"/>
  <c r="AE6" i="4"/>
  <c r="Q6" i="4"/>
  <c r="L8" i="3"/>
  <c r="AE5" i="3"/>
  <c r="Q5" i="3"/>
  <c r="T5" i="3"/>
  <c r="AH3" i="3"/>
  <c r="G9" i="4"/>
  <c r="I8" i="4"/>
  <c r="J8" i="4" s="1"/>
  <c r="H8" i="4"/>
  <c r="N8" i="4"/>
  <c r="O4" i="4"/>
  <c r="R4" i="4" s="1"/>
  <c r="M4" i="4"/>
  <c r="L7" i="4"/>
  <c r="N9" i="3"/>
  <c r="I9" i="3"/>
  <c r="J9" i="3" s="1"/>
  <c r="H9" i="3"/>
  <c r="G10" i="3"/>
  <c r="H5" i="1"/>
  <c r="G6" i="1"/>
  <c r="G7" i="1" s="1"/>
  <c r="J5" i="1"/>
  <c r="L5" i="1"/>
  <c r="X3" i="1"/>
  <c r="U3" i="1"/>
  <c r="O4" i="3" l="1"/>
  <c r="R4" i="3" s="1"/>
  <c r="W5" i="3" s="1"/>
  <c r="L9" i="3"/>
  <c r="X7" i="4"/>
  <c r="AC7" i="4"/>
  <c r="AD7" i="4" s="1"/>
  <c r="W5" i="4"/>
  <c r="U5" i="4" s="1"/>
  <c r="AF4" i="4"/>
  <c r="AG4" i="4" s="1"/>
  <c r="X6" i="3"/>
  <c r="AC6" i="3"/>
  <c r="AD6" i="3" s="1"/>
  <c r="T3" i="1"/>
  <c r="AE3" i="1"/>
  <c r="H6" i="1"/>
  <c r="L8" i="4"/>
  <c r="N6" i="1"/>
  <c r="I6" i="1"/>
  <c r="J6" i="1" s="1"/>
  <c r="G10" i="4"/>
  <c r="I9" i="4"/>
  <c r="J9" i="4" s="1"/>
  <c r="H9" i="4"/>
  <c r="N9" i="4"/>
  <c r="AA5" i="4"/>
  <c r="Z5" i="4"/>
  <c r="I10" i="3"/>
  <c r="J10" i="3" s="1"/>
  <c r="H10" i="3"/>
  <c r="N10" i="3"/>
  <c r="G11" i="3"/>
  <c r="Y3" i="1"/>
  <c r="K3" i="1" s="1"/>
  <c r="O3" i="1" s="1"/>
  <c r="R3" i="1" s="1"/>
  <c r="AA3" i="1"/>
  <c r="L6" i="1"/>
  <c r="G8" i="1"/>
  <c r="H7" i="1"/>
  <c r="N7" i="1"/>
  <c r="I7" i="1"/>
  <c r="J7" i="1" s="1"/>
  <c r="Z3" i="1"/>
  <c r="Q3" i="1"/>
  <c r="Y5" i="4" l="1"/>
  <c r="K5" i="4" s="1"/>
  <c r="Y5" i="3"/>
  <c r="K5" i="3" s="1"/>
  <c r="M5" i="3" s="1"/>
  <c r="AA5" i="3"/>
  <c r="U5" i="3"/>
  <c r="Z5" i="3"/>
  <c r="AF4" i="3"/>
  <c r="AG4" i="3" s="1"/>
  <c r="AH4" i="4"/>
  <c r="AE7" i="4"/>
  <c r="T7" i="4"/>
  <c r="Q7" i="4"/>
  <c r="T6" i="3"/>
  <c r="Q6" i="3"/>
  <c r="AE6" i="3"/>
  <c r="AH4" i="3"/>
  <c r="AC4" i="1"/>
  <c r="AD4" i="1" s="1"/>
  <c r="W4" i="1"/>
  <c r="AF3" i="1"/>
  <c r="AG3" i="1" s="1"/>
  <c r="L9" i="4"/>
  <c r="O5" i="4"/>
  <c r="R5" i="4" s="1"/>
  <c r="M5" i="4"/>
  <c r="N10" i="4"/>
  <c r="G11" i="4"/>
  <c r="I10" i="4"/>
  <c r="J10" i="4" s="1"/>
  <c r="H10" i="4"/>
  <c r="N11" i="3"/>
  <c r="I11" i="3"/>
  <c r="J11" i="3" s="1"/>
  <c r="H11" i="3"/>
  <c r="G12" i="3"/>
  <c r="L10" i="3"/>
  <c r="M3" i="1"/>
  <c r="L7" i="1"/>
  <c r="G9" i="1"/>
  <c r="N8" i="1"/>
  <c r="I8" i="1"/>
  <c r="J8" i="1" s="1"/>
  <c r="H8" i="1"/>
  <c r="X4" i="1"/>
  <c r="AE4" i="1" s="1"/>
  <c r="U4" i="1"/>
  <c r="O5" i="3" l="1"/>
  <c r="R5" i="3" s="1"/>
  <c r="W6" i="4"/>
  <c r="AF5" i="4"/>
  <c r="AG5" i="4" s="1"/>
  <c r="X8" i="4"/>
  <c r="AC8" i="4"/>
  <c r="AD8" i="4" s="1"/>
  <c r="X7" i="3"/>
  <c r="AC7" i="3"/>
  <c r="AD7" i="3" s="1"/>
  <c r="W6" i="3"/>
  <c r="U6" i="3" s="1"/>
  <c r="AF5" i="3"/>
  <c r="AG5" i="3" s="1"/>
  <c r="AH3" i="1"/>
  <c r="G12" i="4"/>
  <c r="I11" i="4"/>
  <c r="J11" i="4" s="1"/>
  <c r="H11" i="4"/>
  <c r="N11" i="4"/>
  <c r="L10" i="4"/>
  <c r="Z6" i="4"/>
  <c r="Y6" i="4"/>
  <c r="K6" i="4" s="1"/>
  <c r="U6" i="4"/>
  <c r="AA6" i="4"/>
  <c r="N12" i="3"/>
  <c r="G13" i="3"/>
  <c r="I12" i="3"/>
  <c r="J12" i="3" s="1"/>
  <c r="H12" i="3"/>
  <c r="L11" i="3"/>
  <c r="Y4" i="1"/>
  <c r="K4" i="1" s="1"/>
  <c r="O4" i="1" s="1"/>
  <c r="R4" i="1" s="1"/>
  <c r="T4" i="1"/>
  <c r="AA4" i="1"/>
  <c r="L8" i="1"/>
  <c r="G10" i="1"/>
  <c r="H9" i="1"/>
  <c r="N9" i="1"/>
  <c r="I9" i="1"/>
  <c r="Z4" i="1"/>
  <c r="Q4" i="1"/>
  <c r="AH5" i="4" l="1"/>
  <c r="AE8" i="4"/>
  <c r="T8" i="4"/>
  <c r="Q8" i="4"/>
  <c r="AC9" i="4" s="1"/>
  <c r="AD9" i="4" s="1"/>
  <c r="X9" i="4"/>
  <c r="AH5" i="3"/>
  <c r="AE7" i="3"/>
  <c r="T7" i="3"/>
  <c r="Q7" i="3"/>
  <c r="Y6" i="3"/>
  <c r="K6" i="3" s="1"/>
  <c r="O6" i="3" s="1"/>
  <c r="R6" i="3" s="1"/>
  <c r="AA6" i="3"/>
  <c r="Z6" i="3"/>
  <c r="AC5" i="1"/>
  <c r="AD5" i="1" s="1"/>
  <c r="W5" i="1"/>
  <c r="AF4" i="1"/>
  <c r="AG4" i="1" s="1"/>
  <c r="O6" i="4"/>
  <c r="R6" i="4" s="1"/>
  <c r="M6" i="4"/>
  <c r="L11" i="4"/>
  <c r="G13" i="4"/>
  <c r="I12" i="4"/>
  <c r="J12" i="4" s="1"/>
  <c r="H12" i="4"/>
  <c r="N12" i="4"/>
  <c r="L12" i="3"/>
  <c r="I13" i="3"/>
  <c r="J13" i="3" s="1"/>
  <c r="H13" i="3"/>
  <c r="G14" i="3"/>
  <c r="N13" i="3"/>
  <c r="L13" i="3"/>
  <c r="M4" i="1"/>
  <c r="L9" i="1"/>
  <c r="J9" i="1"/>
  <c r="G11" i="1"/>
  <c r="I10" i="1"/>
  <c r="J10" i="1" s="1"/>
  <c r="H10" i="1"/>
  <c r="N10" i="1"/>
  <c r="U5" i="1"/>
  <c r="AE9" i="4" l="1"/>
  <c r="T9" i="4"/>
  <c r="Q9" i="4"/>
  <c r="W7" i="4"/>
  <c r="U7" i="4" s="1"/>
  <c r="AF6" i="4"/>
  <c r="AG6" i="4" s="1"/>
  <c r="X8" i="3"/>
  <c r="T8" i="3" s="1"/>
  <c r="M6" i="3"/>
  <c r="AC8" i="3"/>
  <c r="AD8" i="3" s="1"/>
  <c r="AE8" i="3" s="1"/>
  <c r="W7" i="3"/>
  <c r="AA7" i="3" s="1"/>
  <c r="AF6" i="3"/>
  <c r="AG6" i="3" s="1"/>
  <c r="AH4" i="1"/>
  <c r="G14" i="4"/>
  <c r="I13" i="4"/>
  <c r="J13" i="4" s="1"/>
  <c r="H13" i="4"/>
  <c r="N13" i="4"/>
  <c r="Y7" i="4"/>
  <c r="K7" i="4" s="1"/>
  <c r="L12" i="4"/>
  <c r="N14" i="3"/>
  <c r="H14" i="3"/>
  <c r="I14" i="3"/>
  <c r="J14" i="3" s="1"/>
  <c r="G15" i="3"/>
  <c r="L10" i="1"/>
  <c r="G12" i="1"/>
  <c r="I11" i="1"/>
  <c r="J11" i="1" s="1"/>
  <c r="N11" i="1"/>
  <c r="H11" i="1"/>
  <c r="X5" i="1"/>
  <c r="AH6" i="4" l="1"/>
  <c r="Z7" i="4"/>
  <c r="X10" i="4"/>
  <c r="AC10" i="4"/>
  <c r="AD10" i="4" s="1"/>
  <c r="AA7" i="4"/>
  <c r="L13" i="4"/>
  <c r="Q8" i="3"/>
  <c r="AH6" i="3"/>
  <c r="U7" i="3"/>
  <c r="Y7" i="3"/>
  <c r="K7" i="3" s="1"/>
  <c r="O7" i="3" s="1"/>
  <c r="R7" i="3" s="1"/>
  <c r="Z7" i="3"/>
  <c r="X9" i="3"/>
  <c r="AC9" i="3"/>
  <c r="AD9" i="3" s="1"/>
  <c r="T5" i="1"/>
  <c r="AE5" i="1"/>
  <c r="M7" i="4"/>
  <c r="O7" i="4"/>
  <c r="R7" i="4" s="1"/>
  <c r="N14" i="4"/>
  <c r="G15" i="4"/>
  <c r="I14" i="4"/>
  <c r="J14" i="4" s="1"/>
  <c r="H14" i="4"/>
  <c r="G16" i="3"/>
  <c r="I15" i="3"/>
  <c r="J15" i="3" s="1"/>
  <c r="N15" i="3"/>
  <c r="H15" i="3"/>
  <c r="L14" i="3"/>
  <c r="Y5" i="1"/>
  <c r="K5" i="1" s="1"/>
  <c r="AA5" i="1"/>
  <c r="L11" i="1"/>
  <c r="G13" i="1"/>
  <c r="H12" i="1"/>
  <c r="N12" i="1"/>
  <c r="I12" i="1"/>
  <c r="Q5" i="1"/>
  <c r="Z5" i="1"/>
  <c r="L15" i="3" l="1"/>
  <c r="AE10" i="4"/>
  <c r="T10" i="4"/>
  <c r="Q10" i="4"/>
  <c r="AC11" i="4" s="1"/>
  <c r="AD11" i="4" s="1"/>
  <c r="X11" i="4"/>
  <c r="W8" i="4"/>
  <c r="U8" i="4" s="1"/>
  <c r="AF7" i="4"/>
  <c r="AG7" i="4" s="1"/>
  <c r="W8" i="3"/>
  <c r="AA8" i="3" s="1"/>
  <c r="AF7" i="3"/>
  <c r="AG7" i="3" s="1"/>
  <c r="M7" i="3"/>
  <c r="T9" i="3"/>
  <c r="Q9" i="3"/>
  <c r="AE9" i="3"/>
  <c r="AC6" i="1"/>
  <c r="AD6" i="1" s="1"/>
  <c r="L14" i="4"/>
  <c r="G16" i="4"/>
  <c r="I15" i="4"/>
  <c r="J15" i="4" s="1"/>
  <c r="H15" i="4"/>
  <c r="N15" i="4"/>
  <c r="AA8" i="4"/>
  <c r="N16" i="3"/>
  <c r="I16" i="3"/>
  <c r="J16" i="3" s="1"/>
  <c r="H16" i="3"/>
  <c r="G17" i="3"/>
  <c r="L12" i="1"/>
  <c r="J12" i="1"/>
  <c r="G14" i="1"/>
  <c r="N13" i="1"/>
  <c r="I13" i="1"/>
  <c r="J13" i="1" s="1"/>
  <c r="H13" i="1"/>
  <c r="M5" i="1"/>
  <c r="O5" i="1"/>
  <c r="R5" i="1" s="1"/>
  <c r="Z8" i="3" l="1"/>
  <c r="U8" i="3"/>
  <c r="Y8" i="3"/>
  <c r="K8" i="3" s="1"/>
  <c r="M8" i="3" s="1"/>
  <c r="Y8" i="4"/>
  <c r="K8" i="4" s="1"/>
  <c r="Z8" i="4"/>
  <c r="AE11" i="4"/>
  <c r="AH7" i="4"/>
  <c r="T11" i="4"/>
  <c r="Q11" i="4"/>
  <c r="X10" i="3"/>
  <c r="AC10" i="3"/>
  <c r="AD10" i="3" s="1"/>
  <c r="AH7" i="3"/>
  <c r="W6" i="1"/>
  <c r="AF5" i="1"/>
  <c r="AG5" i="1" s="1"/>
  <c r="O8" i="4"/>
  <c r="R8" i="4" s="1"/>
  <c r="M8" i="4"/>
  <c r="L15" i="4"/>
  <c r="G17" i="4"/>
  <c r="I16" i="4"/>
  <c r="J16" i="4" s="1"/>
  <c r="H16" i="4"/>
  <c r="N16" i="4"/>
  <c r="O8" i="3"/>
  <c r="R8" i="3" s="1"/>
  <c r="I17" i="3"/>
  <c r="J17" i="3" s="1"/>
  <c r="H17" i="3"/>
  <c r="G18" i="3"/>
  <c r="N17" i="3"/>
  <c r="L16" i="3"/>
  <c r="L13" i="1"/>
  <c r="G15" i="1"/>
  <c r="N14" i="1"/>
  <c r="I14" i="1"/>
  <c r="J14" i="1" s="1"/>
  <c r="H14" i="1"/>
  <c r="X6" i="1"/>
  <c r="AE6" i="1" s="1"/>
  <c r="U6" i="1"/>
  <c r="L17" i="3" l="1"/>
  <c r="W9" i="4"/>
  <c r="Y9" i="4" s="1"/>
  <c r="K9" i="4" s="1"/>
  <c r="AF8" i="4"/>
  <c r="AG8" i="4" s="1"/>
  <c r="X12" i="4"/>
  <c r="AC12" i="4"/>
  <c r="AD12" i="4" s="1"/>
  <c r="AE10" i="3"/>
  <c r="T10" i="3"/>
  <c r="Q10" i="3"/>
  <c r="W9" i="3"/>
  <c r="Z9" i="3" s="1"/>
  <c r="AF8" i="3"/>
  <c r="AG8" i="3" s="1"/>
  <c r="AH5" i="1"/>
  <c r="G18" i="4"/>
  <c r="I17" i="4"/>
  <c r="J17" i="4" s="1"/>
  <c r="H17" i="4"/>
  <c r="N17" i="4"/>
  <c r="L17" i="4"/>
  <c r="AA9" i="4"/>
  <c r="Z9" i="4"/>
  <c r="L16" i="4"/>
  <c r="N18" i="3"/>
  <c r="I18" i="3"/>
  <c r="J18" i="3" s="1"/>
  <c r="G19" i="3"/>
  <c r="H18" i="3"/>
  <c r="Y6" i="1"/>
  <c r="K6" i="1" s="1"/>
  <c r="O6" i="1" s="1"/>
  <c r="R6" i="1" s="1"/>
  <c r="T6" i="1"/>
  <c r="AA6" i="1"/>
  <c r="Z6" i="1"/>
  <c r="G16" i="1"/>
  <c r="I15" i="1"/>
  <c r="J15" i="1" s="1"/>
  <c r="H15" i="1"/>
  <c r="N15" i="1"/>
  <c r="L14" i="1"/>
  <c r="Q6" i="1"/>
  <c r="U9" i="3" l="1"/>
  <c r="T12" i="4"/>
  <c r="Q12" i="4"/>
  <c r="AC13" i="4" s="1"/>
  <c r="AD13" i="4" s="1"/>
  <c r="U9" i="4"/>
  <c r="AH8" i="4"/>
  <c r="AE12" i="4"/>
  <c r="Y9" i="3"/>
  <c r="K9" i="3" s="1"/>
  <c r="M9" i="3" s="1"/>
  <c r="AA9" i="3"/>
  <c r="X11" i="3"/>
  <c r="AC11" i="3"/>
  <c r="AD11" i="3" s="1"/>
  <c r="AH8" i="3"/>
  <c r="AC7" i="1"/>
  <c r="AD7" i="1" s="1"/>
  <c r="W7" i="1"/>
  <c r="AF6" i="1"/>
  <c r="AG6" i="1" s="1"/>
  <c r="O9" i="4"/>
  <c r="R9" i="4" s="1"/>
  <c r="M9" i="4"/>
  <c r="N18" i="4"/>
  <c r="I18" i="4"/>
  <c r="J18" i="4" s="1"/>
  <c r="L18" i="4"/>
  <c r="G19" i="4"/>
  <c r="H18" i="4"/>
  <c r="N19" i="3"/>
  <c r="I19" i="3"/>
  <c r="J19" i="3" s="1"/>
  <c r="H19" i="3"/>
  <c r="G20" i="3"/>
  <c r="L18" i="3"/>
  <c r="M6" i="1"/>
  <c r="L15" i="1"/>
  <c r="G17" i="1"/>
  <c r="H16" i="1"/>
  <c r="N16" i="1"/>
  <c r="I16" i="1"/>
  <c r="J16" i="1" s="1"/>
  <c r="U7" i="1"/>
  <c r="W10" i="4" l="1"/>
  <c r="Y10" i="4" s="1"/>
  <c r="K10" i="4" s="1"/>
  <c r="AF9" i="4"/>
  <c r="AG9" i="4" s="1"/>
  <c r="X13" i="4"/>
  <c r="AE13" i="4" s="1"/>
  <c r="O9" i="3"/>
  <c r="R9" i="3" s="1"/>
  <c r="W10" i="3" s="1"/>
  <c r="AF9" i="3"/>
  <c r="AG9" i="3" s="1"/>
  <c r="AE11" i="3"/>
  <c r="T11" i="3"/>
  <c r="Q11" i="3"/>
  <c r="AH6" i="1"/>
  <c r="G20" i="4"/>
  <c r="I19" i="4"/>
  <c r="J19" i="4" s="1"/>
  <c r="H19" i="4"/>
  <c r="N19" i="4"/>
  <c r="L19" i="3"/>
  <c r="N20" i="3"/>
  <c r="I20" i="3"/>
  <c r="J20" i="3" s="1"/>
  <c r="H20" i="3"/>
  <c r="G21" i="3"/>
  <c r="L16" i="1"/>
  <c r="G18" i="1"/>
  <c r="N17" i="1"/>
  <c r="I17" i="1"/>
  <c r="J17" i="1" s="1"/>
  <c r="H17" i="1"/>
  <c r="X7" i="1"/>
  <c r="U10" i="3" l="1"/>
  <c r="Z10" i="3"/>
  <c r="AA10" i="3"/>
  <c r="Y10" i="3"/>
  <c r="K10" i="3" s="1"/>
  <c r="Z10" i="4"/>
  <c r="T13" i="4"/>
  <c r="Q13" i="4"/>
  <c r="U10" i="4"/>
  <c r="AA10" i="4"/>
  <c r="AH9" i="4"/>
  <c r="X12" i="3"/>
  <c r="AC12" i="3"/>
  <c r="AD12" i="3" s="1"/>
  <c r="AH9" i="3"/>
  <c r="T7" i="1"/>
  <c r="AE7" i="1"/>
  <c r="L19" i="4"/>
  <c r="G21" i="4"/>
  <c r="I20" i="4"/>
  <c r="J20" i="4" s="1"/>
  <c r="H20" i="4"/>
  <c r="N20" i="4"/>
  <c r="O10" i="4"/>
  <c r="R10" i="4" s="1"/>
  <c r="M10" i="4"/>
  <c r="G22" i="3"/>
  <c r="N21" i="3"/>
  <c r="I21" i="3"/>
  <c r="J21" i="3" s="1"/>
  <c r="H21" i="3"/>
  <c r="L20" i="3"/>
  <c r="O10" i="3"/>
  <c r="R10" i="3" s="1"/>
  <c r="M10" i="3"/>
  <c r="Y7" i="1"/>
  <c r="K7" i="1" s="1"/>
  <c r="AA7" i="1"/>
  <c r="L17" i="1"/>
  <c r="G19" i="1"/>
  <c r="H18" i="1"/>
  <c r="I18" i="1"/>
  <c r="N18" i="1"/>
  <c r="Q7" i="1"/>
  <c r="AC8" i="1" s="1"/>
  <c r="AD8" i="1" s="1"/>
  <c r="Z7" i="1"/>
  <c r="W11" i="4" l="1"/>
  <c r="AF10" i="4"/>
  <c r="AG10" i="4" s="1"/>
  <c r="X14" i="4"/>
  <c r="AC14" i="4"/>
  <c r="AD14" i="4" s="1"/>
  <c r="W11" i="3"/>
  <c r="Y11" i="3" s="1"/>
  <c r="K11" i="3" s="1"/>
  <c r="AF10" i="3"/>
  <c r="AG10" i="3" s="1"/>
  <c r="AE12" i="3"/>
  <c r="T12" i="3"/>
  <c r="Q12" i="3"/>
  <c r="L20" i="4"/>
  <c r="G22" i="4"/>
  <c r="I21" i="4"/>
  <c r="J21" i="4" s="1"/>
  <c r="H21" i="4"/>
  <c r="N21" i="4"/>
  <c r="Z11" i="4"/>
  <c r="U11" i="4"/>
  <c r="AA11" i="4"/>
  <c r="Y11" i="4"/>
  <c r="K11" i="4" s="1"/>
  <c r="L21" i="3"/>
  <c r="G23" i="3"/>
  <c r="I22" i="3"/>
  <c r="J22" i="3" s="1"/>
  <c r="H22" i="3"/>
  <c r="N22" i="3"/>
  <c r="L18" i="1"/>
  <c r="J18" i="1"/>
  <c r="G20" i="1"/>
  <c r="I19" i="1"/>
  <c r="J19" i="1" s="1"/>
  <c r="N19" i="1"/>
  <c r="H19" i="1"/>
  <c r="O7" i="1"/>
  <c r="R7" i="1" s="1"/>
  <c r="M7" i="1"/>
  <c r="L22" i="3" l="1"/>
  <c r="AE14" i="4"/>
  <c r="AH10" i="4"/>
  <c r="T14" i="4"/>
  <c r="Q14" i="4"/>
  <c r="L21" i="4"/>
  <c r="AH10" i="3"/>
  <c r="Z11" i="3"/>
  <c r="AA11" i="3"/>
  <c r="U11" i="3"/>
  <c r="X13" i="3"/>
  <c r="AC13" i="3"/>
  <c r="AD13" i="3" s="1"/>
  <c r="W8" i="1"/>
  <c r="AF7" i="1"/>
  <c r="AG7" i="1" s="1"/>
  <c r="I22" i="4"/>
  <c r="J22" i="4" s="1"/>
  <c r="N22" i="4"/>
  <c r="G23" i="4"/>
  <c r="H22" i="4"/>
  <c r="M11" i="4"/>
  <c r="O11" i="4"/>
  <c r="R11" i="4" s="1"/>
  <c r="O11" i="3"/>
  <c r="R11" i="3" s="1"/>
  <c r="M11" i="3"/>
  <c r="N23" i="3"/>
  <c r="I23" i="3"/>
  <c r="J23" i="3" s="1"/>
  <c r="H23" i="3"/>
  <c r="G24" i="3"/>
  <c r="L19" i="1"/>
  <c r="G21" i="1"/>
  <c r="N20" i="1"/>
  <c r="H20" i="1"/>
  <c r="I20" i="1"/>
  <c r="J20" i="1" s="1"/>
  <c r="U8" i="1"/>
  <c r="X8" i="1"/>
  <c r="AE8" i="1" s="1"/>
  <c r="X15" i="4" l="1"/>
  <c r="AC15" i="4"/>
  <c r="AD15" i="4" s="1"/>
  <c r="W12" i="4"/>
  <c r="U12" i="4" s="1"/>
  <c r="AF11" i="4"/>
  <c r="AG11" i="4" s="1"/>
  <c r="AE13" i="3"/>
  <c r="W12" i="3"/>
  <c r="AA12" i="3" s="1"/>
  <c r="AF11" i="3"/>
  <c r="AG11" i="3" s="1"/>
  <c r="T13" i="3"/>
  <c r="Q13" i="3"/>
  <c r="AH7" i="1"/>
  <c r="L22" i="4"/>
  <c r="G24" i="4"/>
  <c r="I23" i="4"/>
  <c r="J23" i="4" s="1"/>
  <c r="H23" i="4"/>
  <c r="N23" i="4"/>
  <c r="Z12" i="4"/>
  <c r="Y12" i="4"/>
  <c r="K12" i="4" s="1"/>
  <c r="I24" i="3"/>
  <c r="J24" i="3" s="1"/>
  <c r="N24" i="3"/>
  <c r="L24" i="3"/>
  <c r="H24" i="3"/>
  <c r="G25" i="3"/>
  <c r="L23" i="3"/>
  <c r="Y8" i="1"/>
  <c r="K8" i="1" s="1"/>
  <c r="O8" i="1" s="1"/>
  <c r="R8" i="1" s="1"/>
  <c r="T8" i="1"/>
  <c r="AA8" i="1"/>
  <c r="L20" i="1"/>
  <c r="G22" i="1"/>
  <c r="I21" i="1"/>
  <c r="J21" i="1" s="1"/>
  <c r="H21" i="1"/>
  <c r="N21" i="1"/>
  <c r="Q8" i="1"/>
  <c r="AC9" i="1" s="1"/>
  <c r="AD9" i="1" s="1"/>
  <c r="Z8" i="1"/>
  <c r="AH11" i="4" l="1"/>
  <c r="AA12" i="4"/>
  <c r="AE15" i="4"/>
  <c r="T15" i="4"/>
  <c r="Q15" i="4"/>
  <c r="AC16" i="4" s="1"/>
  <c r="AD16" i="4" s="1"/>
  <c r="X16" i="4"/>
  <c r="Z12" i="3"/>
  <c r="Y12" i="3"/>
  <c r="K12" i="3" s="1"/>
  <c r="O12" i="3" s="1"/>
  <c r="R12" i="3" s="1"/>
  <c r="U12" i="3"/>
  <c r="AH11" i="3"/>
  <c r="X14" i="3"/>
  <c r="AC14" i="3"/>
  <c r="AD14" i="3" s="1"/>
  <c r="W9" i="1"/>
  <c r="AF8" i="1"/>
  <c r="AG8" i="1" s="1"/>
  <c r="L23" i="4"/>
  <c r="I24" i="4"/>
  <c r="J24" i="4" s="1"/>
  <c r="G25" i="4"/>
  <c r="H24" i="4"/>
  <c r="N24" i="4"/>
  <c r="O12" i="4"/>
  <c r="R12" i="4" s="1"/>
  <c r="M12" i="4"/>
  <c r="G26" i="3"/>
  <c r="N25" i="3"/>
  <c r="I25" i="3"/>
  <c r="J25" i="3" s="1"/>
  <c r="H25" i="3"/>
  <c r="L21" i="1"/>
  <c r="M8" i="1"/>
  <c r="G23" i="1"/>
  <c r="H22" i="1"/>
  <c r="I22" i="1"/>
  <c r="J22" i="1" s="1"/>
  <c r="N22" i="1"/>
  <c r="U9" i="1"/>
  <c r="X9" i="1"/>
  <c r="AE9" i="1" s="1"/>
  <c r="AE16" i="4" l="1"/>
  <c r="T16" i="4"/>
  <c r="Q16" i="4"/>
  <c r="W13" i="4"/>
  <c r="U13" i="4" s="1"/>
  <c r="AF12" i="4"/>
  <c r="AG12" i="4" s="1"/>
  <c r="M12" i="3"/>
  <c r="T14" i="3"/>
  <c r="Q14" i="3"/>
  <c r="W13" i="3"/>
  <c r="Z13" i="3" s="1"/>
  <c r="AF12" i="3"/>
  <c r="AG12" i="3" s="1"/>
  <c r="AE14" i="3"/>
  <c r="AH8" i="1"/>
  <c r="L24" i="4"/>
  <c r="L22" i="1"/>
  <c r="G26" i="4"/>
  <c r="I25" i="4"/>
  <c r="J25" i="4" s="1"/>
  <c r="H25" i="4"/>
  <c r="N25" i="4"/>
  <c r="L25" i="4"/>
  <c r="AA13" i="4"/>
  <c r="L25" i="3"/>
  <c r="I26" i="3"/>
  <c r="J26" i="3" s="1"/>
  <c r="H26" i="3"/>
  <c r="G27" i="3"/>
  <c r="N26" i="3"/>
  <c r="Y9" i="1"/>
  <c r="K9" i="1" s="1"/>
  <c r="T9" i="1"/>
  <c r="AA9" i="1"/>
  <c r="G24" i="1"/>
  <c r="N23" i="1"/>
  <c r="I23" i="1"/>
  <c r="J23" i="1" s="1"/>
  <c r="H23" i="1"/>
  <c r="Q9" i="1"/>
  <c r="Z9" i="1"/>
  <c r="U13" i="3" l="1"/>
  <c r="Y13" i="3"/>
  <c r="K13" i="3" s="1"/>
  <c r="O13" i="3" s="1"/>
  <c r="R13" i="3" s="1"/>
  <c r="AA13" i="3"/>
  <c r="Y13" i="4"/>
  <c r="K13" i="4" s="1"/>
  <c r="Z13" i="4"/>
  <c r="AH12" i="4"/>
  <c r="X17" i="4"/>
  <c r="AC17" i="4"/>
  <c r="AD17" i="4" s="1"/>
  <c r="AH12" i="3"/>
  <c r="X15" i="3"/>
  <c r="AC15" i="3"/>
  <c r="AD15" i="3" s="1"/>
  <c r="AC10" i="1"/>
  <c r="AD10" i="1" s="1"/>
  <c r="L26" i="3"/>
  <c r="O13" i="4"/>
  <c r="R13" i="4" s="1"/>
  <c r="M13" i="4"/>
  <c r="N26" i="4"/>
  <c r="I26" i="4"/>
  <c r="J26" i="4" s="1"/>
  <c r="L26" i="4"/>
  <c r="G27" i="4"/>
  <c r="H26" i="4"/>
  <c r="M13" i="3"/>
  <c r="I27" i="3"/>
  <c r="J27" i="3" s="1"/>
  <c r="N27" i="3"/>
  <c r="H27" i="3"/>
  <c r="G28" i="3"/>
  <c r="L23" i="1"/>
  <c r="G25" i="1"/>
  <c r="N24" i="1"/>
  <c r="H24" i="1"/>
  <c r="I24" i="1"/>
  <c r="J24" i="1" s="1"/>
  <c r="O9" i="1"/>
  <c r="R9" i="1" s="1"/>
  <c r="M9" i="1"/>
  <c r="X10" i="1"/>
  <c r="T10" i="1" s="1"/>
  <c r="AE17" i="4" l="1"/>
  <c r="W14" i="4"/>
  <c r="Z14" i="4" s="1"/>
  <c r="AF13" i="4"/>
  <c r="AG13" i="4" s="1"/>
  <c r="T17" i="4"/>
  <c r="Q17" i="4"/>
  <c r="L27" i="3"/>
  <c r="W14" i="3"/>
  <c r="Z14" i="3" s="1"/>
  <c r="AF13" i="3"/>
  <c r="AG13" i="3" s="1"/>
  <c r="AE15" i="3"/>
  <c r="T15" i="3"/>
  <c r="Q15" i="3"/>
  <c r="W10" i="1"/>
  <c r="AF9" i="1"/>
  <c r="AG9" i="1" s="1"/>
  <c r="AE10" i="1"/>
  <c r="G28" i="4"/>
  <c r="I27" i="4"/>
  <c r="J27" i="4" s="1"/>
  <c r="H27" i="4"/>
  <c r="N27" i="4"/>
  <c r="Y14" i="4"/>
  <c r="K14" i="4" s="1"/>
  <c r="U14" i="4"/>
  <c r="AA14" i="4"/>
  <c r="N28" i="3"/>
  <c r="I28" i="3"/>
  <c r="J28" i="3" s="1"/>
  <c r="H28" i="3"/>
  <c r="G29" i="3"/>
  <c r="AA10" i="1"/>
  <c r="L24" i="1"/>
  <c r="G26" i="1"/>
  <c r="I25" i="1"/>
  <c r="J25" i="1" s="1"/>
  <c r="H25" i="1"/>
  <c r="N25" i="1"/>
  <c r="U10" i="1"/>
  <c r="Y10" i="1"/>
  <c r="K10" i="1" s="1"/>
  <c r="Q10" i="1"/>
  <c r="AC11" i="1" s="1"/>
  <c r="AD11" i="1" s="1"/>
  <c r="Z10" i="1"/>
  <c r="AH13" i="4" l="1"/>
  <c r="X18" i="4"/>
  <c r="AC18" i="4"/>
  <c r="AD18" i="4" s="1"/>
  <c r="AH13" i="3"/>
  <c r="U14" i="3"/>
  <c r="AA14" i="3"/>
  <c r="Y14" i="3"/>
  <c r="K14" i="3" s="1"/>
  <c r="O14" i="3" s="1"/>
  <c r="R14" i="3" s="1"/>
  <c r="X16" i="3"/>
  <c r="AC16" i="3"/>
  <c r="AD16" i="3" s="1"/>
  <c r="AH9" i="1"/>
  <c r="L27" i="4"/>
  <c r="I28" i="4"/>
  <c r="J28" i="4" s="1"/>
  <c r="G29" i="4"/>
  <c r="H28" i="4"/>
  <c r="N28" i="4"/>
  <c r="O14" i="4"/>
  <c r="R14" i="4" s="1"/>
  <c r="M14" i="4"/>
  <c r="L28" i="3"/>
  <c r="G30" i="3"/>
  <c r="N29" i="3"/>
  <c r="I29" i="3"/>
  <c r="J29" i="3" s="1"/>
  <c r="H29" i="3"/>
  <c r="L25" i="1"/>
  <c r="G27" i="1"/>
  <c r="N26" i="1"/>
  <c r="I26" i="1"/>
  <c r="J26" i="1" s="1"/>
  <c r="H26" i="1"/>
  <c r="M10" i="1"/>
  <c r="O10" i="1"/>
  <c r="R10" i="1" s="1"/>
  <c r="W15" i="4" l="1"/>
  <c r="AF14" i="4"/>
  <c r="AG14" i="4" s="1"/>
  <c r="AE18" i="4"/>
  <c r="T18" i="4"/>
  <c r="Q18" i="4"/>
  <c r="L28" i="4"/>
  <c r="M14" i="3"/>
  <c r="W15" i="3"/>
  <c r="AA15" i="3" s="1"/>
  <c r="AF14" i="3"/>
  <c r="AG14" i="3" s="1"/>
  <c r="AE16" i="3"/>
  <c r="T16" i="3"/>
  <c r="Q16" i="3"/>
  <c r="AC17" i="3" s="1"/>
  <c r="AD17" i="3" s="1"/>
  <c r="X17" i="3"/>
  <c r="W11" i="1"/>
  <c r="AF10" i="1"/>
  <c r="AG10" i="1" s="1"/>
  <c r="G30" i="4"/>
  <c r="I29" i="4"/>
  <c r="J29" i="4" s="1"/>
  <c r="H29" i="4"/>
  <c r="N29" i="4"/>
  <c r="Z15" i="4"/>
  <c r="U15" i="4"/>
  <c r="AA15" i="4"/>
  <c r="Y15" i="4"/>
  <c r="K15" i="4" s="1"/>
  <c r="L29" i="3"/>
  <c r="H30" i="3"/>
  <c r="G31" i="3"/>
  <c r="N30" i="3"/>
  <c r="I30" i="3"/>
  <c r="J30" i="3" s="1"/>
  <c r="L26" i="1"/>
  <c r="G28" i="1"/>
  <c r="H27" i="1"/>
  <c r="I27" i="1"/>
  <c r="J27" i="1" s="1"/>
  <c r="N27" i="1"/>
  <c r="U11" i="1"/>
  <c r="X11" i="1"/>
  <c r="AE11" i="1" s="1"/>
  <c r="X19" i="4" l="1"/>
  <c r="AC19" i="4"/>
  <c r="AD19" i="4" s="1"/>
  <c r="AH14" i="4"/>
  <c r="Y15" i="3"/>
  <c r="K15" i="3" s="1"/>
  <c r="M15" i="3" s="1"/>
  <c r="Z15" i="3"/>
  <c r="U15" i="3"/>
  <c r="AE17" i="3"/>
  <c r="T17" i="3"/>
  <c r="Q17" i="3"/>
  <c r="AH14" i="3"/>
  <c r="AH10" i="1"/>
  <c r="L29" i="4"/>
  <c r="M15" i="4"/>
  <c r="O15" i="4"/>
  <c r="R15" i="4" s="1"/>
  <c r="N30" i="4"/>
  <c r="G31" i="4"/>
  <c r="I30" i="4"/>
  <c r="J30" i="4" s="1"/>
  <c r="L30" i="4"/>
  <c r="H30" i="4"/>
  <c r="L30" i="3"/>
  <c r="I31" i="3"/>
  <c r="J31" i="3" s="1"/>
  <c r="L31" i="3"/>
  <c r="H31" i="3"/>
  <c r="G32" i="3"/>
  <c r="N31" i="3"/>
  <c r="Y11" i="1"/>
  <c r="K11" i="1" s="1"/>
  <c r="T11" i="1"/>
  <c r="AA11" i="1"/>
  <c r="L27" i="1"/>
  <c r="G29" i="1"/>
  <c r="I28" i="1"/>
  <c r="J28" i="1" s="1"/>
  <c r="H28" i="1"/>
  <c r="N28" i="1"/>
  <c r="Q11" i="1"/>
  <c r="AC12" i="1" s="1"/>
  <c r="AD12" i="1" s="1"/>
  <c r="Z11" i="1"/>
  <c r="AE19" i="4" l="1"/>
  <c r="T19" i="4"/>
  <c r="Q19" i="4"/>
  <c r="W16" i="4"/>
  <c r="U16" i="4" s="1"/>
  <c r="AF15" i="4"/>
  <c r="AG15" i="4" s="1"/>
  <c r="O15" i="3"/>
  <c r="R15" i="3" s="1"/>
  <c r="W16" i="3" s="1"/>
  <c r="AA16" i="3" s="1"/>
  <c r="X18" i="3"/>
  <c r="AC18" i="3"/>
  <c r="AD18" i="3" s="1"/>
  <c r="G32" i="4"/>
  <c r="I31" i="4"/>
  <c r="J31" i="4" s="1"/>
  <c r="H31" i="4"/>
  <c r="N31" i="4"/>
  <c r="N32" i="3"/>
  <c r="I32" i="3"/>
  <c r="J32" i="3" s="1"/>
  <c r="H32" i="3"/>
  <c r="G33" i="3"/>
  <c r="L28" i="1"/>
  <c r="G30" i="1"/>
  <c r="N29" i="1"/>
  <c r="I29" i="1"/>
  <c r="H29" i="1"/>
  <c r="O11" i="1"/>
  <c r="R11" i="1" s="1"/>
  <c r="M11" i="1"/>
  <c r="X12" i="1"/>
  <c r="T12" i="1" s="1"/>
  <c r="AF15" i="3" l="1"/>
  <c r="AG15" i="3" s="1"/>
  <c r="AH15" i="4"/>
  <c r="X20" i="4"/>
  <c r="AC20" i="4"/>
  <c r="AD20" i="4" s="1"/>
  <c r="Y16" i="4"/>
  <c r="K16" i="4" s="1"/>
  <c r="O16" i="4" s="1"/>
  <c r="R16" i="4" s="1"/>
  <c r="AA16" i="4"/>
  <c r="Z16" i="4"/>
  <c r="Q18" i="3"/>
  <c r="T18" i="3"/>
  <c r="X19" i="3"/>
  <c r="AH15" i="3"/>
  <c r="U16" i="3"/>
  <c r="Y16" i="3"/>
  <c r="K16" i="3" s="1"/>
  <c r="O16" i="3" s="1"/>
  <c r="R16" i="3" s="1"/>
  <c r="Z16" i="3"/>
  <c r="AE18" i="3"/>
  <c r="W12" i="1"/>
  <c r="AA12" i="1" s="1"/>
  <c r="AF11" i="1"/>
  <c r="AG11" i="1" s="1"/>
  <c r="AE12" i="1"/>
  <c r="L31" i="4"/>
  <c r="G33" i="4"/>
  <c r="I32" i="4"/>
  <c r="J32" i="4" s="1"/>
  <c r="H32" i="4"/>
  <c r="N32" i="4"/>
  <c r="N33" i="3"/>
  <c r="I33" i="3"/>
  <c r="J33" i="3" s="1"/>
  <c r="H33" i="3"/>
  <c r="G34" i="3"/>
  <c r="L32" i="3"/>
  <c r="L29" i="1"/>
  <c r="J29" i="1"/>
  <c r="G31" i="1"/>
  <c r="N30" i="1"/>
  <c r="H30" i="1"/>
  <c r="I30" i="1"/>
  <c r="J30" i="1" s="1"/>
  <c r="U12" i="1"/>
  <c r="Y12" i="1"/>
  <c r="K12" i="1" s="1"/>
  <c r="M12" i="1" s="1"/>
  <c r="Q12" i="1"/>
  <c r="AC13" i="1" s="1"/>
  <c r="AD13" i="1" s="1"/>
  <c r="Z12" i="1"/>
  <c r="M16" i="4" l="1"/>
  <c r="L32" i="4"/>
  <c r="M16" i="3"/>
  <c r="W17" i="4"/>
  <c r="AA17" i="4" s="1"/>
  <c r="AF16" i="4"/>
  <c r="AG16" i="4" s="1"/>
  <c r="AE20" i="4"/>
  <c r="T20" i="4"/>
  <c r="Q20" i="4"/>
  <c r="AC21" i="4" s="1"/>
  <c r="AD21" i="4" s="1"/>
  <c r="X21" i="4"/>
  <c r="Q19" i="3"/>
  <c r="T19" i="3"/>
  <c r="AC19" i="3"/>
  <c r="AD19" i="3" s="1"/>
  <c r="W17" i="3"/>
  <c r="Z17" i="3" s="1"/>
  <c r="AF16" i="3"/>
  <c r="AG16" i="3" s="1"/>
  <c r="AH11" i="1"/>
  <c r="G34" i="4"/>
  <c r="I33" i="4"/>
  <c r="J33" i="4" s="1"/>
  <c r="H33" i="4"/>
  <c r="N33" i="4"/>
  <c r="L33" i="4"/>
  <c r="G35" i="3"/>
  <c r="N34" i="3"/>
  <c r="I34" i="3"/>
  <c r="J34" i="3" s="1"/>
  <c r="H34" i="3"/>
  <c r="L33" i="3"/>
  <c r="L30" i="1"/>
  <c r="G32" i="1"/>
  <c r="H31" i="1"/>
  <c r="I31" i="1"/>
  <c r="J31" i="1" s="1"/>
  <c r="N31" i="1"/>
  <c r="O12" i="1"/>
  <c r="R12" i="1" s="1"/>
  <c r="X13" i="1"/>
  <c r="T13" i="1" s="1"/>
  <c r="U17" i="4" l="1"/>
  <c r="Y17" i="4"/>
  <c r="K17" i="4" s="1"/>
  <c r="Z17" i="4"/>
  <c r="AE21" i="4"/>
  <c r="T21" i="4"/>
  <c r="Q21" i="4"/>
  <c r="AH16" i="4"/>
  <c r="Y17" i="3"/>
  <c r="K17" i="3" s="1"/>
  <c r="O17" i="3" s="1"/>
  <c r="R17" i="3" s="1"/>
  <c r="U17" i="3"/>
  <c r="AA17" i="3"/>
  <c r="X20" i="3"/>
  <c r="AC20" i="3"/>
  <c r="AH16" i="3"/>
  <c r="AD20" i="3"/>
  <c r="AE19" i="3"/>
  <c r="W13" i="1"/>
  <c r="AF12" i="1"/>
  <c r="AG12" i="1" s="1"/>
  <c r="AE13" i="1"/>
  <c r="O17" i="4"/>
  <c r="R17" i="4" s="1"/>
  <c r="M17" i="4"/>
  <c r="G35" i="4"/>
  <c r="N34" i="4"/>
  <c r="I34" i="4"/>
  <c r="J34" i="4" s="1"/>
  <c r="H34" i="4"/>
  <c r="L34" i="3"/>
  <c r="G36" i="3"/>
  <c r="I35" i="3"/>
  <c r="J35" i="3" s="1"/>
  <c r="H35" i="3"/>
  <c r="N35" i="3"/>
  <c r="L35" i="3"/>
  <c r="AA13" i="1"/>
  <c r="L31" i="1"/>
  <c r="G33" i="1"/>
  <c r="H32" i="1"/>
  <c r="N32" i="1"/>
  <c r="I32" i="1"/>
  <c r="J32" i="1" s="1"/>
  <c r="U13" i="1"/>
  <c r="Y13" i="1"/>
  <c r="K13" i="1" s="1"/>
  <c r="Q13" i="1"/>
  <c r="AC14" i="1" s="1"/>
  <c r="AD14" i="1" s="1"/>
  <c r="Z13" i="1"/>
  <c r="W18" i="4" l="1"/>
  <c r="Y18" i="4" s="1"/>
  <c r="K18" i="4" s="1"/>
  <c r="AF17" i="4"/>
  <c r="AG17" i="4" s="1"/>
  <c r="AC22" i="4"/>
  <c r="AD22" i="4" s="1"/>
  <c r="X22" i="4"/>
  <c r="M17" i="3"/>
  <c r="W18" i="3"/>
  <c r="AA18" i="3" s="1"/>
  <c r="AF17" i="3"/>
  <c r="AG17" i="3" s="1"/>
  <c r="AE20" i="3"/>
  <c r="T20" i="3"/>
  <c r="Q20" i="3"/>
  <c r="AH12" i="1"/>
  <c r="G36" i="4"/>
  <c r="I35" i="4"/>
  <c r="J35" i="4" s="1"/>
  <c r="H35" i="4"/>
  <c r="N35" i="4"/>
  <c r="L34" i="4"/>
  <c r="Z18" i="4"/>
  <c r="AA18" i="4"/>
  <c r="G37" i="3"/>
  <c r="N36" i="3"/>
  <c r="I36" i="3"/>
  <c r="J36" i="3" s="1"/>
  <c r="H36" i="3"/>
  <c r="G34" i="1"/>
  <c r="N33" i="1"/>
  <c r="I33" i="1"/>
  <c r="J33" i="1" s="1"/>
  <c r="H33" i="1"/>
  <c r="L32" i="1"/>
  <c r="O13" i="1"/>
  <c r="R13" i="1" s="1"/>
  <c r="M13" i="1"/>
  <c r="U18" i="4" l="1"/>
  <c r="T22" i="4"/>
  <c r="Q22" i="4"/>
  <c r="AE22" i="4"/>
  <c r="AH17" i="4"/>
  <c r="U18" i="3"/>
  <c r="Z18" i="3"/>
  <c r="Y18" i="3"/>
  <c r="K18" i="3" s="1"/>
  <c r="M18" i="3" s="1"/>
  <c r="X21" i="3"/>
  <c r="AC21" i="3"/>
  <c r="AD21" i="3" s="1"/>
  <c r="AH17" i="3"/>
  <c r="W14" i="1"/>
  <c r="AF13" i="1"/>
  <c r="AG13" i="1" s="1"/>
  <c r="O18" i="4"/>
  <c r="R18" i="4" s="1"/>
  <c r="M18" i="4"/>
  <c r="G37" i="4"/>
  <c r="I36" i="4"/>
  <c r="J36" i="4" s="1"/>
  <c r="H36" i="4"/>
  <c r="N36" i="4"/>
  <c r="L35" i="4"/>
  <c r="L36" i="3"/>
  <c r="I37" i="3"/>
  <c r="J37" i="3" s="1"/>
  <c r="N37" i="3"/>
  <c r="L37" i="3"/>
  <c r="H37" i="3"/>
  <c r="G38" i="3"/>
  <c r="L33" i="1"/>
  <c r="G35" i="1"/>
  <c r="N34" i="1"/>
  <c r="I34" i="1"/>
  <c r="J34" i="1" s="1"/>
  <c r="H34" i="1"/>
  <c r="U14" i="1"/>
  <c r="X14" i="1"/>
  <c r="AE14" i="1" s="1"/>
  <c r="X23" i="4" l="1"/>
  <c r="AC23" i="4"/>
  <c r="AD23" i="4" s="1"/>
  <c r="W19" i="4"/>
  <c r="Z19" i="4" s="1"/>
  <c r="AF18" i="4"/>
  <c r="AG18" i="4" s="1"/>
  <c r="O18" i="3"/>
  <c r="R18" i="3" s="1"/>
  <c r="AE21" i="3"/>
  <c r="W19" i="3"/>
  <c r="U19" i="3" s="1"/>
  <c r="AF18" i="3"/>
  <c r="AG18" i="3" s="1"/>
  <c r="T21" i="3"/>
  <c r="Q21" i="3"/>
  <c r="AH13" i="1"/>
  <c r="G38" i="4"/>
  <c r="I37" i="4"/>
  <c r="J37" i="4" s="1"/>
  <c r="H37" i="4"/>
  <c r="N37" i="4"/>
  <c r="L37" i="4"/>
  <c r="U19" i="4"/>
  <c r="L36" i="4"/>
  <c r="I38" i="3"/>
  <c r="J38" i="3" s="1"/>
  <c r="G39" i="3"/>
  <c r="N38" i="3"/>
  <c r="H38" i="3"/>
  <c r="Y14" i="1"/>
  <c r="K14" i="1" s="1"/>
  <c r="T14" i="1"/>
  <c r="AA14" i="1"/>
  <c r="L34" i="1"/>
  <c r="G36" i="1"/>
  <c r="N35" i="1"/>
  <c r="H35" i="1"/>
  <c r="I35" i="1"/>
  <c r="J35" i="1" s="1"/>
  <c r="Q14" i="1"/>
  <c r="Z14" i="1"/>
  <c r="Y19" i="3" l="1"/>
  <c r="K19" i="3" s="1"/>
  <c r="M19" i="3" s="1"/>
  <c r="Z19" i="3"/>
  <c r="AA19" i="3"/>
  <c r="AE23" i="4"/>
  <c r="T23" i="4"/>
  <c r="Q23" i="4"/>
  <c r="Y19" i="4"/>
  <c r="K19" i="4" s="1"/>
  <c r="O19" i="4" s="1"/>
  <c r="R19" i="4" s="1"/>
  <c r="AA19" i="4"/>
  <c r="AH18" i="4"/>
  <c r="L38" i="3"/>
  <c r="X22" i="3"/>
  <c r="AC22" i="3"/>
  <c r="AD22" i="3" s="1"/>
  <c r="AH18" i="3"/>
  <c r="AC15" i="1"/>
  <c r="AD15" i="1" s="1"/>
  <c r="M19" i="4"/>
  <c r="N38" i="4"/>
  <c r="G39" i="4"/>
  <c r="H38" i="4"/>
  <c r="I38" i="4"/>
  <c r="J38" i="4" s="1"/>
  <c r="N39" i="3"/>
  <c r="H39" i="3"/>
  <c r="G40" i="3"/>
  <c r="I39" i="3"/>
  <c r="J39" i="3" s="1"/>
  <c r="L35" i="1"/>
  <c r="G37" i="1"/>
  <c r="I36" i="1"/>
  <c r="J36" i="1" s="1"/>
  <c r="H36" i="1"/>
  <c r="N36" i="1"/>
  <c r="O14" i="1"/>
  <c r="R14" i="1" s="1"/>
  <c r="M14" i="1"/>
  <c r="O19" i="3" l="1"/>
  <c r="R19" i="3" s="1"/>
  <c r="W20" i="4"/>
  <c r="AF19" i="4"/>
  <c r="AG19" i="4" s="1"/>
  <c r="X24" i="4"/>
  <c r="AC24" i="4"/>
  <c r="AD24" i="4" s="1"/>
  <c r="L38" i="4"/>
  <c r="W20" i="3"/>
  <c r="U20" i="3" s="1"/>
  <c r="AF19" i="3"/>
  <c r="AG19" i="3" s="1"/>
  <c r="AE22" i="3"/>
  <c r="Q22" i="3"/>
  <c r="T22" i="3"/>
  <c r="W15" i="1"/>
  <c r="AF14" i="1"/>
  <c r="AG14" i="1" s="1"/>
  <c r="G40" i="4"/>
  <c r="I39" i="4"/>
  <c r="J39" i="4" s="1"/>
  <c r="N39" i="4"/>
  <c r="H39" i="4"/>
  <c r="U20" i="4"/>
  <c r="AA20" i="4"/>
  <c r="Z20" i="4"/>
  <c r="Y20" i="4"/>
  <c r="K20" i="4" s="1"/>
  <c r="I40" i="3"/>
  <c r="J40" i="3" s="1"/>
  <c r="H40" i="3"/>
  <c r="G41" i="3"/>
  <c r="N40" i="3"/>
  <c r="L39" i="3"/>
  <c r="L36" i="1"/>
  <c r="I37" i="1"/>
  <c r="J37" i="1" s="1"/>
  <c r="H37" i="1"/>
  <c r="N37" i="1"/>
  <c r="G38" i="1"/>
  <c r="U15" i="1"/>
  <c r="X15" i="1"/>
  <c r="AE15" i="1" s="1"/>
  <c r="Y20" i="3" l="1"/>
  <c r="K20" i="3" s="1"/>
  <c r="Z20" i="3"/>
  <c r="AA20" i="3"/>
  <c r="AE24" i="4"/>
  <c r="T24" i="4"/>
  <c r="Q24" i="4"/>
  <c r="AC25" i="4" s="1"/>
  <c r="AD25" i="4" s="1"/>
  <c r="X25" i="4"/>
  <c r="AH19" i="4"/>
  <c r="X23" i="3"/>
  <c r="AC23" i="3"/>
  <c r="AD23" i="3" s="1"/>
  <c r="AH19" i="3"/>
  <c r="AH14" i="1"/>
  <c r="L39" i="4"/>
  <c r="G41" i="4"/>
  <c r="I40" i="4"/>
  <c r="J40" i="4" s="1"/>
  <c r="H40" i="4"/>
  <c r="N40" i="4"/>
  <c r="O20" i="4"/>
  <c r="R20" i="4" s="1"/>
  <c r="M20" i="4"/>
  <c r="N41" i="3"/>
  <c r="I41" i="3"/>
  <c r="J41" i="3" s="1"/>
  <c r="H41" i="3"/>
  <c r="G42" i="3"/>
  <c r="L40" i="3"/>
  <c r="O20" i="3"/>
  <c r="R20" i="3" s="1"/>
  <c r="M20" i="3"/>
  <c r="Y15" i="1"/>
  <c r="K15" i="1" s="1"/>
  <c r="T15" i="1"/>
  <c r="AA15" i="1"/>
  <c r="L37" i="1"/>
  <c r="N38" i="1"/>
  <c r="I38" i="1"/>
  <c r="J38" i="1" s="1"/>
  <c r="H38" i="1"/>
  <c r="G39" i="1"/>
  <c r="Q15" i="1"/>
  <c r="AC16" i="1" s="1"/>
  <c r="AD16" i="1" s="1"/>
  <c r="Z15" i="1"/>
  <c r="AE25" i="4" l="1"/>
  <c r="T25" i="4"/>
  <c r="Q25" i="4"/>
  <c r="W21" i="4"/>
  <c r="AF20" i="4"/>
  <c r="AG20" i="4" s="1"/>
  <c r="L40" i="4"/>
  <c r="AE23" i="3"/>
  <c r="W21" i="3"/>
  <c r="Y21" i="3" s="1"/>
  <c r="K21" i="3" s="1"/>
  <c r="AF20" i="3"/>
  <c r="AG20" i="3" s="1"/>
  <c r="T23" i="3"/>
  <c r="Q23" i="3"/>
  <c r="G42" i="4"/>
  <c r="I41" i="4"/>
  <c r="J41" i="4" s="1"/>
  <c r="H41" i="4"/>
  <c r="N41" i="4"/>
  <c r="AA21" i="4"/>
  <c r="Z21" i="4"/>
  <c r="U21" i="4"/>
  <c r="Y21" i="4"/>
  <c r="K21" i="4" s="1"/>
  <c r="L41" i="3"/>
  <c r="G43" i="3"/>
  <c r="N42" i="3"/>
  <c r="I42" i="3"/>
  <c r="J42" i="3" s="1"/>
  <c r="H42" i="3"/>
  <c r="L38" i="1"/>
  <c r="N39" i="1"/>
  <c r="H39" i="1"/>
  <c r="G40" i="1"/>
  <c r="I39" i="1"/>
  <c r="J39" i="1" s="1"/>
  <c r="O15" i="1"/>
  <c r="R15" i="1" s="1"/>
  <c r="M15" i="1"/>
  <c r="U21" i="3" l="1"/>
  <c r="Z21" i="3"/>
  <c r="AA21" i="3"/>
  <c r="AH20" i="4"/>
  <c r="L41" i="4"/>
  <c r="X26" i="4"/>
  <c r="AC26" i="4"/>
  <c r="AD26" i="4" s="1"/>
  <c r="X24" i="3"/>
  <c r="AC24" i="3"/>
  <c r="AD24" i="3" s="1"/>
  <c r="AH20" i="3"/>
  <c r="W16" i="1"/>
  <c r="AF15" i="1"/>
  <c r="AG15" i="1" s="1"/>
  <c r="O21" i="4"/>
  <c r="R21" i="4" s="1"/>
  <c r="M21" i="4"/>
  <c r="N42" i="4"/>
  <c r="H42" i="4"/>
  <c r="G43" i="4"/>
  <c r="I42" i="4"/>
  <c r="J42" i="4" s="1"/>
  <c r="L42" i="3"/>
  <c r="G44" i="3"/>
  <c r="H43" i="3"/>
  <c r="N43" i="3"/>
  <c r="I43" i="3"/>
  <c r="J43" i="3" s="1"/>
  <c r="O21" i="3"/>
  <c r="R21" i="3" s="1"/>
  <c r="M21" i="3"/>
  <c r="L39" i="1"/>
  <c r="H40" i="1"/>
  <c r="I40" i="1"/>
  <c r="J40" i="1" s="1"/>
  <c r="N40" i="1"/>
  <c r="G41" i="1"/>
  <c r="X16" i="1"/>
  <c r="AE16" i="1" s="1"/>
  <c r="U16" i="1"/>
  <c r="W22" i="4" l="1"/>
  <c r="Y22" i="4" s="1"/>
  <c r="K22" i="4" s="1"/>
  <c r="AF21" i="4"/>
  <c r="AG21" i="4" s="1"/>
  <c r="AE26" i="4"/>
  <c r="T26" i="4"/>
  <c r="Q26" i="4"/>
  <c r="W22" i="3"/>
  <c r="U22" i="3" s="1"/>
  <c r="AF21" i="3"/>
  <c r="AG21" i="3" s="1"/>
  <c r="AE24" i="3"/>
  <c r="T24" i="3"/>
  <c r="Q24" i="3"/>
  <c r="AH15" i="1"/>
  <c r="L42" i="4"/>
  <c r="Z22" i="4"/>
  <c r="AA22" i="4"/>
  <c r="G44" i="4"/>
  <c r="I43" i="4"/>
  <c r="J43" i="4" s="1"/>
  <c r="N43" i="4"/>
  <c r="H43" i="4"/>
  <c r="H44" i="3"/>
  <c r="I44" i="3"/>
  <c r="J44" i="3" s="1"/>
  <c r="G45" i="3"/>
  <c r="N44" i="3"/>
  <c r="L43" i="3"/>
  <c r="AA16" i="1"/>
  <c r="T16" i="1"/>
  <c r="L40" i="1"/>
  <c r="Q16" i="1"/>
  <c r="AC17" i="1" s="1"/>
  <c r="AD17" i="1" s="1"/>
  <c r="Y16" i="1"/>
  <c r="K16" i="1" s="1"/>
  <c r="O16" i="1" s="1"/>
  <c r="R16" i="1" s="1"/>
  <c r="N41" i="1"/>
  <c r="H41" i="1"/>
  <c r="G42" i="1"/>
  <c r="I41" i="1"/>
  <c r="J41" i="1" s="1"/>
  <c r="Z16" i="1"/>
  <c r="Z22" i="3" l="1"/>
  <c r="Y22" i="3"/>
  <c r="K22" i="3" s="1"/>
  <c r="M22" i="3" s="1"/>
  <c r="AA22" i="3"/>
  <c r="X27" i="4"/>
  <c r="AC27" i="4"/>
  <c r="AD27" i="4" s="1"/>
  <c r="AH21" i="4"/>
  <c r="U22" i="4"/>
  <c r="X25" i="3"/>
  <c r="AC25" i="3"/>
  <c r="AD25" i="3" s="1"/>
  <c r="AH21" i="3"/>
  <c r="W17" i="1"/>
  <c r="AF16" i="1"/>
  <c r="AG16" i="1" s="1"/>
  <c r="L43" i="4"/>
  <c r="O22" i="4"/>
  <c r="R22" i="4" s="1"/>
  <c r="M22" i="4"/>
  <c r="G45" i="4"/>
  <c r="I44" i="4"/>
  <c r="J44" i="4" s="1"/>
  <c r="H44" i="4"/>
  <c r="N44" i="4"/>
  <c r="O22" i="3"/>
  <c r="R22" i="3" s="1"/>
  <c r="G46" i="3"/>
  <c r="N45" i="3"/>
  <c r="I45" i="3"/>
  <c r="J45" i="3" s="1"/>
  <c r="H45" i="3"/>
  <c r="L44" i="3"/>
  <c r="X17" i="1"/>
  <c r="AE17" i="1" s="1"/>
  <c r="M16" i="1"/>
  <c r="L41" i="1"/>
  <c r="H42" i="1"/>
  <c r="G43" i="1"/>
  <c r="N42" i="1"/>
  <c r="I42" i="1"/>
  <c r="J42" i="1" s="1"/>
  <c r="U17" i="1"/>
  <c r="W23" i="4" l="1"/>
  <c r="AF22" i="4"/>
  <c r="AG22" i="4" s="1"/>
  <c r="AE27" i="4"/>
  <c r="T27" i="4"/>
  <c r="Q27" i="4"/>
  <c r="AE25" i="3"/>
  <c r="W23" i="3"/>
  <c r="Z23" i="3" s="1"/>
  <c r="AF22" i="3"/>
  <c r="AG22" i="3" s="1"/>
  <c r="Q25" i="3"/>
  <c r="T25" i="3"/>
  <c r="AH16" i="1"/>
  <c r="U23" i="4"/>
  <c r="Z23" i="4"/>
  <c r="AA23" i="4"/>
  <c r="Y23" i="4"/>
  <c r="K23" i="4" s="1"/>
  <c r="G46" i="4"/>
  <c r="I45" i="4"/>
  <c r="J45" i="4" s="1"/>
  <c r="H45" i="4"/>
  <c r="N45" i="4"/>
  <c r="L45" i="4"/>
  <c r="L44" i="4"/>
  <c r="L45" i="3"/>
  <c r="N46" i="3"/>
  <c r="I46" i="3"/>
  <c r="J46" i="3" s="1"/>
  <c r="H46" i="3"/>
  <c r="G47" i="3"/>
  <c r="AA17" i="1"/>
  <c r="T17" i="1"/>
  <c r="Z17" i="1"/>
  <c r="Q17" i="1"/>
  <c r="AC18" i="1" s="1"/>
  <c r="AD18" i="1" s="1"/>
  <c r="Y17" i="1"/>
  <c r="K17" i="1" s="1"/>
  <c r="O17" i="1" s="1"/>
  <c r="R17" i="1" s="1"/>
  <c r="L42" i="1"/>
  <c r="G44" i="1"/>
  <c r="N43" i="1"/>
  <c r="I43" i="1"/>
  <c r="J43" i="1" s="1"/>
  <c r="H43" i="1"/>
  <c r="X26" i="3" l="1"/>
  <c r="AA23" i="3"/>
  <c r="X28" i="4"/>
  <c r="AC28" i="4"/>
  <c r="AD28" i="4" s="1"/>
  <c r="AH22" i="4"/>
  <c r="Y23" i="3"/>
  <c r="K23" i="3" s="1"/>
  <c r="O23" i="3" s="1"/>
  <c r="R23" i="3" s="1"/>
  <c r="U23" i="3"/>
  <c r="T26" i="3"/>
  <c r="Q26" i="3"/>
  <c r="AC26" i="3"/>
  <c r="AD26" i="3" s="1"/>
  <c r="AH22" i="3"/>
  <c r="W18" i="1"/>
  <c r="AF17" i="1"/>
  <c r="AG17" i="1" s="1"/>
  <c r="M23" i="4"/>
  <c r="O23" i="4"/>
  <c r="R23" i="4" s="1"/>
  <c r="N46" i="4"/>
  <c r="G47" i="4"/>
  <c r="I46" i="4"/>
  <c r="J46" i="4" s="1"/>
  <c r="H46" i="4"/>
  <c r="I47" i="3"/>
  <c r="J47" i="3" s="1"/>
  <c r="G48" i="3"/>
  <c r="N47" i="3"/>
  <c r="H47" i="3"/>
  <c r="L46" i="3"/>
  <c r="M17" i="1"/>
  <c r="L43" i="1"/>
  <c r="H44" i="1"/>
  <c r="N44" i="1"/>
  <c r="I44" i="1"/>
  <c r="J44" i="1" s="1"/>
  <c r="G45" i="1"/>
  <c r="U18" i="1"/>
  <c r="X18" i="1"/>
  <c r="AE18" i="1" s="1"/>
  <c r="AE28" i="4" l="1"/>
  <c r="W24" i="4"/>
  <c r="AF23" i="4"/>
  <c r="AG23" i="4" s="1"/>
  <c r="T28" i="4"/>
  <c r="Q28" i="4"/>
  <c r="M23" i="3"/>
  <c r="L47" i="3"/>
  <c r="AC27" i="3"/>
  <c r="AD27" i="3" s="1"/>
  <c r="W24" i="3"/>
  <c r="Z24" i="3" s="1"/>
  <c r="AF23" i="3"/>
  <c r="AG23" i="3" s="1"/>
  <c r="AE26" i="3"/>
  <c r="X27" i="3"/>
  <c r="AH17" i="1"/>
  <c r="U24" i="4"/>
  <c r="AA24" i="4"/>
  <c r="Z24" i="4"/>
  <c r="Y24" i="4"/>
  <c r="K24" i="4" s="1"/>
  <c r="G48" i="4"/>
  <c r="I47" i="4"/>
  <c r="J47" i="4" s="1"/>
  <c r="N47" i="4"/>
  <c r="H47" i="4"/>
  <c r="L46" i="4"/>
  <c r="I48" i="3"/>
  <c r="J48" i="3" s="1"/>
  <c r="H48" i="3"/>
  <c r="G49" i="3"/>
  <c r="N48" i="3"/>
  <c r="Y18" i="1"/>
  <c r="K18" i="1" s="1"/>
  <c r="T18" i="1"/>
  <c r="AA18" i="1"/>
  <c r="L44" i="1"/>
  <c r="H45" i="1"/>
  <c r="I45" i="1"/>
  <c r="J45" i="1" s="1"/>
  <c r="N45" i="1"/>
  <c r="G46" i="1"/>
  <c r="Q18" i="1"/>
  <c r="AC19" i="1" s="1"/>
  <c r="AD19" i="1" s="1"/>
  <c r="Z18" i="1"/>
  <c r="L48" i="3" l="1"/>
  <c r="X29" i="4"/>
  <c r="AC29" i="4"/>
  <c r="AD29" i="4" s="1"/>
  <c r="AH23" i="4"/>
  <c r="Y24" i="3"/>
  <c r="K24" i="3" s="1"/>
  <c r="O24" i="3" s="1"/>
  <c r="R24" i="3" s="1"/>
  <c r="U24" i="3"/>
  <c r="T27" i="3"/>
  <c r="Q27" i="3"/>
  <c r="AA24" i="3"/>
  <c r="AE27" i="3"/>
  <c r="AH23" i="3"/>
  <c r="L47" i="4"/>
  <c r="M24" i="4"/>
  <c r="O24" i="4"/>
  <c r="R24" i="4" s="1"/>
  <c r="G49" i="4"/>
  <c r="I48" i="4"/>
  <c r="J48" i="4" s="1"/>
  <c r="H48" i="4"/>
  <c r="N48" i="4"/>
  <c r="N49" i="3"/>
  <c r="I49" i="3"/>
  <c r="J49" i="3" s="1"/>
  <c r="H49" i="3"/>
  <c r="G50" i="3"/>
  <c r="L45" i="1"/>
  <c r="H46" i="1"/>
  <c r="I46" i="1"/>
  <c r="J46" i="1" s="1"/>
  <c r="N46" i="1"/>
  <c r="G47" i="1"/>
  <c r="O18" i="1"/>
  <c r="R18" i="1" s="1"/>
  <c r="M18" i="1"/>
  <c r="AE29" i="4" l="1"/>
  <c r="W25" i="4"/>
  <c r="Y25" i="4" s="1"/>
  <c r="K25" i="4" s="1"/>
  <c r="AF24" i="4"/>
  <c r="AG24" i="4" s="1"/>
  <c r="T29" i="4"/>
  <c r="Q29" i="4"/>
  <c r="AC30" i="4" s="1"/>
  <c r="AD30" i="4" s="1"/>
  <c r="M24" i="3"/>
  <c r="W25" i="3"/>
  <c r="AA25" i="3" s="1"/>
  <c r="AF24" i="3"/>
  <c r="AG24" i="3" s="1"/>
  <c r="X28" i="3"/>
  <c r="AC28" i="3"/>
  <c r="AD28" i="3" s="1"/>
  <c r="W19" i="1"/>
  <c r="AF18" i="1"/>
  <c r="AG18" i="1" s="1"/>
  <c r="L46" i="1"/>
  <c r="G50" i="4"/>
  <c r="I49" i="4"/>
  <c r="J49" i="4" s="1"/>
  <c r="H49" i="4"/>
  <c r="N49" i="4"/>
  <c r="L49" i="4"/>
  <c r="AA25" i="4"/>
  <c r="Z25" i="4"/>
  <c r="L48" i="4"/>
  <c r="L49" i="3"/>
  <c r="G51" i="3"/>
  <c r="N50" i="3"/>
  <c r="I50" i="3"/>
  <c r="J50" i="3" s="1"/>
  <c r="H50" i="3"/>
  <c r="G48" i="1"/>
  <c r="H47" i="1"/>
  <c r="I47" i="1"/>
  <c r="J47" i="1" s="1"/>
  <c r="N47" i="1"/>
  <c r="U19" i="1"/>
  <c r="X19" i="1"/>
  <c r="AE19" i="1" s="1"/>
  <c r="U25" i="4" l="1"/>
  <c r="AH24" i="4"/>
  <c r="X30" i="4"/>
  <c r="U25" i="3"/>
  <c r="Y25" i="3"/>
  <c r="K25" i="3" s="1"/>
  <c r="O25" i="3" s="1"/>
  <c r="R25" i="3" s="1"/>
  <c r="Z25" i="3"/>
  <c r="Q28" i="3"/>
  <c r="T28" i="3"/>
  <c r="X29" i="3"/>
  <c r="AE28" i="3"/>
  <c r="AH24" i="3"/>
  <c r="AH18" i="1"/>
  <c r="O25" i="4"/>
  <c r="R25" i="4" s="1"/>
  <c r="M25" i="4"/>
  <c r="G51" i="4"/>
  <c r="N50" i="4"/>
  <c r="I50" i="4"/>
  <c r="J50" i="4" s="1"/>
  <c r="L50" i="4"/>
  <c r="H50" i="4"/>
  <c r="H51" i="3"/>
  <c r="G52" i="3"/>
  <c r="N51" i="3"/>
  <c r="I51" i="3"/>
  <c r="J51" i="3" s="1"/>
  <c r="L50" i="3"/>
  <c r="Y19" i="1"/>
  <c r="K19" i="1" s="1"/>
  <c r="T19" i="1"/>
  <c r="AA19" i="1"/>
  <c r="L47" i="1"/>
  <c r="N48" i="1"/>
  <c r="H48" i="1"/>
  <c r="I48" i="1"/>
  <c r="J48" i="1" s="1"/>
  <c r="G49" i="1"/>
  <c r="Q19" i="1"/>
  <c r="AC20" i="1" s="1"/>
  <c r="AD20" i="1" s="1"/>
  <c r="Z19" i="1"/>
  <c r="M25" i="3" l="1"/>
  <c r="T30" i="4"/>
  <c r="Q30" i="4"/>
  <c r="W26" i="4"/>
  <c r="AF25" i="4"/>
  <c r="AG25" i="4" s="1"/>
  <c r="AE30" i="4"/>
  <c r="W26" i="3"/>
  <c r="AA26" i="3" s="1"/>
  <c r="AF25" i="3"/>
  <c r="AG25" i="3" s="1"/>
  <c r="T29" i="3"/>
  <c r="Q29" i="3"/>
  <c r="AC29" i="3"/>
  <c r="AD29" i="3" s="1"/>
  <c r="Z26" i="4"/>
  <c r="Y26" i="4"/>
  <c r="K26" i="4" s="1"/>
  <c r="U26" i="4"/>
  <c r="AA26" i="4"/>
  <c r="H51" i="4"/>
  <c r="G52" i="4"/>
  <c r="N51" i="4"/>
  <c r="I51" i="4"/>
  <c r="J51" i="4" s="1"/>
  <c r="L51" i="4"/>
  <c r="L51" i="3"/>
  <c r="G53" i="3"/>
  <c r="N52" i="3"/>
  <c r="I52" i="3"/>
  <c r="J52" i="3" s="1"/>
  <c r="H52" i="3"/>
  <c r="L48" i="1"/>
  <c r="I49" i="1"/>
  <c r="J49" i="1" s="1"/>
  <c r="H49" i="1"/>
  <c r="N49" i="1"/>
  <c r="G50" i="1"/>
  <c r="O19" i="1"/>
  <c r="R19" i="1" s="1"/>
  <c r="M19" i="1"/>
  <c r="Y26" i="3" l="1"/>
  <c r="K26" i="3" s="1"/>
  <c r="U26" i="3"/>
  <c r="AH25" i="4"/>
  <c r="X31" i="4"/>
  <c r="AC31" i="4"/>
  <c r="AD31" i="4" s="1"/>
  <c r="Z26" i="3"/>
  <c r="AE29" i="3"/>
  <c r="X30" i="3"/>
  <c r="AC30" i="3"/>
  <c r="AD30" i="3" s="1"/>
  <c r="AH25" i="3"/>
  <c r="W20" i="1"/>
  <c r="AF19" i="1"/>
  <c r="AG19" i="1" s="1"/>
  <c r="O26" i="4"/>
  <c r="R26" i="4" s="1"/>
  <c r="M26" i="4"/>
  <c r="N52" i="4"/>
  <c r="H52" i="4"/>
  <c r="G53" i="4"/>
  <c r="I52" i="4"/>
  <c r="J52" i="4" s="1"/>
  <c r="L52" i="3"/>
  <c r="N53" i="3"/>
  <c r="I53" i="3"/>
  <c r="J53" i="3" s="1"/>
  <c r="H53" i="3"/>
  <c r="G54" i="3"/>
  <c r="O26" i="3"/>
  <c r="R26" i="3" s="1"/>
  <c r="M26" i="3"/>
  <c r="L49" i="1"/>
  <c r="N50" i="1"/>
  <c r="H50" i="1"/>
  <c r="I50" i="1"/>
  <c r="J50" i="1" s="1"/>
  <c r="G51" i="1"/>
  <c r="X20" i="1"/>
  <c r="AE20" i="1" s="1"/>
  <c r="U20" i="1"/>
  <c r="W27" i="4" l="1"/>
  <c r="U27" i="4" s="1"/>
  <c r="AF26" i="4"/>
  <c r="AG26" i="4" s="1"/>
  <c r="AE31" i="4"/>
  <c r="T31" i="4"/>
  <c r="Q31" i="4"/>
  <c r="AE30" i="3"/>
  <c r="W27" i="3"/>
  <c r="U27" i="3" s="1"/>
  <c r="AF26" i="3"/>
  <c r="AG26" i="3" s="1"/>
  <c r="T30" i="3"/>
  <c r="Q30" i="3"/>
  <c r="AH19" i="1"/>
  <c r="L52" i="4"/>
  <c r="Z27" i="4"/>
  <c r="AA27" i="4"/>
  <c r="Y27" i="4"/>
  <c r="K27" i="4" s="1"/>
  <c r="H53" i="4"/>
  <c r="G54" i="4"/>
  <c r="N53" i="4"/>
  <c r="I53" i="4"/>
  <c r="J53" i="4" s="1"/>
  <c r="G55" i="3"/>
  <c r="N54" i="3"/>
  <c r="I54" i="3"/>
  <c r="J54" i="3" s="1"/>
  <c r="H54" i="3"/>
  <c r="L53" i="3"/>
  <c r="Z20" i="1"/>
  <c r="T20" i="1"/>
  <c r="AA20" i="1"/>
  <c r="L50" i="1"/>
  <c r="Q20" i="1"/>
  <c r="AC21" i="1" s="1"/>
  <c r="AD21" i="1" s="1"/>
  <c r="Y20" i="1"/>
  <c r="K20" i="1" s="1"/>
  <c r="O20" i="1" s="1"/>
  <c r="R20" i="1" s="1"/>
  <c r="H51" i="1"/>
  <c r="G52" i="1"/>
  <c r="N51" i="1"/>
  <c r="I51" i="1"/>
  <c r="J51" i="1" s="1"/>
  <c r="X32" i="4" l="1"/>
  <c r="AC32" i="4"/>
  <c r="AD32" i="4" s="1"/>
  <c r="AH26" i="4"/>
  <c r="Y27" i="3"/>
  <c r="K27" i="3" s="1"/>
  <c r="M27" i="3" s="1"/>
  <c r="Z27" i="3"/>
  <c r="AA27" i="3"/>
  <c r="X31" i="3"/>
  <c r="AC31" i="3"/>
  <c r="AD31" i="3" s="1"/>
  <c r="AH26" i="3"/>
  <c r="W21" i="1"/>
  <c r="AF20" i="1"/>
  <c r="AG20" i="1" s="1"/>
  <c r="L53" i="4"/>
  <c r="M27" i="4"/>
  <c r="O27" i="4"/>
  <c r="R27" i="4" s="1"/>
  <c r="H54" i="4"/>
  <c r="G55" i="4"/>
  <c r="N54" i="4"/>
  <c r="I54" i="4"/>
  <c r="J54" i="4" s="1"/>
  <c r="L54" i="3"/>
  <c r="G56" i="3"/>
  <c r="I55" i="3"/>
  <c r="J55" i="3" s="1"/>
  <c r="H55" i="3"/>
  <c r="N55" i="3"/>
  <c r="M20" i="1"/>
  <c r="I52" i="1"/>
  <c r="J52" i="1" s="1"/>
  <c r="G53" i="1"/>
  <c r="N52" i="1"/>
  <c r="H52" i="1"/>
  <c r="L51" i="1"/>
  <c r="U21" i="1"/>
  <c r="X21" i="1"/>
  <c r="AE21" i="1" s="1"/>
  <c r="AE32" i="4" l="1"/>
  <c r="T32" i="4"/>
  <c r="Q32" i="4"/>
  <c r="AC33" i="4" s="1"/>
  <c r="AD33" i="4" s="1"/>
  <c r="X33" i="4"/>
  <c r="W28" i="4"/>
  <c r="U28" i="4" s="1"/>
  <c r="AF27" i="4"/>
  <c r="AG27" i="4" s="1"/>
  <c r="O27" i="3"/>
  <c r="R27" i="3" s="1"/>
  <c r="AF27" i="3" s="1"/>
  <c r="AG27" i="3" s="1"/>
  <c r="L55" i="3"/>
  <c r="W28" i="3"/>
  <c r="Y28" i="3" s="1"/>
  <c r="K28" i="3" s="1"/>
  <c r="AE31" i="3"/>
  <c r="Q31" i="3"/>
  <c r="T31" i="3"/>
  <c r="AH20" i="1"/>
  <c r="L54" i="4"/>
  <c r="H55" i="4"/>
  <c r="I55" i="4"/>
  <c r="J55" i="4" s="1"/>
  <c r="G56" i="4"/>
  <c r="N55" i="4"/>
  <c r="L55" i="4"/>
  <c r="AA28" i="4"/>
  <c r="N56" i="3"/>
  <c r="I56" i="3"/>
  <c r="J56" i="3" s="1"/>
  <c r="H56" i="3"/>
  <c r="G57" i="3"/>
  <c r="Y21" i="1"/>
  <c r="K21" i="1" s="1"/>
  <c r="T21" i="1"/>
  <c r="AA21" i="1"/>
  <c r="I53" i="1"/>
  <c r="J53" i="1" s="1"/>
  <c r="N53" i="1"/>
  <c r="L53" i="1"/>
  <c r="H53" i="1"/>
  <c r="G54" i="1"/>
  <c r="L52" i="1"/>
  <c r="Q21" i="1"/>
  <c r="AC22" i="1" s="1"/>
  <c r="AD22" i="1" s="1"/>
  <c r="Z21" i="1"/>
  <c r="Y28" i="4" l="1"/>
  <c r="K28" i="4" s="1"/>
  <c r="Z28" i="4"/>
  <c r="AE33" i="4"/>
  <c r="AH27" i="4"/>
  <c r="T33" i="4"/>
  <c r="Q33" i="4"/>
  <c r="U28" i="3"/>
  <c r="Z28" i="3"/>
  <c r="AA28" i="3"/>
  <c r="X32" i="3"/>
  <c r="AC32" i="3"/>
  <c r="AD32" i="3" s="1"/>
  <c r="AH27" i="3"/>
  <c r="N56" i="4"/>
  <c r="I56" i="4"/>
  <c r="J56" i="4" s="1"/>
  <c r="H56" i="4"/>
  <c r="G57" i="4"/>
  <c r="L56" i="4"/>
  <c r="O28" i="4"/>
  <c r="R28" i="4" s="1"/>
  <c r="M28" i="4"/>
  <c r="I57" i="3"/>
  <c r="J57" i="3" s="1"/>
  <c r="G58" i="3"/>
  <c r="N57" i="3"/>
  <c r="H57" i="3"/>
  <c r="L56" i="3"/>
  <c r="O28" i="3"/>
  <c r="R28" i="3" s="1"/>
  <c r="M28" i="3"/>
  <c r="H54" i="1"/>
  <c r="I54" i="1"/>
  <c r="J54" i="1" s="1"/>
  <c r="G55" i="1"/>
  <c r="N54" i="1"/>
  <c r="O21" i="1"/>
  <c r="R21" i="1" s="1"/>
  <c r="M21" i="1"/>
  <c r="X22" i="1"/>
  <c r="T22" i="1" s="1"/>
  <c r="W29" i="4" l="1"/>
  <c r="Y29" i="4" s="1"/>
  <c r="K29" i="4" s="1"/>
  <c r="AF28" i="4"/>
  <c r="AG28" i="4" s="1"/>
  <c r="X34" i="4"/>
  <c r="AC34" i="4"/>
  <c r="AD34" i="4" s="1"/>
  <c r="L57" i="3"/>
  <c r="W29" i="3"/>
  <c r="AA29" i="3" s="1"/>
  <c r="AF28" i="3"/>
  <c r="AG28" i="3" s="1"/>
  <c r="AE32" i="3"/>
  <c r="Q32" i="3"/>
  <c r="T32" i="3"/>
  <c r="X33" i="3"/>
  <c r="W22" i="1"/>
  <c r="AF21" i="1"/>
  <c r="AG21" i="1" s="1"/>
  <c r="AE22" i="1"/>
  <c r="U29" i="4"/>
  <c r="Z29" i="4"/>
  <c r="I57" i="4"/>
  <c r="J57" i="4" s="1"/>
  <c r="H57" i="4"/>
  <c r="G58" i="4"/>
  <c r="N57" i="4"/>
  <c r="H58" i="3"/>
  <c r="I58" i="3"/>
  <c r="J58" i="3" s="1"/>
  <c r="G59" i="3"/>
  <c r="N58" i="3"/>
  <c r="AA22" i="1"/>
  <c r="N55" i="1"/>
  <c r="G56" i="1"/>
  <c r="H55" i="1"/>
  <c r="I55" i="1"/>
  <c r="J55" i="1" s="1"/>
  <c r="L54" i="1"/>
  <c r="U22" i="1"/>
  <c r="Y22" i="1"/>
  <c r="K22" i="1" s="1"/>
  <c r="Q22" i="1"/>
  <c r="AC23" i="1" s="1"/>
  <c r="AD23" i="1" s="1"/>
  <c r="Z22" i="1"/>
  <c r="AH28" i="4" l="1"/>
  <c r="AA29" i="4"/>
  <c r="AE34" i="4"/>
  <c r="T34" i="4"/>
  <c r="Q34" i="4"/>
  <c r="U29" i="3"/>
  <c r="Z29" i="3"/>
  <c r="Y29" i="3"/>
  <c r="K29" i="3" s="1"/>
  <c r="M29" i="3" s="1"/>
  <c r="AH28" i="3"/>
  <c r="T33" i="3"/>
  <c r="Q33" i="3"/>
  <c r="AC33" i="3"/>
  <c r="AD33" i="3" s="1"/>
  <c r="AH21" i="1"/>
  <c r="L57" i="4"/>
  <c r="O29" i="4"/>
  <c r="R29" i="4" s="1"/>
  <c r="M29" i="4"/>
  <c r="I58" i="4"/>
  <c r="J58" i="4" s="1"/>
  <c r="H58" i="4"/>
  <c r="G59" i="4"/>
  <c r="N58" i="4"/>
  <c r="L58" i="3"/>
  <c r="G60" i="3"/>
  <c r="N59" i="3"/>
  <c r="I59" i="3"/>
  <c r="J59" i="3" s="1"/>
  <c r="H59" i="3"/>
  <c r="L55" i="1"/>
  <c r="H56" i="1"/>
  <c r="I56" i="1"/>
  <c r="J56" i="1" s="1"/>
  <c r="G57" i="1"/>
  <c r="N56" i="1"/>
  <c r="O22" i="1"/>
  <c r="R22" i="1" s="1"/>
  <c r="M22" i="1"/>
  <c r="X23" i="1"/>
  <c r="T23" i="1" s="1"/>
  <c r="X35" i="4" l="1"/>
  <c r="AC35" i="4"/>
  <c r="AD35" i="4" s="1"/>
  <c r="W30" i="4"/>
  <c r="AF29" i="4"/>
  <c r="AG29" i="4" s="1"/>
  <c r="O29" i="3"/>
  <c r="R29" i="3" s="1"/>
  <c r="W30" i="3" s="1"/>
  <c r="Z30" i="3" s="1"/>
  <c r="AF29" i="3"/>
  <c r="AG29" i="3" s="1"/>
  <c r="AE33" i="3"/>
  <c r="X34" i="3"/>
  <c r="AC34" i="3"/>
  <c r="AD34" i="3" s="1"/>
  <c r="W23" i="1"/>
  <c r="Y23" i="1" s="1"/>
  <c r="K23" i="1" s="1"/>
  <c r="AF22" i="1"/>
  <c r="AG22" i="1" s="1"/>
  <c r="AE23" i="1"/>
  <c r="Z30" i="4"/>
  <c r="Y30" i="4"/>
  <c r="K30" i="4" s="1"/>
  <c r="U30" i="4"/>
  <c r="AA30" i="4"/>
  <c r="H59" i="4"/>
  <c r="N59" i="4"/>
  <c r="I59" i="4"/>
  <c r="J59" i="4" s="1"/>
  <c r="G60" i="4"/>
  <c r="L58" i="4"/>
  <c r="L59" i="3"/>
  <c r="N60" i="3"/>
  <c r="G61" i="3"/>
  <c r="I60" i="3"/>
  <c r="J60" i="3" s="1"/>
  <c r="H60" i="3"/>
  <c r="AA23" i="1"/>
  <c r="H57" i="1"/>
  <c r="G58" i="1"/>
  <c r="I57" i="1"/>
  <c r="J57" i="1" s="1"/>
  <c r="N57" i="1"/>
  <c r="L56" i="1"/>
  <c r="U23" i="1"/>
  <c r="Q23" i="1"/>
  <c r="AC24" i="1" s="1"/>
  <c r="AD24" i="1" s="1"/>
  <c r="L59" i="4" l="1"/>
  <c r="AE35" i="4"/>
  <c r="AH29" i="4"/>
  <c r="T35" i="4"/>
  <c r="Q35" i="4"/>
  <c r="Y30" i="3"/>
  <c r="K30" i="3" s="1"/>
  <c r="O30" i="3" s="1"/>
  <c r="R30" i="3" s="1"/>
  <c r="AA30" i="3"/>
  <c r="U30" i="3"/>
  <c r="AE34" i="3"/>
  <c r="T34" i="3"/>
  <c r="Q34" i="3"/>
  <c r="AH29" i="3"/>
  <c r="Z23" i="1"/>
  <c r="AH22" i="1"/>
  <c r="O30" i="4"/>
  <c r="R30" i="4" s="1"/>
  <c r="M30" i="4"/>
  <c r="N60" i="4"/>
  <c r="G61" i="4"/>
  <c r="H60" i="4"/>
  <c r="I60" i="4"/>
  <c r="J60" i="4" s="1"/>
  <c r="L60" i="3"/>
  <c r="I61" i="3"/>
  <c r="J61" i="3" s="1"/>
  <c r="H61" i="3"/>
  <c r="G62" i="3"/>
  <c r="N61" i="3"/>
  <c r="L57" i="1"/>
  <c r="I58" i="1"/>
  <c r="J58" i="1" s="1"/>
  <c r="N58" i="1"/>
  <c r="H58" i="1"/>
  <c r="G59" i="1"/>
  <c r="O23" i="1"/>
  <c r="R23" i="1" s="1"/>
  <c r="M23" i="1"/>
  <c r="L61" i="3" l="1"/>
  <c r="X36" i="4"/>
  <c r="AC36" i="4"/>
  <c r="AD36" i="4" s="1"/>
  <c r="W31" i="4"/>
  <c r="AF30" i="4"/>
  <c r="AG30" i="4" s="1"/>
  <c r="M30" i="3"/>
  <c r="W31" i="3"/>
  <c r="AA31" i="3" s="1"/>
  <c r="AF30" i="3"/>
  <c r="AG30" i="3" s="1"/>
  <c r="X35" i="3"/>
  <c r="AC35" i="3"/>
  <c r="AD35" i="3" s="1"/>
  <c r="W24" i="1"/>
  <c r="AF23" i="1"/>
  <c r="AG23" i="1" s="1"/>
  <c r="L60" i="4"/>
  <c r="U31" i="4"/>
  <c r="AA31" i="4"/>
  <c r="Z31" i="4"/>
  <c r="Y31" i="4"/>
  <c r="K31" i="4" s="1"/>
  <c r="G62" i="4"/>
  <c r="I61" i="4"/>
  <c r="J61" i="4" s="1"/>
  <c r="H61" i="4"/>
  <c r="N61" i="4"/>
  <c r="I62" i="3"/>
  <c r="J62" i="3" s="1"/>
  <c r="N62" i="3"/>
  <c r="H62" i="3"/>
  <c r="G63" i="3"/>
  <c r="L58" i="1"/>
  <c r="I59" i="1"/>
  <c r="J59" i="1" s="1"/>
  <c r="H59" i="1"/>
  <c r="G60" i="1"/>
  <c r="N59" i="1"/>
  <c r="U24" i="1"/>
  <c r="X24" i="1"/>
  <c r="AE24" i="1" s="1"/>
  <c r="L62" i="3" l="1"/>
  <c r="U31" i="3"/>
  <c r="Y31" i="3"/>
  <c r="K31" i="3" s="1"/>
  <c r="M31" i="3" s="1"/>
  <c r="Z31" i="3"/>
  <c r="T36" i="4"/>
  <c r="Q36" i="4"/>
  <c r="AC37" i="4" s="1"/>
  <c r="AD37" i="4" s="1"/>
  <c r="AH30" i="4"/>
  <c r="AE36" i="4"/>
  <c r="AH30" i="3"/>
  <c r="AE35" i="3"/>
  <c r="T35" i="3"/>
  <c r="Q35" i="3"/>
  <c r="AH23" i="1"/>
  <c r="L61" i="4"/>
  <c r="M31" i="4"/>
  <c r="O31" i="4"/>
  <c r="R31" i="4" s="1"/>
  <c r="N62" i="4"/>
  <c r="H62" i="4"/>
  <c r="G63" i="4"/>
  <c r="I62" i="4"/>
  <c r="J62" i="4" s="1"/>
  <c r="G64" i="3"/>
  <c r="N63" i="3"/>
  <c r="I63" i="3"/>
  <c r="J63" i="3" s="1"/>
  <c r="H63" i="3"/>
  <c r="O31" i="3"/>
  <c r="R31" i="3" s="1"/>
  <c r="Y24" i="1"/>
  <c r="K24" i="1" s="1"/>
  <c r="T24" i="1"/>
  <c r="AA24" i="1"/>
  <c r="L59" i="1"/>
  <c r="I60" i="1"/>
  <c r="J60" i="1" s="1"/>
  <c r="G61" i="1"/>
  <c r="N60" i="1"/>
  <c r="H60" i="1"/>
  <c r="Q24" i="1"/>
  <c r="AC25" i="1" s="1"/>
  <c r="AD25" i="1" s="1"/>
  <c r="Z24" i="1"/>
  <c r="W32" i="4" l="1"/>
  <c r="U32" i="4" s="1"/>
  <c r="AF31" i="4"/>
  <c r="AG31" i="4" s="1"/>
  <c r="X37" i="4"/>
  <c r="W32" i="3"/>
  <c r="U32" i="3" s="1"/>
  <c r="AF31" i="3"/>
  <c r="AG31" i="3" s="1"/>
  <c r="X36" i="3"/>
  <c r="AC36" i="3"/>
  <c r="AD36" i="3" s="1"/>
  <c r="L62" i="4"/>
  <c r="H63" i="4"/>
  <c r="N63" i="4"/>
  <c r="G64" i="4"/>
  <c r="I63" i="4"/>
  <c r="J63" i="4" s="1"/>
  <c r="L63" i="3"/>
  <c r="AA32" i="3"/>
  <c r="Z32" i="3"/>
  <c r="Y32" i="3"/>
  <c r="K32" i="3" s="1"/>
  <c r="I64" i="3"/>
  <c r="J64" i="3" s="1"/>
  <c r="H64" i="3"/>
  <c r="G65" i="3"/>
  <c r="N64" i="3"/>
  <c r="L60" i="1"/>
  <c r="H61" i="1"/>
  <c r="N61" i="1"/>
  <c r="G62" i="1"/>
  <c r="I61" i="1"/>
  <c r="J61" i="1" s="1"/>
  <c r="O24" i="1"/>
  <c r="R24" i="1" s="1"/>
  <c r="M24" i="1"/>
  <c r="T37" i="4" l="1"/>
  <c r="Q37" i="4"/>
  <c r="AA32" i="4"/>
  <c r="AE37" i="4"/>
  <c r="AH31" i="4"/>
  <c r="Y32" i="4"/>
  <c r="K32" i="4" s="1"/>
  <c r="O32" i="4" s="1"/>
  <c r="R32" i="4" s="1"/>
  <c r="Z32" i="4"/>
  <c r="AE36" i="3"/>
  <c r="Q36" i="3"/>
  <c r="T36" i="3"/>
  <c r="AH31" i="3"/>
  <c r="W25" i="1"/>
  <c r="AF24" i="1"/>
  <c r="AG24" i="1" s="1"/>
  <c r="L64" i="3"/>
  <c r="N64" i="4"/>
  <c r="I64" i="4"/>
  <c r="J64" i="4" s="1"/>
  <c r="L64" i="4"/>
  <c r="H64" i="4"/>
  <c r="G65" i="4"/>
  <c r="L63" i="4"/>
  <c r="G66" i="3"/>
  <c r="I65" i="3"/>
  <c r="J65" i="3" s="1"/>
  <c r="H65" i="3"/>
  <c r="N65" i="3"/>
  <c r="M32" i="3"/>
  <c r="O32" i="3"/>
  <c r="R32" i="3" s="1"/>
  <c r="H62" i="1"/>
  <c r="G63" i="1"/>
  <c r="I62" i="1"/>
  <c r="J62" i="1" s="1"/>
  <c r="N62" i="1"/>
  <c r="L61" i="1"/>
  <c r="U25" i="1"/>
  <c r="X25" i="1"/>
  <c r="AE25" i="1" s="1"/>
  <c r="W33" i="4" l="1"/>
  <c r="AA33" i="4" s="1"/>
  <c r="AF32" i="4"/>
  <c r="AG32" i="4" s="1"/>
  <c r="M32" i="4"/>
  <c r="X38" i="4"/>
  <c r="AC38" i="4"/>
  <c r="AD38" i="4" s="1"/>
  <c r="L65" i="3"/>
  <c r="W33" i="3"/>
  <c r="AA33" i="3" s="1"/>
  <c r="AF32" i="3"/>
  <c r="AG32" i="3" s="1"/>
  <c r="X37" i="3"/>
  <c r="AC37" i="3"/>
  <c r="AD37" i="3" s="1"/>
  <c r="AH24" i="1"/>
  <c r="Y33" i="4"/>
  <c r="K33" i="4" s="1"/>
  <c r="U33" i="4"/>
  <c r="G66" i="4"/>
  <c r="I65" i="4"/>
  <c r="J65" i="4" s="1"/>
  <c r="H65" i="4"/>
  <c r="N65" i="4"/>
  <c r="U33" i="3"/>
  <c r="G67" i="3"/>
  <c r="N66" i="3"/>
  <c r="I66" i="3"/>
  <c r="J66" i="3" s="1"/>
  <c r="H66" i="3"/>
  <c r="Y25" i="1"/>
  <c r="K25" i="1" s="1"/>
  <c r="T25" i="1"/>
  <c r="AA25" i="1"/>
  <c r="L62" i="1"/>
  <c r="G64" i="1"/>
  <c r="H63" i="1"/>
  <c r="I63" i="1"/>
  <c r="J63" i="1" s="1"/>
  <c r="N63" i="1"/>
  <c r="Q25" i="1"/>
  <c r="AC26" i="1" s="1"/>
  <c r="AD26" i="1" s="1"/>
  <c r="Z25" i="1"/>
  <c r="AH32" i="4" l="1"/>
  <c r="Z33" i="4"/>
  <c r="AE38" i="4"/>
  <c r="T38" i="4"/>
  <c r="Q38" i="4"/>
  <c r="Y33" i="3"/>
  <c r="K33" i="3" s="1"/>
  <c r="O33" i="3" s="1"/>
  <c r="R33" i="3" s="1"/>
  <c r="Z33" i="3"/>
  <c r="AE37" i="3"/>
  <c r="AH32" i="3"/>
  <c r="Q37" i="3"/>
  <c r="T37" i="3"/>
  <c r="X38" i="3"/>
  <c r="L65" i="4"/>
  <c r="O33" i="4"/>
  <c r="R33" i="4" s="1"/>
  <c r="M33" i="4"/>
  <c r="N66" i="4"/>
  <c r="G67" i="4"/>
  <c r="I66" i="4"/>
  <c r="J66" i="4" s="1"/>
  <c r="H66" i="4"/>
  <c r="I67" i="3"/>
  <c r="J67" i="3" s="1"/>
  <c r="N67" i="3"/>
  <c r="G68" i="3"/>
  <c r="H67" i="3"/>
  <c r="L66" i="3"/>
  <c r="N64" i="1"/>
  <c r="G65" i="1"/>
  <c r="I64" i="1"/>
  <c r="J64" i="1" s="1"/>
  <c r="H64" i="1"/>
  <c r="L63" i="1"/>
  <c r="O25" i="1"/>
  <c r="R25" i="1" s="1"/>
  <c r="M25" i="1"/>
  <c r="M33" i="3" l="1"/>
  <c r="X39" i="4"/>
  <c r="AC39" i="4"/>
  <c r="AD39" i="4" s="1"/>
  <c r="W34" i="4"/>
  <c r="Y34" i="4" s="1"/>
  <c r="K34" i="4" s="1"/>
  <c r="AF33" i="4"/>
  <c r="AG33" i="4" s="1"/>
  <c r="AC38" i="3"/>
  <c r="AD38" i="3" s="1"/>
  <c r="AE38" i="3" s="1"/>
  <c r="L67" i="3"/>
  <c r="W34" i="3"/>
  <c r="Y34" i="3" s="1"/>
  <c r="K34" i="3" s="1"/>
  <c r="AF33" i="3"/>
  <c r="AG33" i="3" s="1"/>
  <c r="Q38" i="3"/>
  <c r="T38" i="3"/>
  <c r="X39" i="3"/>
  <c r="W26" i="1"/>
  <c r="AF25" i="1"/>
  <c r="AG25" i="1" s="1"/>
  <c r="Z34" i="4"/>
  <c r="L66" i="4"/>
  <c r="H67" i="4"/>
  <c r="N67" i="4"/>
  <c r="I67" i="4"/>
  <c r="J67" i="4" s="1"/>
  <c r="G68" i="4"/>
  <c r="N68" i="3"/>
  <c r="I68" i="3"/>
  <c r="J68" i="3" s="1"/>
  <c r="H68" i="3"/>
  <c r="G69" i="3"/>
  <c r="L64" i="1"/>
  <c r="I65" i="1"/>
  <c r="J65" i="1" s="1"/>
  <c r="N65" i="1"/>
  <c r="H65" i="1"/>
  <c r="G66" i="1"/>
  <c r="U26" i="1"/>
  <c r="X26" i="1"/>
  <c r="AE26" i="1" s="1"/>
  <c r="AH33" i="4" l="1"/>
  <c r="AA34" i="4"/>
  <c r="U34" i="4"/>
  <c r="AE39" i="4"/>
  <c r="T39" i="4"/>
  <c r="Q39" i="4"/>
  <c r="AA34" i="3"/>
  <c r="U34" i="3"/>
  <c r="Z34" i="3"/>
  <c r="AC39" i="3"/>
  <c r="AD39" i="3" s="1"/>
  <c r="T39" i="3"/>
  <c r="Q39" i="3"/>
  <c r="AH33" i="3"/>
  <c r="AH25" i="1"/>
  <c r="O34" i="4"/>
  <c r="R34" i="4" s="1"/>
  <c r="M34" i="4"/>
  <c r="N68" i="4"/>
  <c r="G69" i="4"/>
  <c r="I68" i="4"/>
  <c r="J68" i="4" s="1"/>
  <c r="H68" i="4"/>
  <c r="L67" i="4"/>
  <c r="L68" i="3"/>
  <c r="O34" i="3"/>
  <c r="R34" i="3" s="1"/>
  <c r="M34" i="3"/>
  <c r="N69" i="3"/>
  <c r="I69" i="3"/>
  <c r="J69" i="3" s="1"/>
  <c r="L69" i="3"/>
  <c r="H69" i="3"/>
  <c r="G70" i="3"/>
  <c r="L65" i="1"/>
  <c r="Y26" i="1"/>
  <c r="K26" i="1" s="1"/>
  <c r="T26" i="1"/>
  <c r="AA26" i="1"/>
  <c r="I66" i="1"/>
  <c r="J66" i="1" s="1"/>
  <c r="G67" i="1"/>
  <c r="H66" i="1"/>
  <c r="N66" i="1"/>
  <c r="Q26" i="1"/>
  <c r="AC27" i="1" s="1"/>
  <c r="AD27" i="1" s="1"/>
  <c r="Z26" i="1"/>
  <c r="X40" i="4" l="1"/>
  <c r="AC40" i="4"/>
  <c r="AD40" i="4" s="1"/>
  <c r="W35" i="4"/>
  <c r="U35" i="4" s="1"/>
  <c r="AF34" i="4"/>
  <c r="AG34" i="4" s="1"/>
  <c r="AE39" i="3"/>
  <c r="W35" i="3"/>
  <c r="Y35" i="3" s="1"/>
  <c r="K35" i="3" s="1"/>
  <c r="AF34" i="3"/>
  <c r="AG34" i="3" s="1"/>
  <c r="X40" i="3"/>
  <c r="AC40" i="3"/>
  <c r="AD40" i="3" s="1"/>
  <c r="L66" i="1"/>
  <c r="L68" i="4"/>
  <c r="G70" i="4"/>
  <c r="I69" i="4"/>
  <c r="J69" i="4" s="1"/>
  <c r="H69" i="4"/>
  <c r="N69" i="4"/>
  <c r="G71" i="3"/>
  <c r="N70" i="3"/>
  <c r="I70" i="3"/>
  <c r="J70" i="3" s="1"/>
  <c r="H70" i="3"/>
  <c r="Z35" i="3"/>
  <c r="G68" i="1"/>
  <c r="N67" i="1"/>
  <c r="I67" i="1"/>
  <c r="J67" i="1" s="1"/>
  <c r="H67" i="1"/>
  <c r="O26" i="1"/>
  <c r="R26" i="1" s="1"/>
  <c r="M26" i="1"/>
  <c r="U35" i="3" l="1"/>
  <c r="Z35" i="4"/>
  <c r="Y35" i="4"/>
  <c r="K35" i="4" s="1"/>
  <c r="AA35" i="4"/>
  <c r="AA35" i="3"/>
  <c r="AH34" i="4"/>
  <c r="AE40" i="4"/>
  <c r="T40" i="4"/>
  <c r="Q40" i="4"/>
  <c r="AC41" i="4" s="1"/>
  <c r="AD41" i="4" s="1"/>
  <c r="X41" i="4"/>
  <c r="AE40" i="3"/>
  <c r="AH34" i="3"/>
  <c r="T40" i="3"/>
  <c r="Q40" i="3"/>
  <c r="W27" i="1"/>
  <c r="AF26" i="1"/>
  <c r="AG26" i="1" s="1"/>
  <c r="M35" i="4"/>
  <c r="O35" i="4"/>
  <c r="R35" i="4" s="1"/>
  <c r="G71" i="4"/>
  <c r="I70" i="4"/>
  <c r="J70" i="4" s="1"/>
  <c r="H70" i="4"/>
  <c r="N70" i="4"/>
  <c r="L69" i="4"/>
  <c r="O35" i="3"/>
  <c r="R35" i="3" s="1"/>
  <c r="M35" i="3"/>
  <c r="N71" i="3"/>
  <c r="I71" i="3"/>
  <c r="J71" i="3" s="1"/>
  <c r="H71" i="3"/>
  <c r="G72" i="3"/>
  <c r="L70" i="3"/>
  <c r="L67" i="1"/>
  <c r="H68" i="1"/>
  <c r="I68" i="1"/>
  <c r="J68" i="1" s="1"/>
  <c r="G69" i="1"/>
  <c r="N68" i="1"/>
  <c r="X27" i="1"/>
  <c r="AE27" i="1" s="1"/>
  <c r="U27" i="1"/>
  <c r="AE41" i="4" l="1"/>
  <c r="T41" i="4"/>
  <c r="Q41" i="4"/>
  <c r="W36" i="4"/>
  <c r="AF35" i="4"/>
  <c r="AG35" i="4" s="1"/>
  <c r="W36" i="3"/>
  <c r="AA36" i="3" s="1"/>
  <c r="AF35" i="3"/>
  <c r="AG35" i="3" s="1"/>
  <c r="X41" i="3"/>
  <c r="AC41" i="3"/>
  <c r="AD41" i="3" s="1"/>
  <c r="AH26" i="1"/>
  <c r="H71" i="4"/>
  <c r="N71" i="4"/>
  <c r="I71" i="4"/>
  <c r="J71" i="4" s="1"/>
  <c r="G72" i="4"/>
  <c r="U36" i="4"/>
  <c r="AA36" i="4"/>
  <c r="Z36" i="4"/>
  <c r="Y36" i="4"/>
  <c r="K36" i="4" s="1"/>
  <c r="L70" i="4"/>
  <c r="I72" i="3"/>
  <c r="J72" i="3" s="1"/>
  <c r="H72" i="3"/>
  <c r="G73" i="3"/>
  <c r="N72" i="3"/>
  <c r="L71" i="3"/>
  <c r="AA27" i="1"/>
  <c r="T27" i="1"/>
  <c r="H69" i="1"/>
  <c r="I69" i="1"/>
  <c r="J69" i="1" s="1"/>
  <c r="N69" i="1"/>
  <c r="G70" i="1"/>
  <c r="L68" i="1"/>
  <c r="Q27" i="1"/>
  <c r="AC28" i="1" s="1"/>
  <c r="AD28" i="1" s="1"/>
  <c r="Y27" i="1"/>
  <c r="K27" i="1" s="1"/>
  <c r="O27" i="1" s="1"/>
  <c r="R27" i="1" s="1"/>
  <c r="Z27" i="1"/>
  <c r="AH35" i="4" l="1"/>
  <c r="X42" i="4"/>
  <c r="AC42" i="4"/>
  <c r="AD42" i="4" s="1"/>
  <c r="Z36" i="3"/>
  <c r="U36" i="3"/>
  <c r="Y36" i="3"/>
  <c r="K36" i="3" s="1"/>
  <c r="O36" i="3" s="1"/>
  <c r="R36" i="3" s="1"/>
  <c r="AE41" i="3"/>
  <c r="AH35" i="3"/>
  <c r="T41" i="3"/>
  <c r="Q41" i="3"/>
  <c r="W28" i="1"/>
  <c r="AF27" i="1"/>
  <c r="AG27" i="1" s="1"/>
  <c r="N72" i="4"/>
  <c r="I72" i="4"/>
  <c r="J72" i="4" s="1"/>
  <c r="H72" i="4"/>
  <c r="G73" i="4"/>
  <c r="L71" i="4"/>
  <c r="M36" i="4"/>
  <c r="O36" i="4"/>
  <c r="R36" i="4" s="1"/>
  <c r="L72" i="3"/>
  <c r="G74" i="3"/>
  <c r="H73" i="3"/>
  <c r="N73" i="3"/>
  <c r="I73" i="3"/>
  <c r="J73" i="3" s="1"/>
  <c r="L69" i="1"/>
  <c r="I70" i="1"/>
  <c r="J70" i="1" s="1"/>
  <c r="H70" i="1"/>
  <c r="G71" i="1"/>
  <c r="N70" i="1"/>
  <c r="X28" i="1"/>
  <c r="AE28" i="1" s="1"/>
  <c r="M27" i="1"/>
  <c r="U28" i="1"/>
  <c r="AE42" i="4" l="1"/>
  <c r="T42" i="4"/>
  <c r="Q42" i="4"/>
  <c r="W37" i="4"/>
  <c r="AA37" i="4" s="1"/>
  <c r="AF36" i="4"/>
  <c r="AG36" i="4" s="1"/>
  <c r="M36" i="3"/>
  <c r="W37" i="3"/>
  <c r="U37" i="3" s="1"/>
  <c r="AF36" i="3"/>
  <c r="AG36" i="3" s="1"/>
  <c r="X42" i="3"/>
  <c r="AC42" i="3"/>
  <c r="AD42" i="3" s="1"/>
  <c r="AH27" i="1"/>
  <c r="G74" i="4"/>
  <c r="I73" i="4"/>
  <c r="J73" i="4" s="1"/>
  <c r="H73" i="4"/>
  <c r="N73" i="4"/>
  <c r="L72" i="4"/>
  <c r="Z37" i="4"/>
  <c r="U37" i="4"/>
  <c r="Y37" i="4"/>
  <c r="K37" i="4" s="1"/>
  <c r="N74" i="3"/>
  <c r="H74" i="3"/>
  <c r="G75" i="3"/>
  <c r="I74" i="3"/>
  <c r="J74" i="3" s="1"/>
  <c r="L73" i="3"/>
  <c r="L70" i="1"/>
  <c r="Q28" i="1"/>
  <c r="T28" i="1"/>
  <c r="AA28" i="1"/>
  <c r="I71" i="1"/>
  <c r="J71" i="1" s="1"/>
  <c r="N71" i="1"/>
  <c r="H71" i="1"/>
  <c r="G72" i="1"/>
  <c r="Z28" i="1"/>
  <c r="Y28" i="1"/>
  <c r="K28" i="1" s="1"/>
  <c r="O28" i="1" s="1"/>
  <c r="R28" i="1" s="1"/>
  <c r="AH36" i="4" l="1"/>
  <c r="X43" i="4"/>
  <c r="AC43" i="4"/>
  <c r="AD43" i="4" s="1"/>
  <c r="Z37" i="3"/>
  <c r="Y37" i="3"/>
  <c r="K37" i="3" s="1"/>
  <c r="M37" i="3" s="1"/>
  <c r="AA37" i="3"/>
  <c r="AE42" i="3"/>
  <c r="T42" i="3"/>
  <c r="Q42" i="3"/>
  <c r="AC43" i="3" s="1"/>
  <c r="AD43" i="3" s="1"/>
  <c r="X43" i="3"/>
  <c r="AH36" i="3"/>
  <c r="W29" i="1"/>
  <c r="AF28" i="1"/>
  <c r="AG28" i="1" s="1"/>
  <c r="AC29" i="1"/>
  <c r="AD29" i="1" s="1"/>
  <c r="L73" i="4"/>
  <c r="G75" i="4"/>
  <c r="I74" i="4"/>
  <c r="J74" i="4" s="1"/>
  <c r="H74" i="4"/>
  <c r="N74" i="4"/>
  <c r="L74" i="4"/>
  <c r="O37" i="4"/>
  <c r="R37" i="4" s="1"/>
  <c r="M37" i="4"/>
  <c r="L74" i="3"/>
  <c r="G76" i="3"/>
  <c r="N75" i="3"/>
  <c r="I75" i="3"/>
  <c r="J75" i="3" s="1"/>
  <c r="H75" i="3"/>
  <c r="X29" i="1"/>
  <c r="T29" i="1" s="1"/>
  <c r="I72" i="1"/>
  <c r="J72" i="1" s="1"/>
  <c r="H72" i="1"/>
  <c r="G73" i="1"/>
  <c r="N72" i="1"/>
  <c r="L71" i="1"/>
  <c r="M28" i="1"/>
  <c r="U29" i="1"/>
  <c r="W38" i="4" l="1"/>
  <c r="AF37" i="4"/>
  <c r="AG37" i="4" s="1"/>
  <c r="T43" i="4"/>
  <c r="Q43" i="4"/>
  <c r="AE43" i="4"/>
  <c r="O37" i="3"/>
  <c r="R37" i="3" s="1"/>
  <c r="W38" i="3" s="1"/>
  <c r="AA38" i="3" s="1"/>
  <c r="AE43" i="3"/>
  <c r="Q43" i="3"/>
  <c r="T43" i="3"/>
  <c r="AE29" i="1"/>
  <c r="AH28" i="1"/>
  <c r="L72" i="1"/>
  <c r="H75" i="4"/>
  <c r="N75" i="4"/>
  <c r="I75" i="4"/>
  <c r="J75" i="4" s="1"/>
  <c r="G76" i="4"/>
  <c r="Z38" i="4"/>
  <c r="Y38" i="4"/>
  <c r="K38" i="4" s="1"/>
  <c r="U38" i="4"/>
  <c r="AA38" i="4"/>
  <c r="L75" i="3"/>
  <c r="N76" i="3"/>
  <c r="I76" i="3"/>
  <c r="J76" i="3" s="1"/>
  <c r="H76" i="3"/>
  <c r="G77" i="3"/>
  <c r="Z29" i="1"/>
  <c r="Y29" i="1"/>
  <c r="K29" i="1" s="1"/>
  <c r="O29" i="1" s="1"/>
  <c r="R29" i="1" s="1"/>
  <c r="AA29" i="1"/>
  <c r="Q29" i="1"/>
  <c r="AC30" i="1" s="1"/>
  <c r="AD30" i="1" s="1"/>
  <c r="I73" i="1"/>
  <c r="J73" i="1" s="1"/>
  <c r="N73" i="1"/>
  <c r="H73" i="1"/>
  <c r="G74" i="1"/>
  <c r="X30" i="1"/>
  <c r="T30" i="1" s="1"/>
  <c r="X44" i="4" l="1"/>
  <c r="AC44" i="4"/>
  <c r="AD44" i="4" s="1"/>
  <c r="AH37" i="4"/>
  <c r="AF37" i="3"/>
  <c r="AG37" i="3" s="1"/>
  <c r="AH37" i="3" s="1"/>
  <c r="U38" i="3"/>
  <c r="Z38" i="3"/>
  <c r="X44" i="3"/>
  <c r="AC44" i="3"/>
  <c r="AD44" i="3" s="1"/>
  <c r="Y38" i="3"/>
  <c r="K38" i="3" s="1"/>
  <c r="O38" i="3" s="1"/>
  <c r="R38" i="3" s="1"/>
  <c r="AE30" i="1"/>
  <c r="W30" i="1"/>
  <c r="AF29" i="1"/>
  <c r="AG29" i="1" s="1"/>
  <c r="L76" i="3"/>
  <c r="N76" i="4"/>
  <c r="H76" i="4"/>
  <c r="G77" i="4"/>
  <c r="I76" i="4"/>
  <c r="J76" i="4" s="1"/>
  <c r="L75" i="4"/>
  <c r="O38" i="4"/>
  <c r="R38" i="4" s="1"/>
  <c r="M38" i="4"/>
  <c r="I77" i="3"/>
  <c r="J77" i="3" s="1"/>
  <c r="N77" i="3"/>
  <c r="H77" i="3"/>
  <c r="G78" i="3"/>
  <c r="M29" i="1"/>
  <c r="AA30" i="1"/>
  <c r="L73" i="1"/>
  <c r="H74" i="1"/>
  <c r="G75" i="1"/>
  <c r="N74" i="1"/>
  <c r="I74" i="1"/>
  <c r="J74" i="1" s="1"/>
  <c r="U30" i="1"/>
  <c r="Y30" i="1"/>
  <c r="K30" i="1" s="1"/>
  <c r="Q30" i="1"/>
  <c r="AC31" i="1" s="1"/>
  <c r="AD31" i="1" s="1"/>
  <c r="Z30" i="1"/>
  <c r="M38" i="3" l="1"/>
  <c r="W39" i="4"/>
  <c r="AF38" i="4"/>
  <c r="AG38" i="4" s="1"/>
  <c r="AE44" i="4"/>
  <c r="T44" i="4"/>
  <c r="Q44" i="4"/>
  <c r="AC45" i="4" s="1"/>
  <c r="AD45" i="4" s="1"/>
  <c r="X45" i="4"/>
  <c r="W39" i="3"/>
  <c r="AA39" i="3" s="1"/>
  <c r="AF38" i="3"/>
  <c r="AG38" i="3" s="1"/>
  <c r="AE44" i="3"/>
  <c r="T44" i="3"/>
  <c r="Q44" i="3"/>
  <c r="AH29" i="1"/>
  <c r="G78" i="4"/>
  <c r="I77" i="4"/>
  <c r="J77" i="4" s="1"/>
  <c r="H77" i="4"/>
  <c r="N77" i="4"/>
  <c r="L76" i="4"/>
  <c r="U39" i="4"/>
  <c r="Y39" i="4"/>
  <c r="K39" i="4" s="1"/>
  <c r="AA39" i="4"/>
  <c r="Z39" i="4"/>
  <c r="G79" i="3"/>
  <c r="N78" i="3"/>
  <c r="I78" i="3"/>
  <c r="J78" i="3" s="1"/>
  <c r="H78" i="3"/>
  <c r="L77" i="3"/>
  <c r="I75" i="1"/>
  <c r="J75" i="1" s="1"/>
  <c r="N75" i="1"/>
  <c r="H75" i="1"/>
  <c r="G76" i="1"/>
  <c r="L74" i="1"/>
  <c r="O30" i="1"/>
  <c r="R30" i="1" s="1"/>
  <c r="M30" i="1"/>
  <c r="X31" i="1"/>
  <c r="T31" i="1" s="1"/>
  <c r="AE45" i="4" l="1"/>
  <c r="T45" i="4"/>
  <c r="Q45" i="4"/>
  <c r="AH38" i="4"/>
  <c r="X45" i="3"/>
  <c r="Y39" i="3"/>
  <c r="K39" i="3" s="1"/>
  <c r="M39" i="3" s="1"/>
  <c r="Z39" i="3"/>
  <c r="U39" i="3"/>
  <c r="T45" i="3"/>
  <c r="Q45" i="3"/>
  <c r="AC46" i="3" s="1"/>
  <c r="X46" i="3"/>
  <c r="AH38" i="3"/>
  <c r="AC45" i="3"/>
  <c r="AD45" i="3" s="1"/>
  <c r="W31" i="1"/>
  <c r="AA31" i="1" s="1"/>
  <c r="AF30" i="1"/>
  <c r="AG30" i="1" s="1"/>
  <c r="AE31" i="1"/>
  <c r="L75" i="1"/>
  <c r="L77" i="4"/>
  <c r="M39" i="4"/>
  <c r="O39" i="4"/>
  <c r="R39" i="4" s="1"/>
  <c r="G79" i="4"/>
  <c r="I78" i="4"/>
  <c r="J78" i="4" s="1"/>
  <c r="H78" i="4"/>
  <c r="N78" i="4"/>
  <c r="L78" i="3"/>
  <c r="I79" i="3"/>
  <c r="J79" i="3" s="1"/>
  <c r="H79" i="3"/>
  <c r="G80" i="3"/>
  <c r="N79" i="3"/>
  <c r="N76" i="1"/>
  <c r="I76" i="1"/>
  <c r="J76" i="1" s="1"/>
  <c r="H76" i="1"/>
  <c r="G77" i="1"/>
  <c r="U31" i="1"/>
  <c r="Y31" i="1"/>
  <c r="K31" i="1" s="1"/>
  <c r="Q31" i="1"/>
  <c r="AC32" i="1" s="1"/>
  <c r="AD32" i="1" s="1"/>
  <c r="Z31" i="1"/>
  <c r="X46" i="4" l="1"/>
  <c r="T46" i="4" s="1"/>
  <c r="O39" i="3"/>
  <c r="R39" i="3" s="1"/>
  <c r="AF39" i="3" s="1"/>
  <c r="AG39" i="3" s="1"/>
  <c r="W40" i="4"/>
  <c r="U40" i="4" s="1"/>
  <c r="AF39" i="4"/>
  <c r="AG39" i="4" s="1"/>
  <c r="AC46" i="4"/>
  <c r="AD46" i="4" s="1"/>
  <c r="AE45" i="3"/>
  <c r="AD46" i="3"/>
  <c r="T46" i="3"/>
  <c r="Q46" i="3"/>
  <c r="AH30" i="1"/>
  <c r="L79" i="3"/>
  <c r="H79" i="4"/>
  <c r="N79" i="4"/>
  <c r="I79" i="4"/>
  <c r="J79" i="4" s="1"/>
  <c r="G80" i="4"/>
  <c r="L78" i="4"/>
  <c r="G81" i="3"/>
  <c r="N80" i="3"/>
  <c r="I80" i="3"/>
  <c r="J80" i="3" s="1"/>
  <c r="H80" i="3"/>
  <c r="L76" i="1"/>
  <c r="H77" i="1"/>
  <c r="I77" i="1"/>
  <c r="J77" i="1" s="1"/>
  <c r="N77" i="1"/>
  <c r="G78" i="1"/>
  <c r="O31" i="1"/>
  <c r="R31" i="1" s="1"/>
  <c r="M31" i="1"/>
  <c r="W40" i="3" l="1"/>
  <c r="AA40" i="3" s="1"/>
  <c r="Q46" i="4"/>
  <c r="AA40" i="4"/>
  <c r="AE46" i="4"/>
  <c r="X47" i="4"/>
  <c r="AC47" i="4"/>
  <c r="AD47" i="4" s="1"/>
  <c r="Y40" i="4"/>
  <c r="K40" i="4" s="1"/>
  <c r="M40" i="4" s="1"/>
  <c r="Z40" i="4"/>
  <c r="AH39" i="4"/>
  <c r="U40" i="3"/>
  <c r="Y40" i="3"/>
  <c r="K40" i="3" s="1"/>
  <c r="M40" i="3" s="1"/>
  <c r="Z40" i="3"/>
  <c r="X47" i="3"/>
  <c r="AC47" i="3"/>
  <c r="AD47" i="3"/>
  <c r="AE46" i="3"/>
  <c r="AH39" i="3"/>
  <c r="W32" i="1"/>
  <c r="U32" i="1" s="1"/>
  <c r="AF31" i="1"/>
  <c r="AG31" i="1" s="1"/>
  <c r="L79" i="4"/>
  <c r="N80" i="4"/>
  <c r="I80" i="4"/>
  <c r="J80" i="4" s="1"/>
  <c r="G81" i="4"/>
  <c r="H80" i="4"/>
  <c r="N81" i="3"/>
  <c r="H81" i="3"/>
  <c r="G82" i="3"/>
  <c r="I81" i="3"/>
  <c r="J81" i="3" s="1"/>
  <c r="L80" i="3"/>
  <c r="L77" i="1"/>
  <c r="H78" i="1"/>
  <c r="G79" i="1"/>
  <c r="I78" i="1"/>
  <c r="J78" i="1" s="1"/>
  <c r="N78" i="1"/>
  <c r="X32" i="1"/>
  <c r="AE32" i="1" s="1"/>
  <c r="O40" i="4" l="1"/>
  <c r="R40" i="4" s="1"/>
  <c r="T47" i="4"/>
  <c r="Q47" i="4"/>
  <c r="AC48" i="4" s="1"/>
  <c r="AD48" i="4" s="1"/>
  <c r="AE47" i="4"/>
  <c r="O40" i="3"/>
  <c r="R40" i="3" s="1"/>
  <c r="AE47" i="3"/>
  <c r="Q47" i="3"/>
  <c r="T47" i="3"/>
  <c r="AH31" i="1"/>
  <c r="L80" i="4"/>
  <c r="G82" i="4"/>
  <c r="I81" i="4"/>
  <c r="J81" i="4" s="1"/>
  <c r="H81" i="4"/>
  <c r="N81" i="4"/>
  <c r="L81" i="3"/>
  <c r="N82" i="3"/>
  <c r="I82" i="3"/>
  <c r="J82" i="3" s="1"/>
  <c r="H82" i="3"/>
  <c r="G83" i="3"/>
  <c r="Y32" i="1"/>
  <c r="K32" i="1" s="1"/>
  <c r="T32" i="1"/>
  <c r="AA32" i="1"/>
  <c r="H79" i="1"/>
  <c r="G80" i="1"/>
  <c r="I79" i="1"/>
  <c r="J79" i="1" s="1"/>
  <c r="N79" i="1"/>
  <c r="L78" i="1"/>
  <c r="Q32" i="1"/>
  <c r="AC33" i="1" s="1"/>
  <c r="AD33" i="1" s="1"/>
  <c r="Z32" i="1"/>
  <c r="X48" i="3" l="1"/>
  <c r="X48" i="4"/>
  <c r="AE48" i="4"/>
  <c r="T48" i="4"/>
  <c r="Q48" i="4"/>
  <c r="W41" i="4"/>
  <c r="AF40" i="4"/>
  <c r="AG40" i="4" s="1"/>
  <c r="T48" i="3"/>
  <c r="Q48" i="3"/>
  <c r="AC48" i="3"/>
  <c r="AD48" i="3" s="1"/>
  <c r="W41" i="3"/>
  <c r="AF40" i="3"/>
  <c r="AG40" i="3" s="1"/>
  <c r="G83" i="4"/>
  <c r="I82" i="4"/>
  <c r="J82" i="4" s="1"/>
  <c r="H82" i="4"/>
  <c r="N82" i="4"/>
  <c r="L81" i="4"/>
  <c r="N83" i="3"/>
  <c r="G84" i="3"/>
  <c r="I83" i="3"/>
  <c r="J83" i="3" s="1"/>
  <c r="H83" i="3"/>
  <c r="L82" i="3"/>
  <c r="L79" i="1"/>
  <c r="I80" i="1"/>
  <c r="J80" i="1" s="1"/>
  <c r="G81" i="1"/>
  <c r="H80" i="1"/>
  <c r="N80" i="1"/>
  <c r="O32" i="1"/>
  <c r="R32" i="1" s="1"/>
  <c r="M32" i="1"/>
  <c r="AH40" i="4" l="1"/>
  <c r="AA41" i="4"/>
  <c r="Z41" i="4"/>
  <c r="Y41" i="4"/>
  <c r="K41" i="4" s="1"/>
  <c r="U41" i="4"/>
  <c r="X49" i="4"/>
  <c r="AC49" i="4"/>
  <c r="AD49" i="4" s="1"/>
  <c r="L82" i="4"/>
  <c r="AH40" i="3"/>
  <c r="U41" i="3"/>
  <c r="AA41" i="3"/>
  <c r="Z41" i="3"/>
  <c r="Y41" i="3"/>
  <c r="K41" i="3" s="1"/>
  <c r="AE48" i="3"/>
  <c r="X49" i="3"/>
  <c r="AC49" i="3"/>
  <c r="AD49" i="3" s="1"/>
  <c r="W33" i="1"/>
  <c r="AF32" i="1"/>
  <c r="AG32" i="1" s="1"/>
  <c r="H83" i="4"/>
  <c r="N83" i="4"/>
  <c r="I83" i="4"/>
  <c r="J83" i="4" s="1"/>
  <c r="G84" i="4"/>
  <c r="L83" i="3"/>
  <c r="G85" i="3"/>
  <c r="I84" i="3"/>
  <c r="J84" i="3" s="1"/>
  <c r="H84" i="3"/>
  <c r="N84" i="3"/>
  <c r="L80" i="1"/>
  <c r="I81" i="1"/>
  <c r="J81" i="1" s="1"/>
  <c r="H81" i="1"/>
  <c r="G82" i="1"/>
  <c r="N81" i="1"/>
  <c r="U33" i="1"/>
  <c r="X33" i="1"/>
  <c r="AE33" i="1" s="1"/>
  <c r="AE49" i="4" l="1"/>
  <c r="T49" i="4"/>
  <c r="Q49" i="4"/>
  <c r="AC50" i="4" s="1"/>
  <c r="AD50" i="4" s="1"/>
  <c r="X50" i="4"/>
  <c r="O41" i="4"/>
  <c r="R41" i="4" s="1"/>
  <c r="M41" i="4"/>
  <c r="AE49" i="3"/>
  <c r="T49" i="3"/>
  <c r="Q49" i="3"/>
  <c r="O41" i="3"/>
  <c r="R41" i="3" s="1"/>
  <c r="M41" i="3"/>
  <c r="AH32" i="1"/>
  <c r="L81" i="1"/>
  <c r="N84" i="4"/>
  <c r="I84" i="4"/>
  <c r="J84" i="4" s="1"/>
  <c r="H84" i="4"/>
  <c r="G85" i="4"/>
  <c r="L83" i="4"/>
  <c r="L84" i="3"/>
  <c r="G86" i="3"/>
  <c r="N85" i="3"/>
  <c r="I85" i="3"/>
  <c r="J85" i="3" s="1"/>
  <c r="H85" i="3"/>
  <c r="Y33" i="1"/>
  <c r="K33" i="1" s="1"/>
  <c r="T33" i="1"/>
  <c r="AA33" i="1"/>
  <c r="H82" i="1"/>
  <c r="N82" i="1"/>
  <c r="G83" i="1"/>
  <c r="I82" i="1"/>
  <c r="J82" i="1" s="1"/>
  <c r="Q33" i="1"/>
  <c r="AC34" i="1" s="1"/>
  <c r="AD34" i="1" s="1"/>
  <c r="Z33" i="1"/>
  <c r="AE50" i="4" l="1"/>
  <c r="W42" i="4"/>
  <c r="AF41" i="4"/>
  <c r="AG41" i="4" s="1"/>
  <c r="T50" i="4"/>
  <c r="Q50" i="4"/>
  <c r="W42" i="3"/>
  <c r="AF41" i="3"/>
  <c r="AG41" i="3" s="1"/>
  <c r="X50" i="3"/>
  <c r="AC50" i="3"/>
  <c r="AD50" i="3" s="1"/>
  <c r="G86" i="4"/>
  <c r="I85" i="4"/>
  <c r="J85" i="4" s="1"/>
  <c r="H85" i="4"/>
  <c r="N85" i="4"/>
  <c r="L84" i="4"/>
  <c r="L85" i="3"/>
  <c r="I86" i="3"/>
  <c r="J86" i="3" s="1"/>
  <c r="G87" i="3"/>
  <c r="H86" i="3"/>
  <c r="N86" i="3"/>
  <c r="L82" i="1"/>
  <c r="I83" i="1"/>
  <c r="J83" i="1" s="1"/>
  <c r="N83" i="1"/>
  <c r="G84" i="1"/>
  <c r="H83" i="1"/>
  <c r="O33" i="1"/>
  <c r="R33" i="1" s="1"/>
  <c r="M33" i="1"/>
  <c r="X34" i="1"/>
  <c r="T34" i="1" s="1"/>
  <c r="AH41" i="4" l="1"/>
  <c r="X51" i="4"/>
  <c r="AC51" i="4"/>
  <c r="AD51" i="4" s="1"/>
  <c r="Z42" i="4"/>
  <c r="Y42" i="4"/>
  <c r="K42" i="4" s="1"/>
  <c r="AA42" i="4"/>
  <c r="U42" i="4"/>
  <c r="AE50" i="3"/>
  <c r="Q50" i="3"/>
  <c r="T50" i="3"/>
  <c r="AH41" i="3"/>
  <c r="U42" i="3"/>
  <c r="AA42" i="3"/>
  <c r="Z42" i="3"/>
  <c r="Y42" i="3"/>
  <c r="K42" i="3" s="1"/>
  <c r="W34" i="1"/>
  <c r="AA34" i="1" s="1"/>
  <c r="AF33" i="1"/>
  <c r="AG33" i="1" s="1"/>
  <c r="AE34" i="1"/>
  <c r="L83" i="1"/>
  <c r="L86" i="3"/>
  <c r="L85" i="4"/>
  <c r="G87" i="4"/>
  <c r="I86" i="4"/>
  <c r="J86" i="4" s="1"/>
  <c r="H86" i="4"/>
  <c r="N86" i="4"/>
  <c r="L86" i="4"/>
  <c r="I87" i="3"/>
  <c r="J87" i="3" s="1"/>
  <c r="L87" i="3"/>
  <c r="G88" i="3"/>
  <c r="N87" i="3"/>
  <c r="H87" i="3"/>
  <c r="I84" i="1"/>
  <c r="J84" i="1" s="1"/>
  <c r="L84" i="1"/>
  <c r="G85" i="1"/>
  <c r="N84" i="1"/>
  <c r="H84" i="1"/>
  <c r="Q34" i="1"/>
  <c r="AC35" i="1" s="1"/>
  <c r="AD35" i="1" s="1"/>
  <c r="Z34" i="1"/>
  <c r="M42" i="4" l="1"/>
  <c r="O42" i="4"/>
  <c r="R42" i="4" s="1"/>
  <c r="AE51" i="4"/>
  <c r="T51" i="4"/>
  <c r="Q51" i="4"/>
  <c r="AC52" i="4" s="1"/>
  <c r="AD52" i="4" s="1"/>
  <c r="X52" i="4"/>
  <c r="X51" i="3"/>
  <c r="AC51" i="3"/>
  <c r="AD51" i="3" s="1"/>
  <c r="O42" i="3"/>
  <c r="R42" i="3" s="1"/>
  <c r="M42" i="3"/>
  <c r="Y34" i="1"/>
  <c r="K34" i="1" s="1"/>
  <c r="U34" i="1"/>
  <c r="AH33" i="1"/>
  <c r="H87" i="4"/>
  <c r="N87" i="4"/>
  <c r="G88" i="4"/>
  <c r="I87" i="4"/>
  <c r="J87" i="4" s="1"/>
  <c r="H88" i="3"/>
  <c r="G89" i="3"/>
  <c r="N88" i="3"/>
  <c r="I88" i="3"/>
  <c r="J88" i="3" s="1"/>
  <c r="I85" i="1"/>
  <c r="J85" i="1" s="1"/>
  <c r="G86" i="1"/>
  <c r="N85" i="1"/>
  <c r="H85" i="1"/>
  <c r="O34" i="1"/>
  <c r="R34" i="1" s="1"/>
  <c r="M34" i="1"/>
  <c r="W43" i="4" l="1"/>
  <c r="AF42" i="4"/>
  <c r="AG42" i="4" s="1"/>
  <c r="AE52" i="4"/>
  <c r="T52" i="4"/>
  <c r="Q52" i="4"/>
  <c r="AE51" i="3"/>
  <c r="W43" i="3"/>
  <c r="AF42" i="3"/>
  <c r="AG42" i="3" s="1"/>
  <c r="T51" i="3"/>
  <c r="Q51" i="3"/>
  <c r="W35" i="1"/>
  <c r="AF34" i="1"/>
  <c r="AG34" i="1" s="1"/>
  <c r="N88" i="4"/>
  <c r="G89" i="4"/>
  <c r="I88" i="4"/>
  <c r="J88" i="4" s="1"/>
  <c r="H88" i="4"/>
  <c r="L87" i="4"/>
  <c r="L88" i="3"/>
  <c r="N89" i="3"/>
  <c r="I89" i="3"/>
  <c r="J89" i="3" s="1"/>
  <c r="H89" i="3"/>
  <c r="G90" i="3"/>
  <c r="L85" i="1"/>
  <c r="G87" i="1"/>
  <c r="N86" i="1"/>
  <c r="I86" i="1"/>
  <c r="J86" i="1" s="1"/>
  <c r="H86" i="1"/>
  <c r="U35" i="1"/>
  <c r="X53" i="4" l="1"/>
  <c r="AC53" i="4"/>
  <c r="AD53" i="4" s="1"/>
  <c r="AH42" i="4"/>
  <c r="Z43" i="4"/>
  <c r="AA43" i="4"/>
  <c r="U43" i="4"/>
  <c r="Y43" i="4"/>
  <c r="K43" i="4" s="1"/>
  <c r="X52" i="3"/>
  <c r="AC52" i="3"/>
  <c r="AD52" i="3" s="1"/>
  <c r="AH42" i="3"/>
  <c r="Z43" i="3"/>
  <c r="U43" i="3"/>
  <c r="AA43" i="3"/>
  <c r="Y43" i="3"/>
  <c r="K43" i="3" s="1"/>
  <c r="AH34" i="1"/>
  <c r="G90" i="4"/>
  <c r="I89" i="4"/>
  <c r="J89" i="4" s="1"/>
  <c r="H89" i="4"/>
  <c r="N89" i="4"/>
  <c r="L88" i="4"/>
  <c r="N90" i="3"/>
  <c r="G91" i="3"/>
  <c r="I90" i="3"/>
  <c r="J90" i="3" s="1"/>
  <c r="H90" i="3"/>
  <c r="L89" i="3"/>
  <c r="L86" i="1"/>
  <c r="G88" i="1"/>
  <c r="H87" i="1"/>
  <c r="I87" i="1"/>
  <c r="J87" i="1" s="1"/>
  <c r="N87" i="1"/>
  <c r="X35" i="1"/>
  <c r="M43" i="4" l="1"/>
  <c r="O43" i="4"/>
  <c r="R43" i="4" s="1"/>
  <c r="AE53" i="4"/>
  <c r="T53" i="4"/>
  <c r="Q53" i="4"/>
  <c r="T52" i="3"/>
  <c r="Q52" i="3"/>
  <c r="AE52" i="3"/>
  <c r="M43" i="3"/>
  <c r="O43" i="3"/>
  <c r="R43" i="3" s="1"/>
  <c r="T35" i="1"/>
  <c r="AE35" i="1"/>
  <c r="L89" i="4"/>
  <c r="G91" i="4"/>
  <c r="I90" i="4"/>
  <c r="J90" i="4" s="1"/>
  <c r="H90" i="4"/>
  <c r="N90" i="4"/>
  <c r="L90" i="3"/>
  <c r="G92" i="3"/>
  <c r="H91" i="3"/>
  <c r="N91" i="3"/>
  <c r="I91" i="3"/>
  <c r="J91" i="3" s="1"/>
  <c r="Y35" i="1"/>
  <c r="K35" i="1" s="1"/>
  <c r="AA35" i="1"/>
  <c r="L87" i="1"/>
  <c r="N88" i="1"/>
  <c r="H88" i="1"/>
  <c r="G89" i="1"/>
  <c r="I88" i="1"/>
  <c r="J88" i="1" s="1"/>
  <c r="Q35" i="1"/>
  <c r="Z35" i="1"/>
  <c r="X54" i="4" l="1"/>
  <c r="AC54" i="4"/>
  <c r="AD54" i="4" s="1"/>
  <c r="W44" i="4"/>
  <c r="AF43" i="4"/>
  <c r="AG43" i="4" s="1"/>
  <c r="W44" i="3"/>
  <c r="AF43" i="3"/>
  <c r="AG43" i="3" s="1"/>
  <c r="X53" i="3"/>
  <c r="AC53" i="3"/>
  <c r="AD53" i="3" s="1"/>
  <c r="AC36" i="1"/>
  <c r="AD36" i="1" s="1"/>
  <c r="L90" i="4"/>
  <c r="H91" i="4"/>
  <c r="N91" i="4"/>
  <c r="I91" i="4"/>
  <c r="J91" i="4" s="1"/>
  <c r="G92" i="4"/>
  <c r="L91" i="3"/>
  <c r="G93" i="3"/>
  <c r="N92" i="3"/>
  <c r="I92" i="3"/>
  <c r="J92" i="3" s="1"/>
  <c r="H92" i="3"/>
  <c r="L88" i="1"/>
  <c r="I89" i="1"/>
  <c r="J89" i="1" s="1"/>
  <c r="H89" i="1"/>
  <c r="N89" i="1"/>
  <c r="G90" i="1"/>
  <c r="O35" i="1"/>
  <c r="R35" i="1" s="1"/>
  <c r="M35" i="1"/>
  <c r="AE54" i="4" l="1"/>
  <c r="AH43" i="4"/>
  <c r="U44" i="4"/>
  <c r="AA44" i="4"/>
  <c r="Z44" i="4"/>
  <c r="Y44" i="4"/>
  <c r="K44" i="4" s="1"/>
  <c r="T54" i="4"/>
  <c r="Q54" i="4"/>
  <c r="AE53" i="3"/>
  <c r="T53" i="3"/>
  <c r="Q53" i="3"/>
  <c r="AH43" i="3"/>
  <c r="Z44" i="3"/>
  <c r="AA44" i="3"/>
  <c r="Y44" i="3"/>
  <c r="K44" i="3" s="1"/>
  <c r="U44" i="3"/>
  <c r="W36" i="1"/>
  <c r="AF35" i="1"/>
  <c r="AG35" i="1" s="1"/>
  <c r="L91" i="4"/>
  <c r="N92" i="4"/>
  <c r="I92" i="4"/>
  <c r="J92" i="4" s="1"/>
  <c r="H92" i="4"/>
  <c r="G93" i="4"/>
  <c r="I93" i="3"/>
  <c r="J93" i="3" s="1"/>
  <c r="H93" i="3"/>
  <c r="G94" i="3"/>
  <c r="N93" i="3"/>
  <c r="L93" i="3"/>
  <c r="L92" i="3"/>
  <c r="L89" i="1"/>
  <c r="I90" i="1"/>
  <c r="J90" i="1" s="1"/>
  <c r="H90" i="1"/>
  <c r="G91" i="1"/>
  <c r="N90" i="1"/>
  <c r="U36" i="1"/>
  <c r="X36" i="1"/>
  <c r="AE36" i="1" s="1"/>
  <c r="O44" i="4" l="1"/>
  <c r="R44" i="4" s="1"/>
  <c r="M44" i="4"/>
  <c r="X55" i="4"/>
  <c r="AC55" i="4"/>
  <c r="AD55" i="4" s="1"/>
  <c r="M44" i="3"/>
  <c r="O44" i="3"/>
  <c r="R44" i="3" s="1"/>
  <c r="X54" i="3"/>
  <c r="AC54" i="3"/>
  <c r="AD54" i="3" s="1"/>
  <c r="AH35" i="1"/>
  <c r="L92" i="4"/>
  <c r="G94" i="4"/>
  <c r="I93" i="4"/>
  <c r="J93" i="4" s="1"/>
  <c r="H93" i="4"/>
  <c r="N93" i="4"/>
  <c r="H94" i="3"/>
  <c r="G95" i="3"/>
  <c r="N94" i="3"/>
  <c r="I94" i="3"/>
  <c r="J94" i="3" s="1"/>
  <c r="Y36" i="1"/>
  <c r="K36" i="1" s="1"/>
  <c r="T36" i="1"/>
  <c r="AA36" i="1"/>
  <c r="L90" i="1"/>
  <c r="N91" i="1"/>
  <c r="H91" i="1"/>
  <c r="G92" i="1"/>
  <c r="I91" i="1"/>
  <c r="J91" i="1" s="1"/>
  <c r="Q36" i="1"/>
  <c r="AC37" i="1" s="1"/>
  <c r="AD37" i="1" s="1"/>
  <c r="Z36" i="1"/>
  <c r="W45" i="4" l="1"/>
  <c r="AF44" i="4"/>
  <c r="AG44" i="4" s="1"/>
  <c r="AE55" i="4"/>
  <c r="T55" i="4"/>
  <c r="Q55" i="4"/>
  <c r="AC56" i="4" s="1"/>
  <c r="AD56" i="4" s="1"/>
  <c r="X56" i="4"/>
  <c r="AE54" i="3"/>
  <c r="W45" i="3"/>
  <c r="AF44" i="3"/>
  <c r="AG44" i="3" s="1"/>
  <c r="Q54" i="3"/>
  <c r="T54" i="3"/>
  <c r="X55" i="3"/>
  <c r="G95" i="4"/>
  <c r="I94" i="4"/>
  <c r="J94" i="4" s="1"/>
  <c r="H94" i="4"/>
  <c r="N94" i="4"/>
  <c r="L93" i="4"/>
  <c r="G96" i="3"/>
  <c r="N95" i="3"/>
  <c r="I95" i="3"/>
  <c r="J95" i="3" s="1"/>
  <c r="H95" i="3"/>
  <c r="L94" i="3"/>
  <c r="L91" i="1"/>
  <c r="N92" i="1"/>
  <c r="I92" i="1"/>
  <c r="J92" i="1" s="1"/>
  <c r="H92" i="1"/>
  <c r="G93" i="1"/>
  <c r="O36" i="1"/>
  <c r="R36" i="1" s="1"/>
  <c r="M36" i="1"/>
  <c r="X37" i="1"/>
  <c r="T37" i="1" s="1"/>
  <c r="L95" i="3" l="1"/>
  <c r="AE56" i="4"/>
  <c r="T56" i="4"/>
  <c r="Q56" i="4"/>
  <c r="AH44" i="4"/>
  <c r="AA45" i="4"/>
  <c r="Z45" i="4"/>
  <c r="U45" i="4"/>
  <c r="Y45" i="4"/>
  <c r="K45" i="4" s="1"/>
  <c r="AC55" i="3"/>
  <c r="AD55" i="3" s="1"/>
  <c r="AE55" i="3" s="1"/>
  <c r="T55" i="3"/>
  <c r="Q55" i="3"/>
  <c r="AH44" i="3"/>
  <c r="AA45" i="3"/>
  <c r="Y45" i="3"/>
  <c r="K45" i="3" s="1"/>
  <c r="Z45" i="3"/>
  <c r="U45" i="3"/>
  <c r="W37" i="1"/>
  <c r="AA37" i="1" s="1"/>
  <c r="AF36" i="1"/>
  <c r="AG36" i="1" s="1"/>
  <c r="AE37" i="1"/>
  <c r="H95" i="4"/>
  <c r="N95" i="4"/>
  <c r="I95" i="4"/>
  <c r="J95" i="4" s="1"/>
  <c r="G96" i="4"/>
  <c r="L94" i="4"/>
  <c r="N96" i="3"/>
  <c r="H96" i="3"/>
  <c r="G97" i="3"/>
  <c r="I96" i="3"/>
  <c r="J96" i="3" s="1"/>
  <c r="L92" i="1"/>
  <c r="N93" i="1"/>
  <c r="I93" i="1"/>
  <c r="J93" i="1" s="1"/>
  <c r="G94" i="1"/>
  <c r="H93" i="1"/>
  <c r="L93" i="1"/>
  <c r="Q37" i="1"/>
  <c r="AC38" i="1" s="1"/>
  <c r="AD38" i="1" s="1"/>
  <c r="Z37" i="1"/>
  <c r="M45" i="4" l="1"/>
  <c r="O45" i="4"/>
  <c r="R45" i="4" s="1"/>
  <c r="X57" i="4"/>
  <c r="AC57" i="4"/>
  <c r="AD57" i="4" s="1"/>
  <c r="O45" i="3"/>
  <c r="R45" i="3" s="1"/>
  <c r="M45" i="3"/>
  <c r="X56" i="3"/>
  <c r="AC56" i="3"/>
  <c r="AD56" i="3" s="1"/>
  <c r="U37" i="1"/>
  <c r="Y37" i="1"/>
  <c r="K37" i="1" s="1"/>
  <c r="AH36" i="1"/>
  <c r="N96" i="4"/>
  <c r="I96" i="4"/>
  <c r="J96" i="4" s="1"/>
  <c r="H96" i="4"/>
  <c r="G97" i="4"/>
  <c r="L95" i="4"/>
  <c r="I97" i="3"/>
  <c r="J97" i="3" s="1"/>
  <c r="N97" i="3"/>
  <c r="H97" i="3"/>
  <c r="G98" i="3"/>
  <c r="L96" i="3"/>
  <c r="I94" i="1"/>
  <c r="J94" i="1" s="1"/>
  <c r="H94" i="1"/>
  <c r="N94" i="1"/>
  <c r="G95" i="1"/>
  <c r="O37" i="1"/>
  <c r="R37" i="1" s="1"/>
  <c r="M37" i="1"/>
  <c r="AE57" i="4" l="1"/>
  <c r="T57" i="4"/>
  <c r="Q57" i="4"/>
  <c r="W46" i="4"/>
  <c r="AF45" i="4"/>
  <c r="AG45" i="4" s="1"/>
  <c r="L97" i="3"/>
  <c r="AE56" i="3"/>
  <c r="T56" i="3"/>
  <c r="Q56" i="3"/>
  <c r="W46" i="3"/>
  <c r="AF45" i="3"/>
  <c r="AG45" i="3" s="1"/>
  <c r="W38" i="1"/>
  <c r="AF37" i="1"/>
  <c r="AG37" i="1" s="1"/>
  <c r="L94" i="1"/>
  <c r="L96" i="4"/>
  <c r="G98" i="4"/>
  <c r="I97" i="4"/>
  <c r="J97" i="4" s="1"/>
  <c r="H97" i="4"/>
  <c r="N97" i="4"/>
  <c r="G99" i="3"/>
  <c r="N98" i="3"/>
  <c r="I98" i="3"/>
  <c r="J98" i="3" s="1"/>
  <c r="H98" i="3"/>
  <c r="N95" i="1"/>
  <c r="H95" i="1"/>
  <c r="G96" i="1"/>
  <c r="I95" i="1"/>
  <c r="J95" i="1" s="1"/>
  <c r="U38" i="1"/>
  <c r="X38" i="1"/>
  <c r="AE38" i="1" s="1"/>
  <c r="AH45" i="4" l="1"/>
  <c r="Z46" i="4"/>
  <c r="AA46" i="4"/>
  <c r="Y46" i="4"/>
  <c r="K46" i="4" s="1"/>
  <c r="U46" i="4"/>
  <c r="X58" i="4"/>
  <c r="AC58" i="4"/>
  <c r="AD58" i="4" s="1"/>
  <c r="AH45" i="3"/>
  <c r="Z46" i="3"/>
  <c r="Y46" i="3"/>
  <c r="K46" i="3" s="1"/>
  <c r="U46" i="3"/>
  <c r="AA46" i="3"/>
  <c r="X57" i="3"/>
  <c r="AC57" i="3"/>
  <c r="AD57" i="3" s="1"/>
  <c r="AH37" i="1"/>
  <c r="G99" i="4"/>
  <c r="I98" i="4"/>
  <c r="J98" i="4" s="1"/>
  <c r="H98" i="4"/>
  <c r="N98" i="4"/>
  <c r="L97" i="4"/>
  <c r="L98" i="3"/>
  <c r="G100" i="3"/>
  <c r="N99" i="3"/>
  <c r="I99" i="3"/>
  <c r="J99" i="3" s="1"/>
  <c r="H99" i="3"/>
  <c r="Y38" i="1"/>
  <c r="K38" i="1" s="1"/>
  <c r="T38" i="1"/>
  <c r="AA38" i="1"/>
  <c r="I96" i="1"/>
  <c r="J96" i="1" s="1"/>
  <c r="H96" i="1"/>
  <c r="N96" i="1"/>
  <c r="G97" i="1"/>
  <c r="L95" i="1"/>
  <c r="Q38" i="1"/>
  <c r="AC39" i="1" s="1"/>
  <c r="AD39" i="1" s="1"/>
  <c r="Z38" i="1"/>
  <c r="M46" i="4" l="1"/>
  <c r="O46" i="4"/>
  <c r="R46" i="4" s="1"/>
  <c r="AE58" i="4"/>
  <c r="T58" i="4"/>
  <c r="Q58" i="4"/>
  <c r="AE57" i="3"/>
  <c r="T57" i="3"/>
  <c r="Q57" i="3"/>
  <c r="O46" i="3"/>
  <c r="R46" i="3" s="1"/>
  <c r="M46" i="3"/>
  <c r="L96" i="1"/>
  <c r="H99" i="4"/>
  <c r="N99" i="4"/>
  <c r="G100" i="4"/>
  <c r="I99" i="4"/>
  <c r="J99" i="4" s="1"/>
  <c r="L98" i="4"/>
  <c r="I100" i="3"/>
  <c r="J100" i="3" s="1"/>
  <c r="H100" i="3"/>
  <c r="G101" i="3"/>
  <c r="N100" i="3"/>
  <c r="L99" i="3"/>
  <c r="I97" i="1"/>
  <c r="J97" i="1" s="1"/>
  <c r="L97" i="1"/>
  <c r="N97" i="1"/>
  <c r="H97" i="1"/>
  <c r="G98" i="1"/>
  <c r="O38" i="1"/>
  <c r="R38" i="1" s="1"/>
  <c r="M38" i="1"/>
  <c r="X39" i="1"/>
  <c r="T39" i="1" s="1"/>
  <c r="X59" i="4" l="1"/>
  <c r="AC59" i="4"/>
  <c r="AD59" i="4" s="1"/>
  <c r="W47" i="4"/>
  <c r="AF46" i="4"/>
  <c r="AG46" i="4" s="1"/>
  <c r="W47" i="3"/>
  <c r="AF46" i="3"/>
  <c r="AG46" i="3" s="1"/>
  <c r="X58" i="3"/>
  <c r="AC58" i="3"/>
  <c r="AD58" i="3" s="1"/>
  <c r="W39" i="1"/>
  <c r="AF38" i="1"/>
  <c r="AG38" i="1" s="1"/>
  <c r="AE39" i="1"/>
  <c r="N100" i="4"/>
  <c r="H100" i="4"/>
  <c r="I100" i="4"/>
  <c r="J100" i="4" s="1"/>
  <c r="G101" i="4"/>
  <c r="L99" i="4"/>
  <c r="H101" i="3"/>
  <c r="G102" i="3"/>
  <c r="N101" i="3"/>
  <c r="I101" i="3"/>
  <c r="J101" i="3" s="1"/>
  <c r="L100" i="3"/>
  <c r="AA39" i="1"/>
  <c r="H98" i="1"/>
  <c r="I98" i="1"/>
  <c r="J98" i="1" s="1"/>
  <c r="G99" i="1"/>
  <c r="N98" i="1"/>
  <c r="U39" i="1"/>
  <c r="Y39" i="1"/>
  <c r="K39" i="1" s="1"/>
  <c r="Q39" i="1"/>
  <c r="AC40" i="1" s="1"/>
  <c r="AD40" i="1" s="1"/>
  <c r="Z39" i="1"/>
  <c r="U47" i="4" l="1"/>
  <c r="Z47" i="4"/>
  <c r="AA47" i="4"/>
  <c r="Y47" i="4"/>
  <c r="K47" i="4" s="1"/>
  <c r="AH46" i="4"/>
  <c r="AE59" i="4"/>
  <c r="T59" i="4"/>
  <c r="Q59" i="4"/>
  <c r="AH46" i="3"/>
  <c r="Q58" i="3"/>
  <c r="T58" i="3"/>
  <c r="Y47" i="3"/>
  <c r="K47" i="3" s="1"/>
  <c r="AA47" i="3"/>
  <c r="Z47" i="3"/>
  <c r="U47" i="3"/>
  <c r="AE58" i="3"/>
  <c r="AH38" i="1"/>
  <c r="L98" i="1"/>
  <c r="L100" i="4"/>
  <c r="G102" i="4"/>
  <c r="I101" i="4"/>
  <c r="J101" i="4" s="1"/>
  <c r="H101" i="4"/>
  <c r="N101" i="4"/>
  <c r="N102" i="3"/>
  <c r="I102" i="3"/>
  <c r="J102" i="3" s="1"/>
  <c r="H102" i="3"/>
  <c r="G103" i="3"/>
  <c r="L101" i="3"/>
  <c r="H99" i="1"/>
  <c r="G100" i="1"/>
  <c r="I99" i="1"/>
  <c r="J99" i="1" s="1"/>
  <c r="N99" i="1"/>
  <c r="O39" i="1"/>
  <c r="R39" i="1" s="1"/>
  <c r="M39" i="1"/>
  <c r="X60" i="4" l="1"/>
  <c r="AC60" i="4"/>
  <c r="AD60" i="4" s="1"/>
  <c r="O47" i="4"/>
  <c r="R47" i="4" s="1"/>
  <c r="M47" i="4"/>
  <c r="O47" i="3"/>
  <c r="R47" i="3" s="1"/>
  <c r="M47" i="3"/>
  <c r="X59" i="3"/>
  <c r="AC59" i="3"/>
  <c r="AD59" i="3" s="1"/>
  <c r="W40" i="1"/>
  <c r="AF39" i="1"/>
  <c r="AG39" i="1" s="1"/>
  <c r="L102" i="3"/>
  <c r="G103" i="4"/>
  <c r="I102" i="4"/>
  <c r="J102" i="4" s="1"/>
  <c r="H102" i="4"/>
  <c r="N102" i="4"/>
  <c r="L101" i="4"/>
  <c r="N103" i="3"/>
  <c r="H103" i="3"/>
  <c r="G104" i="3"/>
  <c r="I103" i="3"/>
  <c r="J103" i="3" s="1"/>
  <c r="L99" i="1"/>
  <c r="H100" i="1"/>
  <c r="N100" i="1"/>
  <c r="I100" i="1"/>
  <c r="J100" i="1" s="1"/>
  <c r="G101" i="1"/>
  <c r="U40" i="1"/>
  <c r="X40" i="1"/>
  <c r="AE40" i="1" s="1"/>
  <c r="W48" i="4" l="1"/>
  <c r="AF47" i="4"/>
  <c r="AG47" i="4" s="1"/>
  <c r="AE60" i="4"/>
  <c r="T60" i="4"/>
  <c r="Q60" i="4"/>
  <c r="Q59" i="3"/>
  <c r="T59" i="3"/>
  <c r="AE59" i="3"/>
  <c r="W48" i="3"/>
  <c r="AF47" i="3"/>
  <c r="AG47" i="3" s="1"/>
  <c r="AH39" i="1"/>
  <c r="L103" i="3"/>
  <c r="H103" i="4"/>
  <c r="N103" i="4"/>
  <c r="I103" i="4"/>
  <c r="J103" i="4" s="1"/>
  <c r="G104" i="4"/>
  <c r="L102" i="4"/>
  <c r="N104" i="3"/>
  <c r="G105" i="3"/>
  <c r="I104" i="3"/>
  <c r="J104" i="3" s="1"/>
  <c r="H104" i="3"/>
  <c r="Y40" i="1"/>
  <c r="K40" i="1" s="1"/>
  <c r="T40" i="1"/>
  <c r="AA40" i="1"/>
  <c r="H101" i="1"/>
  <c r="G102" i="1"/>
  <c r="N101" i="1"/>
  <c r="I101" i="1"/>
  <c r="J101" i="1" s="1"/>
  <c r="L100" i="1"/>
  <c r="Q40" i="1"/>
  <c r="AC41" i="1" s="1"/>
  <c r="AD41" i="1" s="1"/>
  <c r="Z40" i="1"/>
  <c r="X61" i="4" l="1"/>
  <c r="AC61" i="4"/>
  <c r="AD61" i="4" s="1"/>
  <c r="AH47" i="4"/>
  <c r="U48" i="4"/>
  <c r="AA48" i="4"/>
  <c r="Z48" i="4"/>
  <c r="Y48" i="4"/>
  <c r="K48" i="4" s="1"/>
  <c r="AH47" i="3"/>
  <c r="U48" i="3"/>
  <c r="AA48" i="3"/>
  <c r="Z48" i="3"/>
  <c r="Y48" i="3"/>
  <c r="K48" i="3" s="1"/>
  <c r="X60" i="3"/>
  <c r="AC60" i="3"/>
  <c r="AD60" i="3" s="1"/>
  <c r="N104" i="4"/>
  <c r="I104" i="4"/>
  <c r="J104" i="4" s="1"/>
  <c r="H104" i="4"/>
  <c r="G105" i="4"/>
  <c r="L103" i="4"/>
  <c r="G106" i="3"/>
  <c r="N105" i="3"/>
  <c r="H105" i="3"/>
  <c r="I105" i="3"/>
  <c r="J105" i="3" s="1"/>
  <c r="L104" i="3"/>
  <c r="I102" i="1"/>
  <c r="J102" i="1" s="1"/>
  <c r="H102" i="1"/>
  <c r="G103" i="1"/>
  <c r="N102" i="1"/>
  <c r="L102" i="1"/>
  <c r="L101" i="1"/>
  <c r="O40" i="1"/>
  <c r="R40" i="1" s="1"/>
  <c r="M40" i="1"/>
  <c r="X41" i="1"/>
  <c r="T41" i="1" s="1"/>
  <c r="O48" i="4" l="1"/>
  <c r="R48" i="4" s="1"/>
  <c r="M48" i="4"/>
  <c r="AE61" i="4"/>
  <c r="T61" i="4"/>
  <c r="Q61" i="4"/>
  <c r="AE60" i="3"/>
  <c r="T60" i="3"/>
  <c r="Q60" i="3"/>
  <c r="O48" i="3"/>
  <c r="R48" i="3" s="1"/>
  <c r="M48" i="3"/>
  <c r="W41" i="1"/>
  <c r="Z41" i="1" s="1"/>
  <c r="AF40" i="1"/>
  <c r="AG40" i="1" s="1"/>
  <c r="AE41" i="1"/>
  <c r="G106" i="4"/>
  <c r="I105" i="4"/>
  <c r="J105" i="4" s="1"/>
  <c r="H105" i="4"/>
  <c r="N105" i="4"/>
  <c r="L104" i="4"/>
  <c r="L105" i="3"/>
  <c r="H106" i="3"/>
  <c r="G107" i="3"/>
  <c r="N106" i="3"/>
  <c r="I106" i="3"/>
  <c r="J106" i="3" s="1"/>
  <c r="AA41" i="1"/>
  <c r="G104" i="1"/>
  <c r="H103" i="1"/>
  <c r="N103" i="1"/>
  <c r="I103" i="1"/>
  <c r="J103" i="1" s="1"/>
  <c r="Y41" i="1"/>
  <c r="K41" i="1" s="1"/>
  <c r="U41" i="1"/>
  <c r="Q41" i="1"/>
  <c r="AC42" i="1" s="1"/>
  <c r="AD42" i="1" s="1"/>
  <c r="X62" i="4" l="1"/>
  <c r="AC62" i="4"/>
  <c r="AD62" i="4" s="1"/>
  <c r="W49" i="4"/>
  <c r="AF48" i="4"/>
  <c r="AG48" i="4" s="1"/>
  <c r="W49" i="3"/>
  <c r="AF48" i="3"/>
  <c r="AG48" i="3" s="1"/>
  <c r="X61" i="3"/>
  <c r="AC61" i="3"/>
  <c r="AD61" i="3" s="1"/>
  <c r="AH40" i="1"/>
  <c r="L105" i="4"/>
  <c r="G107" i="4"/>
  <c r="I106" i="4"/>
  <c r="J106" i="4" s="1"/>
  <c r="H106" i="4"/>
  <c r="N106" i="4"/>
  <c r="L106" i="4"/>
  <c r="I107" i="3"/>
  <c r="J107" i="3" s="1"/>
  <c r="H107" i="3"/>
  <c r="G108" i="3"/>
  <c r="N107" i="3"/>
  <c r="L106" i="3"/>
  <c r="L103" i="1"/>
  <c r="N104" i="1"/>
  <c r="H104" i="1"/>
  <c r="G105" i="1"/>
  <c r="I104" i="1"/>
  <c r="J104" i="1" s="1"/>
  <c r="O41" i="1"/>
  <c r="R41" i="1" s="1"/>
  <c r="M41" i="1"/>
  <c r="AH48" i="4" l="1"/>
  <c r="AE62" i="4"/>
  <c r="T62" i="4"/>
  <c r="Q62" i="4"/>
  <c r="AC63" i="4" s="1"/>
  <c r="AD63" i="4" s="1"/>
  <c r="X63" i="4"/>
  <c r="AA49" i="4"/>
  <c r="Z49" i="4"/>
  <c r="Y49" i="4"/>
  <c r="K49" i="4" s="1"/>
  <c r="U49" i="4"/>
  <c r="L107" i="3"/>
  <c r="AE61" i="3"/>
  <c r="T61" i="3"/>
  <c r="Q61" i="3"/>
  <c r="AH48" i="3"/>
  <c r="AA49" i="3"/>
  <c r="Y49" i="3"/>
  <c r="K49" i="3" s="1"/>
  <c r="U49" i="3"/>
  <c r="Z49" i="3"/>
  <c r="W42" i="1"/>
  <c r="AF41" i="1"/>
  <c r="AG41" i="1" s="1"/>
  <c r="H107" i="4"/>
  <c r="N107" i="4"/>
  <c r="G108" i="4"/>
  <c r="I107" i="4"/>
  <c r="J107" i="4" s="1"/>
  <c r="N108" i="3"/>
  <c r="H108" i="3"/>
  <c r="G109" i="3"/>
  <c r="I108" i="3"/>
  <c r="J108" i="3" s="1"/>
  <c r="L104" i="1"/>
  <c r="N105" i="1"/>
  <c r="G106" i="1"/>
  <c r="H105" i="1"/>
  <c r="I105" i="1"/>
  <c r="J105" i="1" s="1"/>
  <c r="U42" i="1"/>
  <c r="AE63" i="4" l="1"/>
  <c r="O49" i="4"/>
  <c r="R49" i="4" s="1"/>
  <c r="M49" i="4"/>
  <c r="T63" i="4"/>
  <c r="Q63" i="4"/>
  <c r="AC64" i="4" s="1"/>
  <c r="AD64" i="4" s="1"/>
  <c r="X64" i="4"/>
  <c r="M49" i="3"/>
  <c r="O49" i="3"/>
  <c r="R49" i="3" s="1"/>
  <c r="X62" i="3"/>
  <c r="AC62" i="3"/>
  <c r="AD62" i="3" s="1"/>
  <c r="AH41" i="1"/>
  <c r="N108" i="4"/>
  <c r="H108" i="4"/>
  <c r="G109" i="4"/>
  <c r="I108" i="4"/>
  <c r="J108" i="4" s="1"/>
  <c r="L107" i="4"/>
  <c r="I109" i="3"/>
  <c r="J109" i="3" s="1"/>
  <c r="N109" i="3"/>
  <c r="H109" i="3"/>
  <c r="G110" i="3"/>
  <c r="L108" i="3"/>
  <c r="L105" i="1"/>
  <c r="H106" i="1"/>
  <c r="G107" i="1"/>
  <c r="I106" i="1"/>
  <c r="J106" i="1" s="1"/>
  <c r="N106" i="1"/>
  <c r="X42" i="1"/>
  <c r="AE64" i="4" l="1"/>
  <c r="T64" i="4"/>
  <c r="Q64" i="4"/>
  <c r="W50" i="4"/>
  <c r="AF49" i="4"/>
  <c r="AG49" i="4" s="1"/>
  <c r="Q62" i="3"/>
  <c r="T62" i="3"/>
  <c r="AE62" i="3"/>
  <c r="W50" i="3"/>
  <c r="AF49" i="3"/>
  <c r="AG49" i="3" s="1"/>
  <c r="T42" i="1"/>
  <c r="AE42" i="1"/>
  <c r="G110" i="4"/>
  <c r="I109" i="4"/>
  <c r="J109" i="4" s="1"/>
  <c r="H109" i="4"/>
  <c r="N109" i="4"/>
  <c r="L108" i="4"/>
  <c r="N110" i="3"/>
  <c r="G111" i="3"/>
  <c r="I110" i="3"/>
  <c r="J110" i="3" s="1"/>
  <c r="H110" i="3"/>
  <c r="L109" i="3"/>
  <c r="Y42" i="1"/>
  <c r="K42" i="1" s="1"/>
  <c r="AA42" i="1"/>
  <c r="L106" i="1"/>
  <c r="N107" i="1"/>
  <c r="G108" i="1"/>
  <c r="I107" i="1"/>
  <c r="J107" i="1" s="1"/>
  <c r="H107" i="1"/>
  <c r="Q42" i="1"/>
  <c r="AC43" i="1" s="1"/>
  <c r="AD43" i="1" s="1"/>
  <c r="Z42" i="1"/>
  <c r="AH49" i="4" l="1"/>
  <c r="Z50" i="4"/>
  <c r="Y50" i="4"/>
  <c r="K50" i="4" s="1"/>
  <c r="U50" i="4"/>
  <c r="AA50" i="4"/>
  <c r="AC65" i="4"/>
  <c r="AD65" i="4" s="1"/>
  <c r="X65" i="4"/>
  <c r="AH49" i="3"/>
  <c r="U50" i="3"/>
  <c r="Z50" i="3"/>
  <c r="Y50" i="3"/>
  <c r="K50" i="3" s="1"/>
  <c r="AA50" i="3"/>
  <c r="X63" i="3"/>
  <c r="AC63" i="3"/>
  <c r="AD63" i="3" s="1"/>
  <c r="G111" i="4"/>
  <c r="I110" i="4"/>
  <c r="J110" i="4" s="1"/>
  <c r="H110" i="4"/>
  <c r="N110" i="4"/>
  <c r="L110" i="4"/>
  <c r="L109" i="4"/>
  <c r="L110" i="3"/>
  <c r="G112" i="3"/>
  <c r="N111" i="3"/>
  <c r="I111" i="3"/>
  <c r="J111" i="3" s="1"/>
  <c r="H111" i="3"/>
  <c r="L107" i="1"/>
  <c r="H108" i="1"/>
  <c r="N108" i="1"/>
  <c r="I108" i="1"/>
  <c r="J108" i="1" s="1"/>
  <c r="G109" i="1"/>
  <c r="O42" i="1"/>
  <c r="R42" i="1" s="1"/>
  <c r="M42" i="1"/>
  <c r="X43" i="1"/>
  <c r="T43" i="1" s="1"/>
  <c r="T65" i="4" l="1"/>
  <c r="Q65" i="4"/>
  <c r="AE65" i="4"/>
  <c r="M50" i="4"/>
  <c r="O50" i="4"/>
  <c r="R50" i="4" s="1"/>
  <c r="O50" i="3"/>
  <c r="R50" i="3" s="1"/>
  <c r="M50" i="3"/>
  <c r="AE63" i="3"/>
  <c r="T63" i="3"/>
  <c r="Q63" i="3"/>
  <c r="W43" i="1"/>
  <c r="Z43" i="1" s="1"/>
  <c r="AF42" i="1"/>
  <c r="AG42" i="1" s="1"/>
  <c r="AE43" i="1"/>
  <c r="L111" i="3"/>
  <c r="H111" i="4"/>
  <c r="N111" i="4"/>
  <c r="I111" i="4"/>
  <c r="J111" i="4" s="1"/>
  <c r="G112" i="4"/>
  <c r="I112" i="3"/>
  <c r="J112" i="3" s="1"/>
  <c r="H112" i="3"/>
  <c r="G113" i="3"/>
  <c r="N112" i="3"/>
  <c r="AA43" i="1"/>
  <c r="I109" i="1"/>
  <c r="J109" i="1" s="1"/>
  <c r="G110" i="1"/>
  <c r="L109" i="1"/>
  <c r="N109" i="1"/>
  <c r="H109" i="1"/>
  <c r="L108" i="1"/>
  <c r="U43" i="1"/>
  <c r="Y43" i="1"/>
  <c r="K43" i="1" s="1"/>
  <c r="Q43" i="1"/>
  <c r="AC44" i="1" s="1"/>
  <c r="AD44" i="1" s="1"/>
  <c r="W51" i="4" l="1"/>
  <c r="AF50" i="4"/>
  <c r="AG50" i="4" s="1"/>
  <c r="X66" i="4"/>
  <c r="AC66" i="4"/>
  <c r="AD66" i="4" s="1"/>
  <c r="X64" i="3"/>
  <c r="AC64" i="3"/>
  <c r="AD64" i="3" s="1"/>
  <c r="W51" i="3"/>
  <c r="AF50" i="3"/>
  <c r="AG50" i="3" s="1"/>
  <c r="AH42" i="1"/>
  <c r="N112" i="4"/>
  <c r="G113" i="4"/>
  <c r="I112" i="4"/>
  <c r="J112" i="4" s="1"/>
  <c r="H112" i="4"/>
  <c r="L111" i="4"/>
  <c r="L112" i="3"/>
  <c r="N113" i="3"/>
  <c r="I113" i="3"/>
  <c r="J113" i="3" s="1"/>
  <c r="H113" i="3"/>
  <c r="G114" i="3"/>
  <c r="I110" i="1"/>
  <c r="J110" i="1" s="1"/>
  <c r="G111" i="1"/>
  <c r="H110" i="1"/>
  <c r="N110" i="1"/>
  <c r="O43" i="1"/>
  <c r="R43" i="1" s="1"/>
  <c r="M43" i="1"/>
  <c r="T66" i="4" l="1"/>
  <c r="Q66" i="4"/>
  <c r="Y51" i="4"/>
  <c r="K51" i="4" s="1"/>
  <c r="U51" i="4"/>
  <c r="AA51" i="4"/>
  <c r="Z51" i="4"/>
  <c r="AE66" i="4"/>
  <c r="AH50" i="4"/>
  <c r="AA51" i="3"/>
  <c r="Z51" i="3"/>
  <c r="Y51" i="3"/>
  <c r="K51" i="3" s="1"/>
  <c r="U51" i="3"/>
  <c r="AH50" i="3"/>
  <c r="AE64" i="3"/>
  <c r="T64" i="3"/>
  <c r="Q64" i="3"/>
  <c r="W44" i="1"/>
  <c r="AF43" i="1"/>
  <c r="AG43" i="1" s="1"/>
  <c r="G114" i="4"/>
  <c r="I113" i="4"/>
  <c r="J113" i="4" s="1"/>
  <c r="H113" i="4"/>
  <c r="N113" i="4"/>
  <c r="L112" i="4"/>
  <c r="G115" i="3"/>
  <c r="N114" i="3"/>
  <c r="I114" i="3"/>
  <c r="J114" i="3" s="1"/>
  <c r="H114" i="3"/>
  <c r="L113" i="3"/>
  <c r="L110" i="1"/>
  <c r="N111" i="1"/>
  <c r="H111" i="1"/>
  <c r="G112" i="1"/>
  <c r="I111" i="1"/>
  <c r="J111" i="1" s="1"/>
  <c r="X44" i="1"/>
  <c r="AE44" i="1" s="1"/>
  <c r="U44" i="1"/>
  <c r="O51" i="4" l="1"/>
  <c r="R51" i="4" s="1"/>
  <c r="M51" i="4"/>
  <c r="X67" i="4"/>
  <c r="AC67" i="4"/>
  <c r="AD67" i="4" s="1"/>
  <c r="X65" i="3"/>
  <c r="AC65" i="3"/>
  <c r="AD65" i="3" s="1"/>
  <c r="O51" i="3"/>
  <c r="R51" i="3" s="1"/>
  <c r="M51" i="3"/>
  <c r="AH43" i="1"/>
  <c r="L113" i="4"/>
  <c r="G115" i="4"/>
  <c r="I114" i="4"/>
  <c r="J114" i="4" s="1"/>
  <c r="H114" i="4"/>
  <c r="N114" i="4"/>
  <c r="L114" i="3"/>
  <c r="G116" i="3"/>
  <c r="N115" i="3"/>
  <c r="I115" i="3"/>
  <c r="J115" i="3" s="1"/>
  <c r="H115" i="3"/>
  <c r="Y44" i="1"/>
  <c r="K44" i="1" s="1"/>
  <c r="M44" i="1" s="1"/>
  <c r="T44" i="1"/>
  <c r="AA44" i="1"/>
  <c r="H112" i="1"/>
  <c r="N112" i="1"/>
  <c r="G113" i="1"/>
  <c r="I112" i="1"/>
  <c r="J112" i="1" s="1"/>
  <c r="L111" i="1"/>
  <c r="Z44" i="1"/>
  <c r="Q44" i="1"/>
  <c r="AC45" i="1" s="1"/>
  <c r="AD45" i="1" s="1"/>
  <c r="AE67" i="4" l="1"/>
  <c r="W52" i="4"/>
  <c r="AF51" i="4"/>
  <c r="AG51" i="4" s="1"/>
  <c r="T67" i="4"/>
  <c r="Q67" i="4"/>
  <c r="AC68" i="4" s="1"/>
  <c r="AD68" i="4" s="1"/>
  <c r="X68" i="4"/>
  <c r="W52" i="3"/>
  <c r="AF51" i="3"/>
  <c r="AG51" i="3" s="1"/>
  <c r="AE65" i="3"/>
  <c r="T65" i="3"/>
  <c r="Q65" i="3"/>
  <c r="H115" i="4"/>
  <c r="N115" i="4"/>
  <c r="I115" i="4"/>
  <c r="J115" i="4" s="1"/>
  <c r="G116" i="4"/>
  <c r="L114" i="4"/>
  <c r="L115" i="3"/>
  <c r="I116" i="3"/>
  <c r="J116" i="3" s="1"/>
  <c r="H116" i="3"/>
  <c r="G117" i="3"/>
  <c r="N116" i="3"/>
  <c r="O44" i="1"/>
  <c r="R44" i="1" s="1"/>
  <c r="L112" i="1"/>
  <c r="N113" i="1"/>
  <c r="H113" i="1"/>
  <c r="G114" i="1"/>
  <c r="I113" i="1"/>
  <c r="J113" i="1" s="1"/>
  <c r="AE68" i="4" l="1"/>
  <c r="T68" i="4"/>
  <c r="Q68" i="4"/>
  <c r="AH51" i="4"/>
  <c r="AA52" i="4"/>
  <c r="U52" i="4"/>
  <c r="Z52" i="4"/>
  <c r="Y52" i="4"/>
  <c r="K52" i="4" s="1"/>
  <c r="X66" i="3"/>
  <c r="AC66" i="3"/>
  <c r="AD66" i="3" s="1"/>
  <c r="AH51" i="3"/>
  <c r="Y52" i="3"/>
  <c r="K52" i="3" s="1"/>
  <c r="U52" i="3"/>
  <c r="AA52" i="3"/>
  <c r="Z52" i="3"/>
  <c r="W45" i="1"/>
  <c r="U45" i="1" s="1"/>
  <c r="AF44" i="1"/>
  <c r="AG44" i="1" s="1"/>
  <c r="N116" i="4"/>
  <c r="I116" i="4"/>
  <c r="J116" i="4" s="1"/>
  <c r="H116" i="4"/>
  <c r="G117" i="4"/>
  <c r="L115" i="4"/>
  <c r="I117" i="3"/>
  <c r="J117" i="3" s="1"/>
  <c r="H117" i="3"/>
  <c r="G118" i="3"/>
  <c r="N117" i="3"/>
  <c r="L116" i="3"/>
  <c r="L113" i="1"/>
  <c r="I114" i="1"/>
  <c r="J114" i="1" s="1"/>
  <c r="N114" i="1"/>
  <c r="H114" i="1"/>
  <c r="G115" i="1"/>
  <c r="X45" i="1"/>
  <c r="X69" i="4" l="1"/>
  <c r="AC69" i="4"/>
  <c r="AD69" i="4" s="1"/>
  <c r="M52" i="4"/>
  <c r="O52" i="4"/>
  <c r="R52" i="4" s="1"/>
  <c r="M52" i="3"/>
  <c r="O52" i="3"/>
  <c r="R52" i="3" s="1"/>
  <c r="AE66" i="3"/>
  <c r="Q66" i="3"/>
  <c r="T66" i="3"/>
  <c r="T45" i="1"/>
  <c r="AE45" i="1"/>
  <c r="AH44" i="1"/>
  <c r="L114" i="1"/>
  <c r="G118" i="4"/>
  <c r="I117" i="4"/>
  <c r="J117" i="4" s="1"/>
  <c r="H117" i="4"/>
  <c r="N117" i="4"/>
  <c r="L116" i="4"/>
  <c r="L117" i="3"/>
  <c r="N118" i="3"/>
  <c r="I118" i="3"/>
  <c r="J118" i="3" s="1"/>
  <c r="H118" i="3"/>
  <c r="G119" i="3"/>
  <c r="Y45" i="1"/>
  <c r="K45" i="1" s="1"/>
  <c r="AA45" i="1"/>
  <c r="H115" i="1"/>
  <c r="G116" i="1"/>
  <c r="N115" i="1"/>
  <c r="I115" i="1"/>
  <c r="J115" i="1" s="1"/>
  <c r="Q45" i="1"/>
  <c r="AC46" i="1" s="1"/>
  <c r="AD46" i="1" s="1"/>
  <c r="Z45" i="1"/>
  <c r="AE69" i="4" l="1"/>
  <c r="T69" i="4"/>
  <c r="Q69" i="4"/>
  <c r="X70" i="4" s="1"/>
  <c r="W53" i="4"/>
  <c r="AF52" i="4"/>
  <c r="AG52" i="4" s="1"/>
  <c r="X67" i="3"/>
  <c r="AC67" i="3"/>
  <c r="AD67" i="3" s="1"/>
  <c r="W53" i="3"/>
  <c r="AF52" i="3"/>
  <c r="AG52" i="3" s="1"/>
  <c r="G119" i="4"/>
  <c r="I118" i="4"/>
  <c r="J118" i="4" s="1"/>
  <c r="H118" i="4"/>
  <c r="N118" i="4"/>
  <c r="L118" i="4"/>
  <c r="L117" i="4"/>
  <c r="I119" i="3"/>
  <c r="J119" i="3" s="1"/>
  <c r="G120" i="3"/>
  <c r="N119" i="3"/>
  <c r="H119" i="3"/>
  <c r="L118" i="3"/>
  <c r="L115" i="1"/>
  <c r="I116" i="1"/>
  <c r="J116" i="1" s="1"/>
  <c r="N116" i="1"/>
  <c r="H116" i="1"/>
  <c r="G117" i="1"/>
  <c r="O45" i="1"/>
  <c r="R45" i="1" s="1"/>
  <c r="M45" i="1"/>
  <c r="T70" i="4" l="1"/>
  <c r="Q70" i="4"/>
  <c r="AA53" i="4"/>
  <c r="Z53" i="4"/>
  <c r="Y53" i="4"/>
  <c r="K53" i="4" s="1"/>
  <c r="U53" i="4"/>
  <c r="AH52" i="4"/>
  <c r="AC70" i="4"/>
  <c r="AD70" i="4" s="1"/>
  <c r="AA53" i="3"/>
  <c r="Y53" i="3"/>
  <c r="K53" i="3" s="1"/>
  <c r="U53" i="3"/>
  <c r="Z53" i="3"/>
  <c r="AE67" i="3"/>
  <c r="T67" i="3"/>
  <c r="Q67" i="3"/>
  <c r="AH52" i="3"/>
  <c r="W46" i="1"/>
  <c r="AF45" i="1"/>
  <c r="AG45" i="1" s="1"/>
  <c r="H119" i="4"/>
  <c r="N119" i="4"/>
  <c r="G120" i="4"/>
  <c r="I119" i="4"/>
  <c r="J119" i="4" s="1"/>
  <c r="N120" i="3"/>
  <c r="I120" i="3"/>
  <c r="J120" i="3" s="1"/>
  <c r="H120" i="3"/>
  <c r="G121" i="3"/>
  <c r="L120" i="3"/>
  <c r="L119" i="3"/>
  <c r="L116" i="1"/>
  <c r="H117" i="1"/>
  <c r="N117" i="1"/>
  <c r="G118" i="1"/>
  <c r="I117" i="1"/>
  <c r="J117" i="1" s="1"/>
  <c r="U46" i="1"/>
  <c r="X46" i="1"/>
  <c r="AE46" i="1" s="1"/>
  <c r="AE70" i="4" l="1"/>
  <c r="M53" i="4"/>
  <c r="O53" i="4"/>
  <c r="R53" i="4" s="1"/>
  <c r="X71" i="4"/>
  <c r="AC71" i="4"/>
  <c r="AD71" i="4" s="1"/>
  <c r="M53" i="3"/>
  <c r="O53" i="3"/>
  <c r="R53" i="3" s="1"/>
  <c r="X68" i="3"/>
  <c r="AC68" i="3"/>
  <c r="AD68" i="3" s="1"/>
  <c r="AH45" i="1"/>
  <c r="N120" i="4"/>
  <c r="G121" i="4"/>
  <c r="H120" i="4"/>
  <c r="I120" i="4"/>
  <c r="J120" i="4" s="1"/>
  <c r="L119" i="4"/>
  <c r="N121" i="3"/>
  <c r="I121" i="3"/>
  <c r="J121" i="3" s="1"/>
  <c r="H121" i="3"/>
  <c r="G122" i="3"/>
  <c r="Y46" i="1"/>
  <c r="K46" i="1" s="1"/>
  <c r="T46" i="1"/>
  <c r="AA46" i="1"/>
  <c r="L117" i="1"/>
  <c r="H118" i="1"/>
  <c r="N118" i="1"/>
  <c r="G119" i="1"/>
  <c r="I118" i="1"/>
  <c r="J118" i="1" s="1"/>
  <c r="Q46" i="1"/>
  <c r="AC47" i="1" s="1"/>
  <c r="AD47" i="1" s="1"/>
  <c r="Z46" i="1"/>
  <c r="AE71" i="4" l="1"/>
  <c r="T71" i="4"/>
  <c r="Q71" i="4"/>
  <c r="W54" i="4"/>
  <c r="AF53" i="4"/>
  <c r="AG53" i="4" s="1"/>
  <c r="AE68" i="3"/>
  <c r="Q68" i="3"/>
  <c r="T68" i="3"/>
  <c r="W54" i="3"/>
  <c r="AF53" i="3"/>
  <c r="AG53" i="3" s="1"/>
  <c r="L120" i="4"/>
  <c r="G122" i="4"/>
  <c r="I121" i="4"/>
  <c r="J121" i="4" s="1"/>
  <c r="H121" i="4"/>
  <c r="N121" i="4"/>
  <c r="N122" i="3"/>
  <c r="I122" i="3"/>
  <c r="J122" i="3" s="1"/>
  <c r="H122" i="3"/>
  <c r="G123" i="3"/>
  <c r="L121" i="3"/>
  <c r="L118" i="1"/>
  <c r="H119" i="1"/>
  <c r="N119" i="1"/>
  <c r="G120" i="1"/>
  <c r="I119" i="1"/>
  <c r="J119" i="1" s="1"/>
  <c r="O46" i="1"/>
  <c r="R46" i="1" s="1"/>
  <c r="M46" i="1"/>
  <c r="AA54" i="4" l="1"/>
  <c r="Y54" i="4"/>
  <c r="K54" i="4" s="1"/>
  <c r="U54" i="4"/>
  <c r="Z54" i="4"/>
  <c r="X72" i="4"/>
  <c r="AC72" i="4"/>
  <c r="AD72" i="4" s="1"/>
  <c r="AH53" i="4"/>
  <c r="AC69" i="3"/>
  <c r="AD69" i="3" s="1"/>
  <c r="AA54" i="3"/>
  <c r="Z54" i="3"/>
  <c r="Y54" i="3"/>
  <c r="K54" i="3" s="1"/>
  <c r="U54" i="3"/>
  <c r="X69" i="3"/>
  <c r="AH53" i="3"/>
  <c r="W47" i="1"/>
  <c r="AF46" i="1"/>
  <c r="AG46" i="1" s="1"/>
  <c r="L121" i="4"/>
  <c r="G123" i="4"/>
  <c r="I122" i="4"/>
  <c r="J122" i="4" s="1"/>
  <c r="H122" i="4"/>
  <c r="N122" i="4"/>
  <c r="L122" i="3"/>
  <c r="G124" i="3"/>
  <c r="N123" i="3"/>
  <c r="I123" i="3"/>
  <c r="J123" i="3" s="1"/>
  <c r="H123" i="3"/>
  <c r="L119" i="1"/>
  <c r="I120" i="1"/>
  <c r="J120" i="1" s="1"/>
  <c r="H120" i="1"/>
  <c r="G121" i="1"/>
  <c r="N120" i="1"/>
  <c r="U47" i="1"/>
  <c r="X47" i="1"/>
  <c r="AE47" i="1" s="1"/>
  <c r="AE72" i="4" l="1"/>
  <c r="T72" i="4"/>
  <c r="Q72" i="4"/>
  <c r="O54" i="4"/>
  <c r="R54" i="4" s="1"/>
  <c r="M54" i="4"/>
  <c r="T69" i="3"/>
  <c r="Q69" i="3"/>
  <c r="O54" i="3"/>
  <c r="R54" i="3" s="1"/>
  <c r="M54" i="3"/>
  <c r="AE69" i="3"/>
  <c r="AH46" i="1"/>
  <c r="H123" i="4"/>
  <c r="N123" i="4"/>
  <c r="I123" i="4"/>
  <c r="J123" i="4" s="1"/>
  <c r="G124" i="4"/>
  <c r="L122" i="4"/>
  <c r="L123" i="3"/>
  <c r="I124" i="3"/>
  <c r="J124" i="3" s="1"/>
  <c r="H124" i="3"/>
  <c r="G125" i="3"/>
  <c r="N124" i="3"/>
  <c r="Y47" i="1"/>
  <c r="K47" i="1" s="1"/>
  <c r="T47" i="1"/>
  <c r="AA47" i="1"/>
  <c r="L120" i="1"/>
  <c r="I121" i="1"/>
  <c r="J121" i="1" s="1"/>
  <c r="H121" i="1"/>
  <c r="G122" i="1"/>
  <c r="N121" i="1"/>
  <c r="Q47" i="1"/>
  <c r="AC48" i="1" s="1"/>
  <c r="AD48" i="1" s="1"/>
  <c r="Z47" i="1"/>
  <c r="W55" i="4" l="1"/>
  <c r="AF54" i="4"/>
  <c r="AG54" i="4" s="1"/>
  <c r="X73" i="4"/>
  <c r="AC73" i="4"/>
  <c r="AD73" i="4" s="1"/>
  <c r="X70" i="3"/>
  <c r="AC70" i="3"/>
  <c r="AD70" i="3" s="1"/>
  <c r="W55" i="3"/>
  <c r="AF54" i="3"/>
  <c r="AG54" i="3" s="1"/>
  <c r="N124" i="4"/>
  <c r="I124" i="4"/>
  <c r="J124" i="4" s="1"/>
  <c r="H124" i="4"/>
  <c r="G125" i="4"/>
  <c r="L123" i="4"/>
  <c r="G126" i="3"/>
  <c r="N125" i="3"/>
  <c r="I125" i="3"/>
  <c r="J125" i="3" s="1"/>
  <c r="H125" i="3"/>
  <c r="L124" i="3"/>
  <c r="L121" i="1"/>
  <c r="N122" i="1"/>
  <c r="G123" i="1"/>
  <c r="I122" i="1"/>
  <c r="J122" i="1" s="1"/>
  <c r="H122" i="1"/>
  <c r="O47" i="1"/>
  <c r="R47" i="1" s="1"/>
  <c r="M47" i="1"/>
  <c r="AH54" i="4" l="1"/>
  <c r="T73" i="4"/>
  <c r="Q73" i="4"/>
  <c r="AC74" i="4" s="1"/>
  <c r="AA55" i="4"/>
  <c r="U55" i="4"/>
  <c r="Z55" i="4"/>
  <c r="Y55" i="4"/>
  <c r="K55" i="4" s="1"/>
  <c r="AD74" i="4"/>
  <c r="AE73" i="4"/>
  <c r="AH54" i="3"/>
  <c r="U55" i="3"/>
  <c r="AA55" i="3"/>
  <c r="Z55" i="3"/>
  <c r="Y55" i="3"/>
  <c r="K55" i="3" s="1"/>
  <c r="AE70" i="3"/>
  <c r="T70" i="3"/>
  <c r="Q70" i="3"/>
  <c r="W48" i="1"/>
  <c r="AF47" i="1"/>
  <c r="AG47" i="1" s="1"/>
  <c r="G126" i="4"/>
  <c r="I125" i="4"/>
  <c r="J125" i="4" s="1"/>
  <c r="H125" i="4"/>
  <c r="N125" i="4"/>
  <c r="L124" i="4"/>
  <c r="N126" i="3"/>
  <c r="I126" i="3"/>
  <c r="J126" i="3" s="1"/>
  <c r="H126" i="3"/>
  <c r="G127" i="3"/>
  <c r="L125" i="3"/>
  <c r="H123" i="1"/>
  <c r="G124" i="1"/>
  <c r="I123" i="1"/>
  <c r="J123" i="1" s="1"/>
  <c r="N123" i="1"/>
  <c r="L122" i="1"/>
  <c r="X48" i="1"/>
  <c r="AE48" i="1" s="1"/>
  <c r="U48" i="1"/>
  <c r="O55" i="4" l="1"/>
  <c r="R55" i="4" s="1"/>
  <c r="M55" i="4"/>
  <c r="X74" i="4"/>
  <c r="X71" i="3"/>
  <c r="AC71" i="3"/>
  <c r="AD71" i="3" s="1"/>
  <c r="M55" i="3"/>
  <c r="O55" i="3"/>
  <c r="R55" i="3" s="1"/>
  <c r="AH47" i="1"/>
  <c r="G127" i="4"/>
  <c r="I126" i="4"/>
  <c r="J126" i="4" s="1"/>
  <c r="H126" i="4"/>
  <c r="N126" i="4"/>
  <c r="L125" i="4"/>
  <c r="I127" i="3"/>
  <c r="J127" i="3" s="1"/>
  <c r="H127" i="3"/>
  <c r="G128" i="3"/>
  <c r="N127" i="3"/>
  <c r="L126" i="3"/>
  <c r="Y48" i="1"/>
  <c r="K48" i="1" s="1"/>
  <c r="O48" i="1" s="1"/>
  <c r="R48" i="1" s="1"/>
  <c r="T48" i="1"/>
  <c r="AA48" i="1"/>
  <c r="L123" i="1"/>
  <c r="N124" i="1"/>
  <c r="G125" i="1"/>
  <c r="I124" i="1"/>
  <c r="J124" i="1" s="1"/>
  <c r="H124" i="1"/>
  <c r="Z48" i="1"/>
  <c r="Q48" i="1"/>
  <c r="AC49" i="1" s="1"/>
  <c r="AD49" i="1" s="1"/>
  <c r="T74" i="4" l="1"/>
  <c r="Q74" i="4"/>
  <c r="W56" i="4"/>
  <c r="AF55" i="4"/>
  <c r="AG55" i="4" s="1"/>
  <c r="AE74" i="4"/>
  <c r="L127" i="3"/>
  <c r="AE71" i="3"/>
  <c r="T71" i="3"/>
  <c r="Q71" i="3"/>
  <c r="W56" i="3"/>
  <c r="AF55" i="3"/>
  <c r="AG55" i="3" s="1"/>
  <c r="W49" i="1"/>
  <c r="AF48" i="1"/>
  <c r="AG48" i="1" s="1"/>
  <c r="H127" i="4"/>
  <c r="N127" i="4"/>
  <c r="I127" i="4"/>
  <c r="J127" i="4" s="1"/>
  <c r="G128" i="4"/>
  <c r="L126" i="4"/>
  <c r="I128" i="3"/>
  <c r="J128" i="3" s="1"/>
  <c r="H128" i="3"/>
  <c r="G129" i="3"/>
  <c r="N128" i="3"/>
  <c r="M48" i="1"/>
  <c r="L124" i="1"/>
  <c r="I125" i="1"/>
  <c r="J125" i="1" s="1"/>
  <c r="G126" i="1"/>
  <c r="H125" i="1"/>
  <c r="N125" i="1"/>
  <c r="U49" i="1"/>
  <c r="X49" i="1"/>
  <c r="AE49" i="1" s="1"/>
  <c r="Y56" i="4" l="1"/>
  <c r="K56" i="4" s="1"/>
  <c r="AA56" i="4"/>
  <c r="Z56" i="4"/>
  <c r="U56" i="4"/>
  <c r="X75" i="4"/>
  <c r="AC75" i="4"/>
  <c r="AD75" i="4" s="1"/>
  <c r="AH55" i="4"/>
  <c r="AH55" i="3"/>
  <c r="Z56" i="3"/>
  <c r="U56" i="3"/>
  <c r="Y56" i="3"/>
  <c r="K56" i="3" s="1"/>
  <c r="AA56" i="3"/>
  <c r="X72" i="3"/>
  <c r="AC72" i="3"/>
  <c r="AD72" i="3" s="1"/>
  <c r="AH48" i="1"/>
  <c r="L125" i="1"/>
  <c r="N128" i="4"/>
  <c r="I128" i="4"/>
  <c r="J128" i="4" s="1"/>
  <c r="H128" i="4"/>
  <c r="G129" i="4"/>
  <c r="L127" i="4"/>
  <c r="L128" i="3"/>
  <c r="I129" i="3"/>
  <c r="J129" i="3" s="1"/>
  <c r="N129" i="3"/>
  <c r="H129" i="3"/>
  <c r="G130" i="3"/>
  <c r="Y49" i="1"/>
  <c r="K49" i="1" s="1"/>
  <c r="T49" i="1"/>
  <c r="AA49" i="1"/>
  <c r="I126" i="1"/>
  <c r="J126" i="1" s="1"/>
  <c r="H126" i="1"/>
  <c r="N126" i="1"/>
  <c r="G127" i="1"/>
  <c r="Q49" i="1"/>
  <c r="AC50" i="1" s="1"/>
  <c r="AD50" i="1" s="1"/>
  <c r="Z49" i="1"/>
  <c r="AE75" i="4" l="1"/>
  <c r="T75" i="4"/>
  <c r="Q75" i="4"/>
  <c r="O56" i="4"/>
  <c r="R56" i="4" s="1"/>
  <c r="M56" i="4"/>
  <c r="T72" i="3"/>
  <c r="Q72" i="3"/>
  <c r="AE72" i="3"/>
  <c r="M56" i="3"/>
  <c r="O56" i="3"/>
  <c r="R56" i="3" s="1"/>
  <c r="L126" i="1"/>
  <c r="G130" i="4"/>
  <c r="I129" i="4"/>
  <c r="J129" i="4" s="1"/>
  <c r="H129" i="4"/>
  <c r="N129" i="4"/>
  <c r="L128" i="4"/>
  <c r="N130" i="3"/>
  <c r="G131" i="3"/>
  <c r="I130" i="3"/>
  <c r="J130" i="3" s="1"/>
  <c r="H130" i="3"/>
  <c r="L129" i="3"/>
  <c r="H127" i="1"/>
  <c r="N127" i="1"/>
  <c r="I127" i="1"/>
  <c r="J127" i="1" s="1"/>
  <c r="G128" i="1"/>
  <c r="O49" i="1"/>
  <c r="R49" i="1" s="1"/>
  <c r="M49" i="1"/>
  <c r="X50" i="1"/>
  <c r="T50" i="1" s="1"/>
  <c r="W57" i="4" l="1"/>
  <c r="AF56" i="4"/>
  <c r="AG56" i="4" s="1"/>
  <c r="X76" i="4"/>
  <c r="AC76" i="4"/>
  <c r="AD76" i="4" s="1"/>
  <c r="W57" i="3"/>
  <c r="AF56" i="3"/>
  <c r="AG56" i="3" s="1"/>
  <c r="X73" i="3"/>
  <c r="AC73" i="3"/>
  <c r="AD73" i="3" s="1"/>
  <c r="W50" i="1"/>
  <c r="AA50" i="1" s="1"/>
  <c r="AF49" i="1"/>
  <c r="AG49" i="1" s="1"/>
  <c r="AE50" i="1"/>
  <c r="L129" i="4"/>
  <c r="G131" i="4"/>
  <c r="I130" i="4"/>
  <c r="J130" i="4" s="1"/>
  <c r="H130" i="4"/>
  <c r="N130" i="4"/>
  <c r="L130" i="3"/>
  <c r="H131" i="3"/>
  <c r="G132" i="3"/>
  <c r="N131" i="3"/>
  <c r="I131" i="3"/>
  <c r="J131" i="3" s="1"/>
  <c r="I128" i="1"/>
  <c r="J128" i="1" s="1"/>
  <c r="G129" i="1"/>
  <c r="H128" i="1"/>
  <c r="N128" i="1"/>
  <c r="L127" i="1"/>
  <c r="U50" i="1"/>
  <c r="Y50" i="1"/>
  <c r="K50" i="1" s="1"/>
  <c r="Q50" i="1"/>
  <c r="AC51" i="1" s="1"/>
  <c r="AD51" i="1" s="1"/>
  <c r="Z50" i="1"/>
  <c r="L130" i="4" l="1"/>
  <c r="AH56" i="4"/>
  <c r="AE76" i="4"/>
  <c r="T76" i="4"/>
  <c r="Q76" i="4"/>
  <c r="U57" i="4"/>
  <c r="AA57" i="4"/>
  <c r="Z57" i="4"/>
  <c r="Y57" i="4"/>
  <c r="K57" i="4" s="1"/>
  <c r="AE73" i="3"/>
  <c r="T73" i="3"/>
  <c r="Q73" i="3"/>
  <c r="AH56" i="3"/>
  <c r="Y57" i="3"/>
  <c r="K57" i="3" s="1"/>
  <c r="U57" i="3"/>
  <c r="AA57" i="3"/>
  <c r="Z57" i="3"/>
  <c r="AH49" i="1"/>
  <c r="L128" i="1"/>
  <c r="H131" i="4"/>
  <c r="N131" i="4"/>
  <c r="G132" i="4"/>
  <c r="I131" i="4"/>
  <c r="J131" i="4" s="1"/>
  <c r="L131" i="3"/>
  <c r="H132" i="3"/>
  <c r="N132" i="3"/>
  <c r="I132" i="3"/>
  <c r="J132" i="3" s="1"/>
  <c r="G133" i="3"/>
  <c r="N129" i="1"/>
  <c r="I129" i="1"/>
  <c r="J129" i="1" s="1"/>
  <c r="H129" i="1"/>
  <c r="G130" i="1"/>
  <c r="O50" i="1"/>
  <c r="R50" i="1" s="1"/>
  <c r="M50" i="1"/>
  <c r="M57" i="4" l="1"/>
  <c r="O57" i="4"/>
  <c r="R57" i="4" s="1"/>
  <c r="X77" i="4"/>
  <c r="AC77" i="4"/>
  <c r="AD77" i="4" s="1"/>
  <c r="O57" i="3"/>
  <c r="R57" i="3" s="1"/>
  <c r="M57" i="3"/>
  <c r="X74" i="3"/>
  <c r="AC74" i="3"/>
  <c r="AD74" i="3" s="1"/>
  <c r="W51" i="1"/>
  <c r="AF50" i="1"/>
  <c r="AG50" i="1" s="1"/>
  <c r="N132" i="4"/>
  <c r="I132" i="4"/>
  <c r="J132" i="4" s="1"/>
  <c r="H132" i="4"/>
  <c r="G133" i="4"/>
  <c r="L131" i="4"/>
  <c r="N133" i="3"/>
  <c r="I133" i="3"/>
  <c r="J133" i="3" s="1"/>
  <c r="H133" i="3"/>
  <c r="G134" i="3"/>
  <c r="L132" i="3"/>
  <c r="L129" i="1"/>
  <c r="G131" i="1"/>
  <c r="I130" i="1"/>
  <c r="J130" i="1" s="1"/>
  <c r="H130" i="1"/>
  <c r="N130" i="1"/>
  <c r="U51" i="1"/>
  <c r="X51" i="1"/>
  <c r="AE51" i="1" s="1"/>
  <c r="AE77" i="4" l="1"/>
  <c r="T77" i="4"/>
  <c r="Q77" i="4"/>
  <c r="W58" i="4"/>
  <c r="AF57" i="4"/>
  <c r="AG57" i="4" s="1"/>
  <c r="W58" i="3"/>
  <c r="AF57" i="3"/>
  <c r="AG57" i="3" s="1"/>
  <c r="AE74" i="3"/>
  <c r="T74" i="3"/>
  <c r="Q74" i="3"/>
  <c r="AH50" i="1"/>
  <c r="L133" i="3"/>
  <c r="G134" i="4"/>
  <c r="I133" i="4"/>
  <c r="J133" i="4" s="1"/>
  <c r="H133" i="4"/>
  <c r="N133" i="4"/>
  <c r="L132" i="4"/>
  <c r="G135" i="3"/>
  <c r="N134" i="3"/>
  <c r="I134" i="3"/>
  <c r="J134" i="3" s="1"/>
  <c r="H134" i="3"/>
  <c r="Y51" i="1"/>
  <c r="K51" i="1" s="1"/>
  <c r="T51" i="1"/>
  <c r="AA51" i="1"/>
  <c r="L130" i="1"/>
  <c r="N131" i="1"/>
  <c r="H131" i="1"/>
  <c r="I131" i="1"/>
  <c r="J131" i="1" s="1"/>
  <c r="G132" i="1"/>
  <c r="Q51" i="1"/>
  <c r="AC52" i="1" s="1"/>
  <c r="AD52" i="1" s="1"/>
  <c r="Z51" i="1"/>
  <c r="AH57" i="4" l="1"/>
  <c r="Z58" i="4"/>
  <c r="U58" i="4"/>
  <c r="AA58" i="4"/>
  <c r="Y58" i="4"/>
  <c r="K58" i="4" s="1"/>
  <c r="X78" i="4"/>
  <c r="AC78" i="4"/>
  <c r="AD78" i="4" s="1"/>
  <c r="AH57" i="3"/>
  <c r="AA58" i="3"/>
  <c r="Y58" i="3"/>
  <c r="K58" i="3" s="1"/>
  <c r="Z58" i="3"/>
  <c r="U58" i="3"/>
  <c r="X75" i="3"/>
  <c r="AC75" i="3"/>
  <c r="AD75" i="3" s="1"/>
  <c r="L133" i="4"/>
  <c r="G135" i="4"/>
  <c r="I134" i="4"/>
  <c r="J134" i="4" s="1"/>
  <c r="H134" i="4"/>
  <c r="N134" i="4"/>
  <c r="G136" i="3"/>
  <c r="N135" i="3"/>
  <c r="I135" i="3"/>
  <c r="J135" i="3" s="1"/>
  <c r="H135" i="3"/>
  <c r="L134" i="3"/>
  <c r="L131" i="1"/>
  <c r="I132" i="1"/>
  <c r="J132" i="1" s="1"/>
  <c r="N132" i="1"/>
  <c r="G133" i="1"/>
  <c r="H132" i="1"/>
  <c r="O51" i="1"/>
  <c r="R51" i="1" s="1"/>
  <c r="M51" i="1"/>
  <c r="X52" i="1"/>
  <c r="T52" i="1" s="1"/>
  <c r="O58" i="4" l="1"/>
  <c r="R58" i="4" s="1"/>
  <c r="M58" i="4"/>
  <c r="AE78" i="4"/>
  <c r="T78" i="4"/>
  <c r="Q78" i="4"/>
  <c r="Q75" i="3"/>
  <c r="T75" i="3"/>
  <c r="X76" i="3"/>
  <c r="AE75" i="3"/>
  <c r="O58" i="3"/>
  <c r="R58" i="3" s="1"/>
  <c r="M58" i="3"/>
  <c r="W52" i="1"/>
  <c r="Z52" i="1" s="1"/>
  <c r="AF51" i="1"/>
  <c r="AG51" i="1" s="1"/>
  <c r="AE52" i="1"/>
  <c r="L132" i="1"/>
  <c r="H135" i="4"/>
  <c r="N135" i="4"/>
  <c r="I135" i="4"/>
  <c r="J135" i="4" s="1"/>
  <c r="G136" i="4"/>
  <c r="L134" i="4"/>
  <c r="L135" i="3"/>
  <c r="G137" i="3"/>
  <c r="N136" i="3"/>
  <c r="I136" i="3"/>
  <c r="J136" i="3" s="1"/>
  <c r="H136" i="3"/>
  <c r="AA52" i="1"/>
  <c r="I133" i="1"/>
  <c r="J133" i="1" s="1"/>
  <c r="H133" i="1"/>
  <c r="G134" i="1"/>
  <c r="N133" i="1"/>
  <c r="U52" i="1"/>
  <c r="Y52" i="1"/>
  <c r="K52" i="1" s="1"/>
  <c r="Q52" i="1"/>
  <c r="AC53" i="1" s="1"/>
  <c r="AD53" i="1" s="1"/>
  <c r="X79" i="4" l="1"/>
  <c r="AC79" i="4"/>
  <c r="AD79" i="4" s="1"/>
  <c r="W59" i="4"/>
  <c r="AF58" i="4"/>
  <c r="AG58" i="4" s="1"/>
  <c r="AC76" i="3"/>
  <c r="AD76" i="3" s="1"/>
  <c r="AE76" i="3" s="1"/>
  <c r="W59" i="3"/>
  <c r="AF58" i="3"/>
  <c r="AG58" i="3" s="1"/>
  <c r="Q76" i="3"/>
  <c r="T76" i="3"/>
  <c r="X77" i="3"/>
  <c r="AH51" i="1"/>
  <c r="L133" i="1"/>
  <c r="L135" i="4"/>
  <c r="N136" i="4"/>
  <c r="I136" i="4"/>
  <c r="J136" i="4" s="1"/>
  <c r="H136" i="4"/>
  <c r="G137" i="4"/>
  <c r="I137" i="3"/>
  <c r="J137" i="3" s="1"/>
  <c r="H137" i="3"/>
  <c r="G138" i="3"/>
  <c r="N137" i="3"/>
  <c r="L136" i="3"/>
  <c r="H134" i="1"/>
  <c r="N134" i="1"/>
  <c r="I134" i="1"/>
  <c r="J134" i="1" s="1"/>
  <c r="G135" i="1"/>
  <c r="O52" i="1"/>
  <c r="R52" i="1" s="1"/>
  <c r="M52" i="1"/>
  <c r="X53" i="1"/>
  <c r="T53" i="1" s="1"/>
  <c r="AH58" i="4" l="1"/>
  <c r="AE79" i="4"/>
  <c r="Z59" i="4"/>
  <c r="AA59" i="4"/>
  <c r="Y59" i="4"/>
  <c r="K59" i="4" s="1"/>
  <c r="U59" i="4"/>
  <c r="T79" i="4"/>
  <c r="Q79" i="4"/>
  <c r="L137" i="3"/>
  <c r="T77" i="3"/>
  <c r="Q77" i="3"/>
  <c r="AC77" i="3"/>
  <c r="AD77" i="3" s="1"/>
  <c r="AH58" i="3"/>
  <c r="U59" i="3"/>
  <c r="AA59" i="3"/>
  <c r="Z59" i="3"/>
  <c r="Y59" i="3"/>
  <c r="K59" i="3" s="1"/>
  <c r="AE53" i="1"/>
  <c r="W53" i="1"/>
  <c r="Z53" i="1" s="1"/>
  <c r="AF52" i="1"/>
  <c r="AG52" i="1" s="1"/>
  <c r="G138" i="4"/>
  <c r="I137" i="4"/>
  <c r="J137" i="4" s="1"/>
  <c r="H137" i="4"/>
  <c r="N137" i="4"/>
  <c r="L136" i="4"/>
  <c r="N138" i="3"/>
  <c r="I138" i="3"/>
  <c r="J138" i="3" s="1"/>
  <c r="H138" i="3"/>
  <c r="G139" i="3"/>
  <c r="AA53" i="1"/>
  <c r="L134" i="1"/>
  <c r="G136" i="1"/>
  <c r="N135" i="1"/>
  <c r="I135" i="1"/>
  <c r="J135" i="1" s="1"/>
  <c r="H135" i="1"/>
  <c r="U53" i="1"/>
  <c r="Y53" i="1"/>
  <c r="K53" i="1" s="1"/>
  <c r="Q53" i="1"/>
  <c r="AC54" i="1" s="1"/>
  <c r="AD54" i="1" s="1"/>
  <c r="X80" i="4" l="1"/>
  <c r="AC80" i="4"/>
  <c r="AD80" i="4" s="1"/>
  <c r="O59" i="4"/>
  <c r="R59" i="4" s="1"/>
  <c r="M59" i="4"/>
  <c r="M59" i="3"/>
  <c r="O59" i="3"/>
  <c r="R59" i="3" s="1"/>
  <c r="AE77" i="3"/>
  <c r="X78" i="3"/>
  <c r="AC78" i="3"/>
  <c r="AD78" i="3" s="1"/>
  <c r="AH52" i="1"/>
  <c r="L137" i="4"/>
  <c r="G139" i="4"/>
  <c r="I138" i="4"/>
  <c r="J138" i="4" s="1"/>
  <c r="H138" i="4"/>
  <c r="N138" i="4"/>
  <c r="I139" i="3"/>
  <c r="J139" i="3" s="1"/>
  <c r="H139" i="3"/>
  <c r="G140" i="3"/>
  <c r="N139" i="3"/>
  <c r="L138" i="3"/>
  <c r="L135" i="1"/>
  <c r="N136" i="1"/>
  <c r="H136" i="1"/>
  <c r="I136" i="1"/>
  <c r="J136" i="1" s="1"/>
  <c r="G137" i="1"/>
  <c r="O53" i="1"/>
  <c r="R53" i="1" s="1"/>
  <c r="M53" i="1"/>
  <c r="W60" i="4" l="1"/>
  <c r="AF59" i="4"/>
  <c r="AG59" i="4" s="1"/>
  <c r="AE80" i="4"/>
  <c r="T80" i="4"/>
  <c r="Q80" i="4"/>
  <c r="AE78" i="3"/>
  <c r="W60" i="3"/>
  <c r="AF59" i="3"/>
  <c r="AG59" i="3" s="1"/>
  <c r="T78" i="3"/>
  <c r="Q78" i="3"/>
  <c r="W54" i="1"/>
  <c r="AF53" i="1"/>
  <c r="AG53" i="1" s="1"/>
  <c r="L139" i="3"/>
  <c r="H139" i="4"/>
  <c r="N139" i="4"/>
  <c r="I139" i="4"/>
  <c r="J139" i="4" s="1"/>
  <c r="G140" i="4"/>
  <c r="L138" i="4"/>
  <c r="N140" i="3"/>
  <c r="I140" i="3"/>
  <c r="J140" i="3" s="1"/>
  <c r="H140" i="3"/>
  <c r="G141" i="3"/>
  <c r="L136" i="1"/>
  <c r="N137" i="1"/>
  <c r="G138" i="1"/>
  <c r="I137" i="1"/>
  <c r="J137" i="1" s="1"/>
  <c r="H137" i="1"/>
  <c r="U54" i="1"/>
  <c r="X54" i="1"/>
  <c r="AE54" i="1" s="1"/>
  <c r="L140" i="3" l="1"/>
  <c r="X81" i="4"/>
  <c r="AC81" i="4"/>
  <c r="AD81" i="4" s="1"/>
  <c r="AH59" i="4"/>
  <c r="Y60" i="4"/>
  <c r="K60" i="4" s="1"/>
  <c r="AA60" i="4"/>
  <c r="U60" i="4"/>
  <c r="Z60" i="4"/>
  <c r="X79" i="3"/>
  <c r="AC79" i="3"/>
  <c r="AD79" i="3" s="1"/>
  <c r="Z60" i="3"/>
  <c r="AA60" i="3"/>
  <c r="Y60" i="3"/>
  <c r="K60" i="3" s="1"/>
  <c r="U60" i="3"/>
  <c r="AH59" i="3"/>
  <c r="AH53" i="1"/>
  <c r="N140" i="4"/>
  <c r="H140" i="4"/>
  <c r="G141" i="4"/>
  <c r="I140" i="4"/>
  <c r="J140" i="4" s="1"/>
  <c r="L139" i="4"/>
  <c r="N141" i="3"/>
  <c r="I141" i="3"/>
  <c r="J141" i="3" s="1"/>
  <c r="H141" i="3"/>
  <c r="G142" i="3"/>
  <c r="Y54" i="1"/>
  <c r="K54" i="1" s="1"/>
  <c r="T54" i="1"/>
  <c r="AA54" i="1"/>
  <c r="L137" i="1"/>
  <c r="N138" i="1"/>
  <c r="H138" i="1"/>
  <c r="I138" i="1"/>
  <c r="J138" i="1" s="1"/>
  <c r="G139" i="1"/>
  <c r="Q54" i="1"/>
  <c r="AC55" i="1" s="1"/>
  <c r="AD55" i="1" s="1"/>
  <c r="Z54" i="1"/>
  <c r="O60" i="4" l="1"/>
  <c r="R60" i="4" s="1"/>
  <c r="M60" i="4"/>
  <c r="AE81" i="4"/>
  <c r="T81" i="4"/>
  <c r="Q81" i="4"/>
  <c r="AE79" i="3"/>
  <c r="O60" i="3"/>
  <c r="R60" i="3" s="1"/>
  <c r="M60" i="3"/>
  <c r="Q79" i="3"/>
  <c r="T79" i="3"/>
  <c r="G142" i="4"/>
  <c r="I141" i="4"/>
  <c r="J141" i="4" s="1"/>
  <c r="H141" i="4"/>
  <c r="N141" i="4"/>
  <c r="L140" i="4"/>
  <c r="L141" i="3"/>
  <c r="N142" i="3"/>
  <c r="H142" i="3"/>
  <c r="G143" i="3"/>
  <c r="I142" i="3"/>
  <c r="J142" i="3" s="1"/>
  <c r="N139" i="1"/>
  <c r="G140" i="1"/>
  <c r="H139" i="1"/>
  <c r="I139" i="1"/>
  <c r="J139" i="1" s="1"/>
  <c r="L138" i="1"/>
  <c r="O54" i="1"/>
  <c r="R54" i="1" s="1"/>
  <c r="M54" i="1"/>
  <c r="X82" i="4" l="1"/>
  <c r="AC82" i="4"/>
  <c r="AD82" i="4" s="1"/>
  <c r="W61" i="4"/>
  <c r="AF60" i="4"/>
  <c r="AG60" i="4" s="1"/>
  <c r="X80" i="3"/>
  <c r="T80" i="3" s="1"/>
  <c r="AC80" i="3"/>
  <c r="AD80" i="3" s="1"/>
  <c r="W61" i="3"/>
  <c r="AF60" i="3"/>
  <c r="AG60" i="3" s="1"/>
  <c r="W55" i="1"/>
  <c r="AF54" i="1"/>
  <c r="AG54" i="1" s="1"/>
  <c r="L141" i="4"/>
  <c r="I142" i="4"/>
  <c r="J142" i="4" s="1"/>
  <c r="H142" i="4"/>
  <c r="G143" i="4"/>
  <c r="N142" i="4"/>
  <c r="L142" i="3"/>
  <c r="I143" i="3"/>
  <c r="J143" i="3" s="1"/>
  <c r="H143" i="3"/>
  <c r="G144" i="3"/>
  <c r="N143" i="3"/>
  <c r="L139" i="1"/>
  <c r="N140" i="1"/>
  <c r="I140" i="1"/>
  <c r="J140" i="1" s="1"/>
  <c r="G141" i="1"/>
  <c r="H140" i="1"/>
  <c r="X55" i="1"/>
  <c r="AE55" i="1" s="1"/>
  <c r="U55" i="1"/>
  <c r="Q80" i="3" l="1"/>
  <c r="AE82" i="4"/>
  <c r="T82" i="4"/>
  <c r="Q82" i="4"/>
  <c r="AC83" i="4" s="1"/>
  <c r="AD83" i="4" s="1"/>
  <c r="AH60" i="4"/>
  <c r="Z61" i="4"/>
  <c r="U61" i="4"/>
  <c r="Y61" i="4"/>
  <c r="K61" i="4" s="1"/>
  <c r="AA61" i="4"/>
  <c r="AH60" i="3"/>
  <c r="Y61" i="3"/>
  <c r="K61" i="3" s="1"/>
  <c r="AA61" i="3"/>
  <c r="Z61" i="3"/>
  <c r="U61" i="3"/>
  <c r="AE80" i="3"/>
  <c r="X81" i="3"/>
  <c r="AC81" i="3"/>
  <c r="AD81" i="3" s="1"/>
  <c r="AH54" i="1"/>
  <c r="G144" i="4"/>
  <c r="I143" i="4"/>
  <c r="J143" i="4" s="1"/>
  <c r="H143" i="4"/>
  <c r="N143" i="4"/>
  <c r="L142" i="4"/>
  <c r="H144" i="3"/>
  <c r="G145" i="3"/>
  <c r="N144" i="3"/>
  <c r="I144" i="3"/>
  <c r="J144" i="3" s="1"/>
  <c r="L143" i="3"/>
  <c r="AA55" i="1"/>
  <c r="T55" i="1"/>
  <c r="H141" i="1"/>
  <c r="G142" i="1"/>
  <c r="I141" i="1"/>
  <c r="J141" i="1" s="1"/>
  <c r="N141" i="1"/>
  <c r="L140" i="1"/>
  <c r="Q55" i="1"/>
  <c r="AC56" i="1" s="1"/>
  <c r="AD56" i="1" s="1"/>
  <c r="Y55" i="1"/>
  <c r="K55" i="1" s="1"/>
  <c r="O55" i="1" s="1"/>
  <c r="R55" i="1" s="1"/>
  <c r="Z55" i="1"/>
  <c r="M61" i="4" l="1"/>
  <c r="O61" i="4"/>
  <c r="R61" i="4" s="1"/>
  <c r="X83" i="4"/>
  <c r="AE83" i="4" s="1"/>
  <c r="AE81" i="3"/>
  <c r="T81" i="3"/>
  <c r="Q81" i="3"/>
  <c r="AC82" i="3" s="1"/>
  <c r="AD82" i="3" s="1"/>
  <c r="X82" i="3"/>
  <c r="M61" i="3"/>
  <c r="O61" i="3"/>
  <c r="R61" i="3" s="1"/>
  <c r="W56" i="1"/>
  <c r="AF55" i="1"/>
  <c r="AG55" i="1" s="1"/>
  <c r="L143" i="4"/>
  <c r="I144" i="4"/>
  <c r="J144" i="4" s="1"/>
  <c r="H144" i="4"/>
  <c r="G145" i="4"/>
  <c r="N144" i="4"/>
  <c r="G146" i="3"/>
  <c r="N145" i="3"/>
  <c r="I145" i="3"/>
  <c r="J145" i="3" s="1"/>
  <c r="H145" i="3"/>
  <c r="L144" i="3"/>
  <c r="N142" i="1"/>
  <c r="H142" i="1"/>
  <c r="G143" i="1"/>
  <c r="I142" i="1"/>
  <c r="J142" i="1" s="1"/>
  <c r="L141" i="1"/>
  <c r="X56" i="1"/>
  <c r="AE56" i="1" s="1"/>
  <c r="M55" i="1"/>
  <c r="U56" i="1"/>
  <c r="L145" i="3" l="1"/>
  <c r="T83" i="4"/>
  <c r="Q83" i="4"/>
  <c r="W62" i="4"/>
  <c r="AF61" i="4"/>
  <c r="AG61" i="4" s="1"/>
  <c r="AE82" i="3"/>
  <c r="W62" i="3"/>
  <c r="AF61" i="3"/>
  <c r="AG61" i="3" s="1"/>
  <c r="T82" i="3"/>
  <c r="Q82" i="3"/>
  <c r="AH55" i="1"/>
  <c r="I145" i="4"/>
  <c r="J145" i="4" s="1"/>
  <c r="H145" i="4"/>
  <c r="G146" i="4"/>
  <c r="L145" i="4"/>
  <c r="N145" i="4"/>
  <c r="L144" i="4"/>
  <c r="N146" i="3"/>
  <c r="I146" i="3"/>
  <c r="J146" i="3" s="1"/>
  <c r="H146" i="3"/>
  <c r="G147" i="3"/>
  <c r="AA56" i="1"/>
  <c r="T56" i="1"/>
  <c r="L142" i="1"/>
  <c r="H143" i="1"/>
  <c r="N143" i="1"/>
  <c r="G144" i="1"/>
  <c r="I143" i="1"/>
  <c r="J143" i="1" s="1"/>
  <c r="Z56" i="1"/>
  <c r="Q56" i="1"/>
  <c r="AC57" i="1" s="1"/>
  <c r="AD57" i="1" s="1"/>
  <c r="Y56" i="1"/>
  <c r="K56" i="1" s="1"/>
  <c r="O56" i="1" s="1"/>
  <c r="R56" i="1" s="1"/>
  <c r="Z62" i="4" l="1"/>
  <c r="U62" i="4"/>
  <c r="Y62" i="4"/>
  <c r="K62" i="4" s="1"/>
  <c r="AA62" i="4"/>
  <c r="X84" i="4"/>
  <c r="AC84" i="4"/>
  <c r="AD84" i="4" s="1"/>
  <c r="AH61" i="4"/>
  <c r="X83" i="3"/>
  <c r="AC83" i="3"/>
  <c r="AD83" i="3" s="1"/>
  <c r="AH61" i="3"/>
  <c r="U62" i="3"/>
  <c r="AA62" i="3"/>
  <c r="Y62" i="3"/>
  <c r="K62" i="3" s="1"/>
  <c r="Z62" i="3"/>
  <c r="W57" i="1"/>
  <c r="AF56" i="1"/>
  <c r="AG56" i="1" s="1"/>
  <c r="I146" i="4"/>
  <c r="J146" i="4" s="1"/>
  <c r="H146" i="4"/>
  <c r="G147" i="4"/>
  <c r="N146" i="4"/>
  <c r="I147" i="3"/>
  <c r="J147" i="3" s="1"/>
  <c r="H147" i="3"/>
  <c r="G148" i="3"/>
  <c r="N147" i="3"/>
  <c r="L146" i="3"/>
  <c r="N144" i="1"/>
  <c r="H144" i="1"/>
  <c r="G145" i="1"/>
  <c r="I144" i="1"/>
  <c r="J144" i="1" s="1"/>
  <c r="L143" i="1"/>
  <c r="M56" i="1"/>
  <c r="X57" i="1"/>
  <c r="AE57" i="1" s="1"/>
  <c r="U57" i="1"/>
  <c r="O62" i="4" l="1"/>
  <c r="R62" i="4" s="1"/>
  <c r="M62" i="4"/>
  <c r="AE84" i="4"/>
  <c r="T84" i="4"/>
  <c r="Q84" i="4"/>
  <c r="L147" i="3"/>
  <c r="AE83" i="3"/>
  <c r="Q83" i="3"/>
  <c r="T83" i="3"/>
  <c r="M62" i="3"/>
  <c r="O62" i="3"/>
  <c r="R62" i="3" s="1"/>
  <c r="AH56" i="1"/>
  <c r="G148" i="4"/>
  <c r="I147" i="4"/>
  <c r="J147" i="4" s="1"/>
  <c r="H147" i="4"/>
  <c r="N147" i="4"/>
  <c r="L146" i="4"/>
  <c r="H148" i="3"/>
  <c r="N148" i="3"/>
  <c r="I148" i="3"/>
  <c r="J148" i="3" s="1"/>
  <c r="G149" i="3"/>
  <c r="Y57" i="1"/>
  <c r="K57" i="1" s="1"/>
  <c r="O57" i="1" s="1"/>
  <c r="R57" i="1" s="1"/>
  <c r="T57" i="1"/>
  <c r="AA57" i="1"/>
  <c r="L144" i="1"/>
  <c r="H145" i="1"/>
  <c r="N145" i="1"/>
  <c r="I145" i="1"/>
  <c r="J145" i="1" s="1"/>
  <c r="G146" i="1"/>
  <c r="Z57" i="1"/>
  <c r="Q57" i="1"/>
  <c r="AC58" i="1" s="1"/>
  <c r="AD58" i="1" s="1"/>
  <c r="X84" i="3" l="1"/>
  <c r="L147" i="4"/>
  <c r="W63" i="4"/>
  <c r="AF62" i="4"/>
  <c r="AG62" i="4" s="1"/>
  <c r="X85" i="4"/>
  <c r="AC85" i="4"/>
  <c r="AD85" i="4" s="1"/>
  <c r="W63" i="3"/>
  <c r="AF62" i="3"/>
  <c r="AG62" i="3" s="1"/>
  <c r="T84" i="3"/>
  <c r="Q84" i="3"/>
  <c r="AC84" i="3"/>
  <c r="AD84" i="3" s="1"/>
  <c r="W58" i="1"/>
  <c r="AF57" i="1"/>
  <c r="AG57" i="1" s="1"/>
  <c r="I148" i="4"/>
  <c r="J148" i="4" s="1"/>
  <c r="H148" i="4"/>
  <c r="G149" i="4"/>
  <c r="N148" i="4"/>
  <c r="I149" i="3"/>
  <c r="J149" i="3" s="1"/>
  <c r="H149" i="3"/>
  <c r="N149" i="3"/>
  <c r="G150" i="3"/>
  <c r="L148" i="3"/>
  <c r="M57" i="1"/>
  <c r="L145" i="1"/>
  <c r="G147" i="1"/>
  <c r="N146" i="1"/>
  <c r="H146" i="1"/>
  <c r="I146" i="1"/>
  <c r="J146" i="1" s="1"/>
  <c r="X58" i="1"/>
  <c r="AE58" i="1" s="1"/>
  <c r="U58" i="1"/>
  <c r="AE85" i="4" l="1"/>
  <c r="T85" i="4"/>
  <c r="Q85" i="4"/>
  <c r="AH62" i="4"/>
  <c r="AA63" i="4"/>
  <c r="Z63" i="4"/>
  <c r="Y63" i="4"/>
  <c r="K63" i="4" s="1"/>
  <c r="U63" i="4"/>
  <c r="AE84" i="3"/>
  <c r="X85" i="3"/>
  <c r="AC85" i="3"/>
  <c r="AD85" i="3" s="1"/>
  <c r="AH62" i="3"/>
  <c r="AA63" i="3"/>
  <c r="Z63" i="3"/>
  <c r="U63" i="3"/>
  <c r="Y63" i="3"/>
  <c r="K63" i="3" s="1"/>
  <c r="AH57" i="1"/>
  <c r="I149" i="4"/>
  <c r="J149" i="4" s="1"/>
  <c r="H149" i="4"/>
  <c r="N149" i="4"/>
  <c r="G150" i="4"/>
  <c r="L148" i="4"/>
  <c r="N150" i="3"/>
  <c r="I150" i="3"/>
  <c r="J150" i="3" s="1"/>
  <c r="H150" i="3"/>
  <c r="G151" i="3"/>
  <c r="L149" i="3"/>
  <c r="L146" i="1"/>
  <c r="AA58" i="1"/>
  <c r="T58" i="1"/>
  <c r="Z58" i="1"/>
  <c r="Q58" i="1"/>
  <c r="AC59" i="1" s="1"/>
  <c r="AD59" i="1" s="1"/>
  <c r="Y58" i="1"/>
  <c r="K58" i="1" s="1"/>
  <c r="O58" i="1" s="1"/>
  <c r="R58" i="1" s="1"/>
  <c r="N147" i="1"/>
  <c r="G148" i="1"/>
  <c r="H147" i="1"/>
  <c r="I147" i="1"/>
  <c r="J147" i="1" s="1"/>
  <c r="M63" i="4" l="1"/>
  <c r="O63" i="4"/>
  <c r="R63" i="4" s="1"/>
  <c r="X86" i="4"/>
  <c r="AC86" i="4"/>
  <c r="AD86" i="4" s="1"/>
  <c r="AE85" i="3"/>
  <c r="M63" i="3"/>
  <c r="O63" i="3"/>
  <c r="R63" i="3" s="1"/>
  <c r="Q85" i="3"/>
  <c r="T85" i="3"/>
  <c r="W59" i="1"/>
  <c r="AF58" i="1"/>
  <c r="AG58" i="1" s="1"/>
  <c r="L149" i="4"/>
  <c r="I150" i="4"/>
  <c r="J150" i="4" s="1"/>
  <c r="H150" i="4"/>
  <c r="N150" i="4"/>
  <c r="G151" i="4"/>
  <c r="N151" i="3"/>
  <c r="H151" i="3"/>
  <c r="G152" i="3"/>
  <c r="I151" i="3"/>
  <c r="J151" i="3" s="1"/>
  <c r="L150" i="3"/>
  <c r="X59" i="1"/>
  <c r="AE59" i="1" s="1"/>
  <c r="M58" i="1"/>
  <c r="N148" i="1"/>
  <c r="I148" i="1"/>
  <c r="J148" i="1" s="1"/>
  <c r="H148" i="1"/>
  <c r="G149" i="1"/>
  <c r="L147" i="1"/>
  <c r="U59" i="1"/>
  <c r="X86" i="3" l="1"/>
  <c r="T86" i="3" s="1"/>
  <c r="W64" i="4"/>
  <c r="AF63" i="4"/>
  <c r="AG63" i="4" s="1"/>
  <c r="AE86" i="4"/>
  <c r="T86" i="4"/>
  <c r="Q86" i="4"/>
  <c r="AC87" i="4" s="1"/>
  <c r="AD87" i="4" s="1"/>
  <c r="X87" i="4"/>
  <c r="AC86" i="3"/>
  <c r="AD86" i="3" s="1"/>
  <c r="W64" i="3"/>
  <c r="AF63" i="3"/>
  <c r="AG63" i="3" s="1"/>
  <c r="AH58" i="1"/>
  <c r="L150" i="4"/>
  <c r="G152" i="4"/>
  <c r="I151" i="4"/>
  <c r="J151" i="4" s="1"/>
  <c r="L151" i="4"/>
  <c r="H151" i="4"/>
  <c r="N151" i="4"/>
  <c r="L151" i="3"/>
  <c r="N152" i="3"/>
  <c r="H152" i="3"/>
  <c r="G153" i="3"/>
  <c r="I152" i="3"/>
  <c r="J152" i="3" s="1"/>
  <c r="AA59" i="1"/>
  <c r="T59" i="1"/>
  <c r="Z59" i="1"/>
  <c r="Q59" i="1"/>
  <c r="AC60" i="1" s="1"/>
  <c r="AD60" i="1" s="1"/>
  <c r="Y59" i="1"/>
  <c r="K59" i="1" s="1"/>
  <c r="O59" i="1" s="1"/>
  <c r="R59" i="1" s="1"/>
  <c r="L148" i="1"/>
  <c r="H149" i="1"/>
  <c r="G150" i="1"/>
  <c r="N149" i="1"/>
  <c r="I149" i="1"/>
  <c r="J149" i="1" s="1"/>
  <c r="Q86" i="3" l="1"/>
  <c r="AE87" i="4"/>
  <c r="T87" i="4"/>
  <c r="Q87" i="4"/>
  <c r="AH63" i="4"/>
  <c r="Y64" i="4"/>
  <c r="K64" i="4" s="1"/>
  <c r="U64" i="4"/>
  <c r="AA64" i="4"/>
  <c r="Z64" i="4"/>
  <c r="Z64" i="3"/>
  <c r="U64" i="3"/>
  <c r="AA64" i="3"/>
  <c r="Y64" i="3"/>
  <c r="K64" i="3" s="1"/>
  <c r="X87" i="3"/>
  <c r="AC87" i="3"/>
  <c r="AH63" i="3"/>
  <c r="AE86" i="3"/>
  <c r="AD87" i="3"/>
  <c r="W60" i="1"/>
  <c r="U60" i="1" s="1"/>
  <c r="AF59" i="1"/>
  <c r="AG59" i="1" s="1"/>
  <c r="AE60" i="1"/>
  <c r="I152" i="4"/>
  <c r="J152" i="4" s="1"/>
  <c r="H152" i="4"/>
  <c r="G153" i="4"/>
  <c r="N152" i="4"/>
  <c r="L152" i="3"/>
  <c r="G154" i="3"/>
  <c r="I153" i="3"/>
  <c r="J153" i="3" s="1"/>
  <c r="H153" i="3"/>
  <c r="N153" i="3"/>
  <c r="X60" i="1"/>
  <c r="T60" i="1" s="1"/>
  <c r="M59" i="1"/>
  <c r="L149" i="1"/>
  <c r="I150" i="1"/>
  <c r="J150" i="1" s="1"/>
  <c r="H150" i="1"/>
  <c r="L150" i="1"/>
  <c r="N150" i="1"/>
  <c r="G151" i="1"/>
  <c r="O64" i="4" l="1"/>
  <c r="R64" i="4" s="1"/>
  <c r="M64" i="4"/>
  <c r="X88" i="4"/>
  <c r="AC88" i="4"/>
  <c r="AD88" i="4" s="1"/>
  <c r="AE87" i="3"/>
  <c r="Q87" i="3"/>
  <c r="T87" i="3"/>
  <c r="O64" i="3"/>
  <c r="R64" i="3" s="1"/>
  <c r="M64" i="3"/>
  <c r="AH59" i="1"/>
  <c r="N153" i="4"/>
  <c r="I153" i="4"/>
  <c r="J153" i="4" s="1"/>
  <c r="H153" i="4"/>
  <c r="G154" i="4"/>
  <c r="L152" i="4"/>
  <c r="N154" i="3"/>
  <c r="H154" i="3"/>
  <c r="G155" i="3"/>
  <c r="I154" i="3"/>
  <c r="J154" i="3" s="1"/>
  <c r="L153" i="3"/>
  <c r="Q60" i="1"/>
  <c r="Z60" i="1"/>
  <c r="Y60" i="1"/>
  <c r="K60" i="1" s="1"/>
  <c r="O60" i="1" s="1"/>
  <c r="R60" i="1" s="1"/>
  <c r="AA60" i="1"/>
  <c r="I151" i="1"/>
  <c r="J151" i="1" s="1"/>
  <c r="L151" i="1"/>
  <c r="N151" i="1"/>
  <c r="G152" i="1"/>
  <c r="H151" i="1"/>
  <c r="AE88" i="4" l="1"/>
  <c r="T88" i="4"/>
  <c r="Q88" i="4"/>
  <c r="X89" i="4" s="1"/>
  <c r="W65" i="4"/>
  <c r="AF64" i="4"/>
  <c r="AG64" i="4" s="1"/>
  <c r="W65" i="3"/>
  <c r="AF64" i="3"/>
  <c r="AG64" i="3" s="1"/>
  <c r="X88" i="3"/>
  <c r="AC88" i="3"/>
  <c r="AD88" i="3" s="1"/>
  <c r="W61" i="1"/>
  <c r="AF60" i="1"/>
  <c r="AG60" i="1" s="1"/>
  <c r="X61" i="1"/>
  <c r="T61" i="1" s="1"/>
  <c r="AC61" i="1"/>
  <c r="AD61" i="1" s="1"/>
  <c r="N154" i="4"/>
  <c r="I154" i="4"/>
  <c r="J154" i="4" s="1"/>
  <c r="H154" i="4"/>
  <c r="G155" i="4"/>
  <c r="L153" i="4"/>
  <c r="G156" i="3"/>
  <c r="I155" i="3"/>
  <c r="J155" i="3" s="1"/>
  <c r="N155" i="3"/>
  <c r="H155" i="3"/>
  <c r="L154" i="3"/>
  <c r="M60" i="1"/>
  <c r="AA61" i="1"/>
  <c r="H152" i="1"/>
  <c r="I152" i="1"/>
  <c r="J152" i="1" s="1"/>
  <c r="G153" i="1"/>
  <c r="N152" i="1"/>
  <c r="U61" i="1"/>
  <c r="Y61" i="1"/>
  <c r="K61" i="1" s="1"/>
  <c r="Q61" i="1"/>
  <c r="AC62" i="1" s="1"/>
  <c r="Z61" i="1"/>
  <c r="T89" i="4" l="1"/>
  <c r="Q89" i="4"/>
  <c r="AH64" i="4"/>
  <c r="AA65" i="4"/>
  <c r="U65" i="4"/>
  <c r="Z65" i="4"/>
  <c r="Y65" i="4"/>
  <c r="K65" i="4" s="1"/>
  <c r="AC89" i="4"/>
  <c r="AD89" i="4" s="1"/>
  <c r="L155" i="3"/>
  <c r="Y65" i="3"/>
  <c r="K65" i="3" s="1"/>
  <c r="AA65" i="3"/>
  <c r="Z65" i="3"/>
  <c r="U65" i="3"/>
  <c r="T88" i="3"/>
  <c r="Q88" i="3"/>
  <c r="AC89" i="3" s="1"/>
  <c r="X89" i="3"/>
  <c r="AH64" i="3"/>
  <c r="AE88" i="3"/>
  <c r="AD89" i="3"/>
  <c r="AH60" i="1"/>
  <c r="AD62" i="1"/>
  <c r="AE61" i="1"/>
  <c r="G156" i="4"/>
  <c r="I155" i="4"/>
  <c r="J155" i="4" s="1"/>
  <c r="N155" i="4"/>
  <c r="L155" i="4"/>
  <c r="H155" i="4"/>
  <c r="L154" i="4"/>
  <c r="H156" i="3"/>
  <c r="G157" i="3"/>
  <c r="I156" i="3"/>
  <c r="J156" i="3" s="1"/>
  <c r="N156" i="3"/>
  <c r="L152" i="1"/>
  <c r="H153" i="1"/>
  <c r="G154" i="1"/>
  <c r="I153" i="1"/>
  <c r="J153" i="1" s="1"/>
  <c r="N153" i="1"/>
  <c r="O61" i="1"/>
  <c r="R61" i="1" s="1"/>
  <c r="M61" i="1"/>
  <c r="X62" i="1"/>
  <c r="T62" i="1" s="1"/>
  <c r="X90" i="4" l="1"/>
  <c r="AC90" i="4"/>
  <c r="AD90" i="4"/>
  <c r="AE89" i="4"/>
  <c r="O65" i="4"/>
  <c r="R65" i="4" s="1"/>
  <c r="M65" i="4"/>
  <c r="AE89" i="3"/>
  <c r="T89" i="3"/>
  <c r="Q89" i="3"/>
  <c r="O65" i="3"/>
  <c r="R65" i="3" s="1"/>
  <c r="M65" i="3"/>
  <c r="W62" i="1"/>
  <c r="AA62" i="1" s="1"/>
  <c r="AF61" i="1"/>
  <c r="AG61" i="1" s="1"/>
  <c r="AE62" i="1"/>
  <c r="N156" i="4"/>
  <c r="H156" i="4"/>
  <c r="G157" i="4"/>
  <c r="I156" i="4"/>
  <c r="J156" i="4" s="1"/>
  <c r="L156" i="3"/>
  <c r="I157" i="3"/>
  <c r="J157" i="3" s="1"/>
  <c r="H157" i="3"/>
  <c r="G158" i="3"/>
  <c r="N157" i="3"/>
  <c r="N154" i="1"/>
  <c r="I154" i="1"/>
  <c r="J154" i="1" s="1"/>
  <c r="G155" i="1"/>
  <c r="H154" i="1"/>
  <c r="L153" i="1"/>
  <c r="Y62" i="1"/>
  <c r="K62" i="1" s="1"/>
  <c r="U62" i="1"/>
  <c r="Q62" i="1"/>
  <c r="AC63" i="1" s="1"/>
  <c r="AD63" i="1" s="1"/>
  <c r="Z62" i="1"/>
  <c r="L157" i="3" l="1"/>
  <c r="AE90" i="4"/>
  <c r="W66" i="4"/>
  <c r="AF65" i="4"/>
  <c r="AG65" i="4" s="1"/>
  <c r="T90" i="4"/>
  <c r="Q90" i="4"/>
  <c r="AC91" i="4" s="1"/>
  <c r="AD91" i="4" s="1"/>
  <c r="X91" i="4"/>
  <c r="W66" i="3"/>
  <c r="AF65" i="3"/>
  <c r="AG65" i="3" s="1"/>
  <c r="X90" i="3"/>
  <c r="AC90" i="3"/>
  <c r="AD90" i="3" s="1"/>
  <c r="AH61" i="1"/>
  <c r="N157" i="4"/>
  <c r="I157" i="4"/>
  <c r="J157" i="4" s="1"/>
  <c r="H157" i="4"/>
  <c r="G158" i="4"/>
  <c r="L156" i="4"/>
  <c r="N158" i="3"/>
  <c r="I158" i="3"/>
  <c r="J158" i="3" s="1"/>
  <c r="H158" i="3"/>
  <c r="G159" i="3"/>
  <c r="N155" i="1"/>
  <c r="H155" i="1"/>
  <c r="G156" i="1"/>
  <c r="I155" i="1"/>
  <c r="J155" i="1" s="1"/>
  <c r="L154" i="1"/>
  <c r="O62" i="1"/>
  <c r="R62" i="1" s="1"/>
  <c r="M62" i="1"/>
  <c r="X63" i="1"/>
  <c r="T63" i="1" s="1"/>
  <c r="AE91" i="4" l="1"/>
  <c r="T91" i="4"/>
  <c r="Q91" i="4"/>
  <c r="AC92" i="4" s="1"/>
  <c r="AD92" i="4" s="1"/>
  <c r="AH65" i="4"/>
  <c r="Z66" i="4"/>
  <c r="Y66" i="4"/>
  <c r="K66" i="4" s="1"/>
  <c r="U66" i="4"/>
  <c r="AA66" i="4"/>
  <c r="AE90" i="3"/>
  <c r="Q90" i="3"/>
  <c r="T90" i="3"/>
  <c r="X91" i="3"/>
  <c r="AH65" i="3"/>
  <c r="Z66" i="3"/>
  <c r="AA66" i="3"/>
  <c r="Y66" i="3"/>
  <c r="K66" i="3" s="1"/>
  <c r="U66" i="3"/>
  <c r="W63" i="1"/>
  <c r="AA63" i="1" s="1"/>
  <c r="AF62" i="1"/>
  <c r="AG62" i="1" s="1"/>
  <c r="AE63" i="1"/>
  <c r="N158" i="4"/>
  <c r="G159" i="4"/>
  <c r="I158" i="4"/>
  <c r="J158" i="4" s="1"/>
  <c r="H158" i="4"/>
  <c r="L157" i="4"/>
  <c r="N159" i="3"/>
  <c r="I159" i="3"/>
  <c r="J159" i="3" s="1"/>
  <c r="H159" i="3"/>
  <c r="G160" i="3"/>
  <c r="L158" i="3"/>
  <c r="H156" i="1"/>
  <c r="G157" i="1"/>
  <c r="I156" i="1"/>
  <c r="J156" i="1" s="1"/>
  <c r="N156" i="1"/>
  <c r="L155" i="1"/>
  <c r="U63" i="1"/>
  <c r="Y63" i="1"/>
  <c r="K63" i="1" s="1"/>
  <c r="Q63" i="1"/>
  <c r="AC64" i="1" s="1"/>
  <c r="AD64" i="1" s="1"/>
  <c r="Z63" i="1"/>
  <c r="X92" i="4" l="1"/>
  <c r="O66" i="4"/>
  <c r="R66" i="4" s="1"/>
  <c r="M66" i="4"/>
  <c r="O66" i="3"/>
  <c r="R66" i="3" s="1"/>
  <c r="M66" i="3"/>
  <c r="Q91" i="3"/>
  <c r="T91" i="3"/>
  <c r="AC91" i="3"/>
  <c r="AD91" i="3" s="1"/>
  <c r="AH62" i="1"/>
  <c r="G160" i="4"/>
  <c r="I159" i="4"/>
  <c r="J159" i="4" s="1"/>
  <c r="N159" i="4"/>
  <c r="L159" i="4"/>
  <c r="H159" i="4"/>
  <c r="L158" i="4"/>
  <c r="N160" i="3"/>
  <c r="I160" i="3"/>
  <c r="J160" i="3" s="1"/>
  <c r="H160" i="3"/>
  <c r="G161" i="3"/>
  <c r="L159" i="3"/>
  <c r="L156" i="1"/>
  <c r="G158" i="1"/>
  <c r="N157" i="1"/>
  <c r="H157" i="1"/>
  <c r="I157" i="1"/>
  <c r="J157" i="1" s="1"/>
  <c r="O63" i="1"/>
  <c r="R63" i="1" s="1"/>
  <c r="M63" i="1"/>
  <c r="X92" i="3" l="1"/>
  <c r="Q92" i="3" s="1"/>
  <c r="W67" i="4"/>
  <c r="AF66" i="4"/>
  <c r="AG66" i="4" s="1"/>
  <c r="T92" i="4"/>
  <c r="Q92" i="4"/>
  <c r="AE92" i="4"/>
  <c r="AE91" i="3"/>
  <c r="AC92" i="3"/>
  <c r="AD92" i="3" s="1"/>
  <c r="W67" i="3"/>
  <c r="AF66" i="3"/>
  <c r="AG66" i="3" s="1"/>
  <c r="W64" i="1"/>
  <c r="AF63" i="1"/>
  <c r="AG63" i="1" s="1"/>
  <c r="G161" i="4"/>
  <c r="N160" i="4"/>
  <c r="I160" i="4"/>
  <c r="J160" i="4" s="1"/>
  <c r="H160" i="4"/>
  <c r="G162" i="3"/>
  <c r="N161" i="3"/>
  <c r="H161" i="3"/>
  <c r="I161" i="3"/>
  <c r="J161" i="3" s="1"/>
  <c r="L160" i="3"/>
  <c r="L157" i="1"/>
  <c r="I158" i="1"/>
  <c r="J158" i="1" s="1"/>
  <c r="G159" i="1"/>
  <c r="N158" i="1"/>
  <c r="H158" i="1"/>
  <c r="U64" i="1"/>
  <c r="X64" i="1"/>
  <c r="AE64" i="1" s="1"/>
  <c r="T92" i="3" l="1"/>
  <c r="AC93" i="3" s="1"/>
  <c r="AD93" i="3" s="1"/>
  <c r="AH66" i="4"/>
  <c r="AA67" i="4"/>
  <c r="U67" i="4"/>
  <c r="Y67" i="4"/>
  <c r="K67" i="4" s="1"/>
  <c r="Z67" i="4"/>
  <c r="X93" i="4"/>
  <c r="AC93" i="4"/>
  <c r="AD93" i="4" s="1"/>
  <c r="AE92" i="3"/>
  <c r="AH66" i="3"/>
  <c r="U67" i="3"/>
  <c r="AA67" i="3"/>
  <c r="Z67" i="3"/>
  <c r="Y67" i="3"/>
  <c r="K67" i="3" s="1"/>
  <c r="AH63" i="1"/>
  <c r="G162" i="4"/>
  <c r="N161" i="4"/>
  <c r="I161" i="4"/>
  <c r="J161" i="4" s="1"/>
  <c r="H161" i="4"/>
  <c r="L160" i="4"/>
  <c r="L161" i="3"/>
  <c r="G163" i="3"/>
  <c r="N162" i="3"/>
  <c r="H162" i="3"/>
  <c r="I162" i="3"/>
  <c r="J162" i="3" s="1"/>
  <c r="Y64" i="1"/>
  <c r="K64" i="1" s="1"/>
  <c r="T64" i="1"/>
  <c r="AA64" i="1"/>
  <c r="L158" i="1"/>
  <c r="G160" i="1"/>
  <c r="N159" i="1"/>
  <c r="H159" i="1"/>
  <c r="I159" i="1"/>
  <c r="J159" i="1" s="1"/>
  <c r="Q64" i="1"/>
  <c r="AC65" i="1" s="1"/>
  <c r="AD65" i="1" s="1"/>
  <c r="Z64" i="1"/>
  <c r="X93" i="3" l="1"/>
  <c r="T93" i="3" s="1"/>
  <c r="Q93" i="3"/>
  <c r="T93" i="4"/>
  <c r="Q93" i="4"/>
  <c r="AE93" i="4"/>
  <c r="M67" i="4"/>
  <c r="O67" i="4"/>
  <c r="R67" i="4" s="1"/>
  <c r="AE93" i="3"/>
  <c r="O67" i="3"/>
  <c r="R67" i="3" s="1"/>
  <c r="M67" i="3"/>
  <c r="X94" i="3"/>
  <c r="AC94" i="3"/>
  <c r="AD94" i="3" s="1"/>
  <c r="L161" i="4"/>
  <c r="G163" i="4"/>
  <c r="N162" i="4"/>
  <c r="I162" i="4"/>
  <c r="J162" i="4" s="1"/>
  <c r="H162" i="4"/>
  <c r="L162" i="3"/>
  <c r="I163" i="3"/>
  <c r="J163" i="3" s="1"/>
  <c r="H163" i="3"/>
  <c r="G164" i="3"/>
  <c r="N163" i="3"/>
  <c r="L159" i="1"/>
  <c r="N160" i="1"/>
  <c r="I160" i="1"/>
  <c r="J160" i="1" s="1"/>
  <c r="G161" i="1"/>
  <c r="H160" i="1"/>
  <c r="O64" i="1"/>
  <c r="R64" i="1" s="1"/>
  <c r="M64" i="1"/>
  <c r="X65" i="1"/>
  <c r="T65" i="1" s="1"/>
  <c r="X94" i="4" l="1"/>
  <c r="AC94" i="4"/>
  <c r="AD94" i="4" s="1"/>
  <c r="W68" i="4"/>
  <c r="AF67" i="4"/>
  <c r="AG67" i="4" s="1"/>
  <c r="L163" i="3"/>
  <c r="W68" i="3"/>
  <c r="AF67" i="3"/>
  <c r="AG67" i="3" s="1"/>
  <c r="T94" i="3"/>
  <c r="Q94" i="3"/>
  <c r="AE94" i="3"/>
  <c r="AE65" i="1"/>
  <c r="W65" i="1"/>
  <c r="AA65" i="1" s="1"/>
  <c r="AF64" i="1"/>
  <c r="AG64" i="1" s="1"/>
  <c r="L162" i="4"/>
  <c r="G164" i="4"/>
  <c r="I163" i="4"/>
  <c r="J163" i="4" s="1"/>
  <c r="N163" i="4"/>
  <c r="H163" i="4"/>
  <c r="I164" i="3"/>
  <c r="J164" i="3" s="1"/>
  <c r="H164" i="3"/>
  <c r="N164" i="3"/>
  <c r="G165" i="3"/>
  <c r="L160" i="1"/>
  <c r="H161" i="1"/>
  <c r="N161" i="1"/>
  <c r="G162" i="1"/>
  <c r="I161" i="1"/>
  <c r="J161" i="1" s="1"/>
  <c r="U65" i="1"/>
  <c r="Y65" i="1"/>
  <c r="K65" i="1" s="1"/>
  <c r="Q65" i="1"/>
  <c r="AC66" i="1" s="1"/>
  <c r="AD66" i="1" s="1"/>
  <c r="Z65" i="1"/>
  <c r="AE94" i="4" l="1"/>
  <c r="T94" i="4"/>
  <c r="Q94" i="4"/>
  <c r="AH67" i="4"/>
  <c r="Y68" i="4"/>
  <c r="K68" i="4" s="1"/>
  <c r="U68" i="4"/>
  <c r="AA68" i="4"/>
  <c r="Z68" i="4"/>
  <c r="X95" i="3"/>
  <c r="AC95" i="3"/>
  <c r="AD95" i="3" s="1"/>
  <c r="AH67" i="3"/>
  <c r="Z68" i="3"/>
  <c r="U68" i="3"/>
  <c r="AA68" i="3"/>
  <c r="Y68" i="3"/>
  <c r="K68" i="3" s="1"/>
  <c r="AH64" i="1"/>
  <c r="L163" i="4"/>
  <c r="H164" i="4"/>
  <c r="G165" i="4"/>
  <c r="N164" i="4"/>
  <c r="I164" i="4"/>
  <c r="J164" i="4" s="1"/>
  <c r="L164" i="3"/>
  <c r="N165" i="3"/>
  <c r="I165" i="3"/>
  <c r="J165" i="3" s="1"/>
  <c r="H165" i="3"/>
  <c r="G166" i="3"/>
  <c r="L161" i="1"/>
  <c r="N162" i="1"/>
  <c r="I162" i="1"/>
  <c r="J162" i="1" s="1"/>
  <c r="H162" i="1"/>
  <c r="G163" i="1"/>
  <c r="O65" i="1"/>
  <c r="R65" i="1" s="1"/>
  <c r="M65" i="1"/>
  <c r="X95" i="4" l="1"/>
  <c r="AC95" i="4"/>
  <c r="AD95" i="4" s="1"/>
  <c r="O68" i="4"/>
  <c r="R68" i="4" s="1"/>
  <c r="M68" i="4"/>
  <c r="M68" i="3"/>
  <c r="O68" i="3"/>
  <c r="R68" i="3" s="1"/>
  <c r="AE95" i="3"/>
  <c r="T95" i="3"/>
  <c r="Q95" i="3"/>
  <c r="W66" i="1"/>
  <c r="AF65" i="1"/>
  <c r="AG65" i="1" s="1"/>
  <c r="L164" i="4"/>
  <c r="H165" i="4"/>
  <c r="G166" i="4"/>
  <c r="N165" i="4"/>
  <c r="I165" i="4"/>
  <c r="J165" i="4" s="1"/>
  <c r="N166" i="3"/>
  <c r="I166" i="3"/>
  <c r="J166" i="3" s="1"/>
  <c r="H166" i="3"/>
  <c r="G167" i="3"/>
  <c r="L165" i="3"/>
  <c r="L162" i="1"/>
  <c r="H163" i="1"/>
  <c r="N163" i="1"/>
  <c r="G164" i="1"/>
  <c r="I163" i="1"/>
  <c r="J163" i="1" s="1"/>
  <c r="X66" i="1"/>
  <c r="AE66" i="1" s="1"/>
  <c r="U66" i="1"/>
  <c r="W69" i="4" l="1"/>
  <c r="AF68" i="4"/>
  <c r="AG68" i="4" s="1"/>
  <c r="AE95" i="4"/>
  <c r="T95" i="4"/>
  <c r="Q95" i="4"/>
  <c r="AC96" i="4" s="1"/>
  <c r="AD96" i="4" s="1"/>
  <c r="X96" i="4"/>
  <c r="X96" i="3"/>
  <c r="AC96" i="3"/>
  <c r="AD96" i="3" s="1"/>
  <c r="W69" i="3"/>
  <c r="AF68" i="3"/>
  <c r="AG68" i="3" s="1"/>
  <c r="AH65" i="1"/>
  <c r="L165" i="4"/>
  <c r="H166" i="4"/>
  <c r="G167" i="4"/>
  <c r="N166" i="4"/>
  <c r="I166" i="4"/>
  <c r="J166" i="4" s="1"/>
  <c r="L166" i="3"/>
  <c r="N167" i="3"/>
  <c r="I167" i="3"/>
  <c r="J167" i="3" s="1"/>
  <c r="H167" i="3"/>
  <c r="G168" i="3"/>
  <c r="Y66" i="1"/>
  <c r="K66" i="1" s="1"/>
  <c r="O66" i="1" s="1"/>
  <c r="R66" i="1" s="1"/>
  <c r="T66" i="1"/>
  <c r="AA66" i="1"/>
  <c r="L163" i="1"/>
  <c r="N164" i="1"/>
  <c r="H164" i="1"/>
  <c r="G165" i="1"/>
  <c r="I164" i="1"/>
  <c r="J164" i="1" s="1"/>
  <c r="Z66" i="1"/>
  <c r="Q66" i="1"/>
  <c r="AE96" i="4" l="1"/>
  <c r="T96" i="4"/>
  <c r="Q96" i="4"/>
  <c r="X97" i="4" s="1"/>
  <c r="AH68" i="4"/>
  <c r="Z69" i="4"/>
  <c r="U69" i="4"/>
  <c r="AA69" i="4"/>
  <c r="Y69" i="4"/>
  <c r="K69" i="4" s="1"/>
  <c r="AH68" i="3"/>
  <c r="AA69" i="3"/>
  <c r="Z69" i="3"/>
  <c r="Y69" i="3"/>
  <c r="K69" i="3" s="1"/>
  <c r="U69" i="3"/>
  <c r="AE96" i="3"/>
  <c r="T96" i="3"/>
  <c r="Q96" i="3"/>
  <c r="W67" i="1"/>
  <c r="U67" i="1" s="1"/>
  <c r="AF66" i="1"/>
  <c r="AG66" i="1" s="1"/>
  <c r="AC67" i="1"/>
  <c r="AD67" i="1" s="1"/>
  <c r="G168" i="4"/>
  <c r="I167" i="4"/>
  <c r="J167" i="4" s="1"/>
  <c r="H167" i="4"/>
  <c r="N167" i="4"/>
  <c r="L166" i="4"/>
  <c r="N168" i="3"/>
  <c r="H168" i="3"/>
  <c r="G169" i="3"/>
  <c r="I168" i="3"/>
  <c r="J168" i="3" s="1"/>
  <c r="L167" i="3"/>
  <c r="M66" i="1"/>
  <c r="I165" i="1"/>
  <c r="J165" i="1" s="1"/>
  <c r="G166" i="1"/>
  <c r="N165" i="1"/>
  <c r="H165" i="1"/>
  <c r="L164" i="1"/>
  <c r="X67" i="1"/>
  <c r="L167" i="4" l="1"/>
  <c r="T97" i="4"/>
  <c r="Q97" i="4"/>
  <c r="O69" i="4"/>
  <c r="R69" i="4" s="1"/>
  <c r="M69" i="4"/>
  <c r="AC97" i="4"/>
  <c r="AD97" i="4" s="1"/>
  <c r="X97" i="3"/>
  <c r="AC97" i="3"/>
  <c r="AD97" i="3" s="1"/>
  <c r="M69" i="3"/>
  <c r="O69" i="3"/>
  <c r="R69" i="3" s="1"/>
  <c r="AE67" i="1"/>
  <c r="L165" i="1"/>
  <c r="AH66" i="1"/>
  <c r="I168" i="4"/>
  <c r="J168" i="4" s="1"/>
  <c r="H168" i="4"/>
  <c r="G169" i="4"/>
  <c r="N168" i="4"/>
  <c r="G170" i="3"/>
  <c r="N169" i="3"/>
  <c r="I169" i="3"/>
  <c r="J169" i="3" s="1"/>
  <c r="H169" i="3"/>
  <c r="L168" i="3"/>
  <c r="Y67" i="1"/>
  <c r="K67" i="1" s="1"/>
  <c r="T67" i="1"/>
  <c r="AA67" i="1"/>
  <c r="H166" i="1"/>
  <c r="G167" i="1"/>
  <c r="N166" i="1"/>
  <c r="I166" i="1"/>
  <c r="J166" i="1" s="1"/>
  <c r="Q67" i="1"/>
  <c r="AC68" i="1" s="1"/>
  <c r="AD68" i="1" s="1"/>
  <c r="Z67" i="1"/>
  <c r="L169" i="3" l="1"/>
  <c r="AE97" i="4"/>
  <c r="W70" i="4"/>
  <c r="AF69" i="4"/>
  <c r="AG69" i="4" s="1"/>
  <c r="X98" i="4"/>
  <c r="AC98" i="4"/>
  <c r="AD98" i="4" s="1"/>
  <c r="W70" i="3"/>
  <c r="AF69" i="3"/>
  <c r="AG69" i="3" s="1"/>
  <c r="AE97" i="3"/>
  <c r="Q97" i="3"/>
  <c r="T97" i="3"/>
  <c r="L168" i="4"/>
  <c r="I169" i="4"/>
  <c r="J169" i="4" s="1"/>
  <c r="H169" i="4"/>
  <c r="G170" i="4"/>
  <c r="N169" i="4"/>
  <c r="I170" i="3"/>
  <c r="J170" i="3" s="1"/>
  <c r="H170" i="3"/>
  <c r="G171" i="3"/>
  <c r="N170" i="3"/>
  <c r="L166" i="1"/>
  <c r="H167" i="1"/>
  <c r="N167" i="1"/>
  <c r="G168" i="1"/>
  <c r="I167" i="1"/>
  <c r="J167" i="1" s="1"/>
  <c r="O67" i="1"/>
  <c r="R67" i="1" s="1"/>
  <c r="M67" i="1"/>
  <c r="X68" i="1"/>
  <c r="T68" i="1" s="1"/>
  <c r="X98" i="3" l="1"/>
  <c r="AH69" i="4"/>
  <c r="AA70" i="4"/>
  <c r="Y70" i="4"/>
  <c r="K70" i="4" s="1"/>
  <c r="U70" i="4"/>
  <c r="Z70" i="4"/>
  <c r="AE98" i="4"/>
  <c r="T98" i="4"/>
  <c r="Q98" i="4"/>
  <c r="AC99" i="4" s="1"/>
  <c r="AD99" i="4" s="1"/>
  <c r="X99" i="4"/>
  <c r="L170" i="3"/>
  <c r="Q98" i="3"/>
  <c r="T98" i="3"/>
  <c r="X99" i="3"/>
  <c r="AC98" i="3"/>
  <c r="AD98" i="3" s="1"/>
  <c r="AH69" i="3"/>
  <c r="AA70" i="3"/>
  <c r="Z70" i="3"/>
  <c r="Y70" i="3"/>
  <c r="K70" i="3" s="1"/>
  <c r="U70" i="3"/>
  <c r="W68" i="1"/>
  <c r="AA68" i="1" s="1"/>
  <c r="AF67" i="1"/>
  <c r="AG67" i="1" s="1"/>
  <c r="AE68" i="1"/>
  <c r="L169" i="4"/>
  <c r="I170" i="4"/>
  <c r="J170" i="4" s="1"/>
  <c r="H170" i="4"/>
  <c r="G171" i="4"/>
  <c r="N170" i="4"/>
  <c r="L170" i="4"/>
  <c r="G172" i="3"/>
  <c r="I171" i="3"/>
  <c r="J171" i="3" s="1"/>
  <c r="H171" i="3"/>
  <c r="N171" i="3"/>
  <c r="L167" i="1"/>
  <c r="I168" i="1"/>
  <c r="J168" i="1" s="1"/>
  <c r="G169" i="1"/>
  <c r="H168" i="1"/>
  <c r="N168" i="1"/>
  <c r="Q68" i="1"/>
  <c r="AC69" i="1" s="1"/>
  <c r="AD69" i="1" s="1"/>
  <c r="AE99" i="4" l="1"/>
  <c r="T99" i="4"/>
  <c r="Q99" i="4"/>
  <c r="M70" i="4"/>
  <c r="O70" i="4"/>
  <c r="R70" i="4" s="1"/>
  <c r="AC99" i="3"/>
  <c r="AD99" i="3" s="1"/>
  <c r="M70" i="3"/>
  <c r="O70" i="3"/>
  <c r="R70" i="3" s="1"/>
  <c r="AE98" i="3"/>
  <c r="T99" i="3"/>
  <c r="Q99" i="3"/>
  <c r="Z68" i="1"/>
  <c r="U68" i="1"/>
  <c r="AH67" i="1"/>
  <c r="Y68" i="1"/>
  <c r="K68" i="1" s="1"/>
  <c r="G172" i="4"/>
  <c r="I171" i="4"/>
  <c r="J171" i="4" s="1"/>
  <c r="H171" i="4"/>
  <c r="N171" i="4"/>
  <c r="N172" i="3"/>
  <c r="I172" i="3"/>
  <c r="J172" i="3" s="1"/>
  <c r="H172" i="3"/>
  <c r="G173" i="3"/>
  <c r="L171" i="3"/>
  <c r="L168" i="1"/>
  <c r="I169" i="1"/>
  <c r="J169" i="1" s="1"/>
  <c r="N169" i="1"/>
  <c r="G170" i="1"/>
  <c r="H169" i="1"/>
  <c r="O68" i="1"/>
  <c r="R68" i="1" s="1"/>
  <c r="M68" i="1"/>
  <c r="L171" i="4" l="1"/>
  <c r="W71" i="4"/>
  <c r="AF70" i="4"/>
  <c r="AG70" i="4" s="1"/>
  <c r="X100" i="4"/>
  <c r="AC100" i="4"/>
  <c r="AD100" i="4" s="1"/>
  <c r="X100" i="3"/>
  <c r="AC100" i="3"/>
  <c r="AD100" i="3" s="1"/>
  <c r="AE99" i="3"/>
  <c r="W71" i="3"/>
  <c r="AF70" i="3"/>
  <c r="AG70" i="3" s="1"/>
  <c r="W69" i="1"/>
  <c r="U69" i="1" s="1"/>
  <c r="AF68" i="1"/>
  <c r="AG68" i="1" s="1"/>
  <c r="I172" i="4"/>
  <c r="J172" i="4" s="1"/>
  <c r="H172" i="4"/>
  <c r="N172" i="4"/>
  <c r="G173" i="4"/>
  <c r="I173" i="3"/>
  <c r="J173" i="3" s="1"/>
  <c r="N173" i="3"/>
  <c r="H173" i="3"/>
  <c r="G174" i="3"/>
  <c r="L172" i="3"/>
  <c r="L169" i="1"/>
  <c r="G171" i="1"/>
  <c r="N170" i="1"/>
  <c r="I170" i="1"/>
  <c r="J170" i="1" s="1"/>
  <c r="H170" i="1"/>
  <c r="X69" i="1"/>
  <c r="AE69" i="1" s="1"/>
  <c r="AH70" i="4" l="1"/>
  <c r="T100" i="4"/>
  <c r="Q100" i="4"/>
  <c r="AE100" i="4"/>
  <c r="Z71" i="4"/>
  <c r="Y71" i="4"/>
  <c r="K71" i="4" s="1"/>
  <c r="AA71" i="4"/>
  <c r="U71" i="4"/>
  <c r="L173" i="3"/>
  <c r="AE100" i="3"/>
  <c r="AH70" i="3"/>
  <c r="U71" i="3"/>
  <c r="Z71" i="3"/>
  <c r="Y71" i="3"/>
  <c r="K71" i="3" s="1"/>
  <c r="AA71" i="3"/>
  <c r="Q100" i="3"/>
  <c r="T100" i="3"/>
  <c r="AH68" i="1"/>
  <c r="L172" i="4"/>
  <c r="H173" i="4"/>
  <c r="G174" i="4"/>
  <c r="N173" i="4"/>
  <c r="I173" i="4"/>
  <c r="J173" i="4" s="1"/>
  <c r="N174" i="3"/>
  <c r="I174" i="3"/>
  <c r="J174" i="3" s="1"/>
  <c r="H174" i="3"/>
  <c r="G175" i="3"/>
  <c r="Y69" i="1"/>
  <c r="K69" i="1" s="1"/>
  <c r="T69" i="1"/>
  <c r="AA69" i="1"/>
  <c r="L170" i="1"/>
  <c r="H171" i="1"/>
  <c r="N171" i="1"/>
  <c r="I171" i="1"/>
  <c r="J171" i="1" s="1"/>
  <c r="G172" i="1"/>
  <c r="Q69" i="1"/>
  <c r="AC70" i="1" s="1"/>
  <c r="AD70" i="1" s="1"/>
  <c r="Z69" i="1"/>
  <c r="X101" i="4" l="1"/>
  <c r="AC101" i="4"/>
  <c r="AD101" i="4" s="1"/>
  <c r="O71" i="4"/>
  <c r="R71" i="4" s="1"/>
  <c r="M71" i="4"/>
  <c r="X101" i="3"/>
  <c r="AC101" i="3"/>
  <c r="AD101" i="3" s="1"/>
  <c r="O71" i="3"/>
  <c r="R71" i="3" s="1"/>
  <c r="M71" i="3"/>
  <c r="G175" i="4"/>
  <c r="N174" i="4"/>
  <c r="H174" i="4"/>
  <c r="I174" i="4"/>
  <c r="J174" i="4" s="1"/>
  <c r="L173" i="4"/>
  <c r="N175" i="3"/>
  <c r="I175" i="3"/>
  <c r="J175" i="3" s="1"/>
  <c r="H175" i="3"/>
  <c r="G176" i="3"/>
  <c r="L174" i="3"/>
  <c r="L171" i="1"/>
  <c r="I172" i="1"/>
  <c r="J172" i="1" s="1"/>
  <c r="H172" i="1"/>
  <c r="G173" i="1"/>
  <c r="N172" i="1"/>
  <c r="O69" i="1"/>
  <c r="R69" i="1" s="1"/>
  <c r="M69" i="1"/>
  <c r="L174" i="4" l="1"/>
  <c r="T101" i="4"/>
  <c r="Q101" i="4"/>
  <c r="AE101" i="4"/>
  <c r="W72" i="4"/>
  <c r="AF71" i="4"/>
  <c r="AG71" i="4" s="1"/>
  <c r="W72" i="3"/>
  <c r="AF71" i="3"/>
  <c r="AG71" i="3" s="1"/>
  <c r="AE101" i="3"/>
  <c r="T101" i="3"/>
  <c r="Q101" i="3"/>
  <c r="W70" i="1"/>
  <c r="AF69" i="1"/>
  <c r="AG69" i="1" s="1"/>
  <c r="G176" i="4"/>
  <c r="I175" i="4"/>
  <c r="J175" i="4" s="1"/>
  <c r="H175" i="4"/>
  <c r="L175" i="4"/>
  <c r="N175" i="4"/>
  <c r="G177" i="3"/>
  <c r="N176" i="3"/>
  <c r="I176" i="3"/>
  <c r="J176" i="3" s="1"/>
  <c r="H176" i="3"/>
  <c r="L175" i="3"/>
  <c r="L172" i="1"/>
  <c r="H173" i="1"/>
  <c r="N173" i="1"/>
  <c r="G174" i="1"/>
  <c r="I173" i="1"/>
  <c r="J173" i="1" s="1"/>
  <c r="X70" i="1"/>
  <c r="AE70" i="1" s="1"/>
  <c r="U70" i="1"/>
  <c r="AH71" i="4" l="1"/>
  <c r="Y72" i="4"/>
  <c r="K72" i="4" s="1"/>
  <c r="U72" i="4"/>
  <c r="Z72" i="4"/>
  <c r="AA72" i="4"/>
  <c r="X102" i="4"/>
  <c r="AC102" i="4"/>
  <c r="AD102" i="4" s="1"/>
  <c r="X102" i="3"/>
  <c r="AC102" i="3"/>
  <c r="AD102" i="3" s="1"/>
  <c r="AH71" i="3"/>
  <c r="U72" i="3"/>
  <c r="Z72" i="3"/>
  <c r="Y72" i="3"/>
  <c r="K72" i="3" s="1"/>
  <c r="AA72" i="3"/>
  <c r="AH69" i="1"/>
  <c r="N176" i="4"/>
  <c r="G177" i="4"/>
  <c r="I176" i="4"/>
  <c r="J176" i="4" s="1"/>
  <c r="H176" i="4"/>
  <c r="L176" i="3"/>
  <c r="I177" i="3"/>
  <c r="J177" i="3" s="1"/>
  <c r="H177" i="3"/>
  <c r="G178" i="3"/>
  <c r="N177" i="3"/>
  <c r="Y70" i="1"/>
  <c r="K70" i="1" s="1"/>
  <c r="O70" i="1" s="1"/>
  <c r="R70" i="1" s="1"/>
  <c r="T70" i="1"/>
  <c r="AA70" i="1"/>
  <c r="L173" i="1"/>
  <c r="H174" i="1"/>
  <c r="N174" i="1"/>
  <c r="I174" i="1"/>
  <c r="J174" i="1" s="1"/>
  <c r="G175" i="1"/>
  <c r="Z70" i="1"/>
  <c r="Q70" i="1"/>
  <c r="AC71" i="1" s="1"/>
  <c r="AD71" i="1" s="1"/>
  <c r="T102" i="4" l="1"/>
  <c r="Q102" i="4"/>
  <c r="M72" i="4"/>
  <c r="O72" i="4"/>
  <c r="R72" i="4" s="1"/>
  <c r="AE102" i="4"/>
  <c r="L177" i="3"/>
  <c r="O72" i="3"/>
  <c r="R72" i="3" s="1"/>
  <c r="M72" i="3"/>
  <c r="AE102" i="3"/>
  <c r="T102" i="3"/>
  <c r="Q102" i="3"/>
  <c r="W71" i="1"/>
  <c r="U71" i="1" s="1"/>
  <c r="AF70" i="1"/>
  <c r="AG70" i="1" s="1"/>
  <c r="H177" i="4"/>
  <c r="N177" i="4"/>
  <c r="G178" i="4"/>
  <c r="I177" i="4"/>
  <c r="J177" i="4" s="1"/>
  <c r="L176" i="4"/>
  <c r="I178" i="3"/>
  <c r="J178" i="3" s="1"/>
  <c r="H178" i="3"/>
  <c r="G179" i="3"/>
  <c r="N178" i="3"/>
  <c r="M70" i="1"/>
  <c r="L174" i="1"/>
  <c r="G176" i="1"/>
  <c r="I175" i="1"/>
  <c r="J175" i="1" s="1"/>
  <c r="H175" i="1"/>
  <c r="N175" i="1"/>
  <c r="X71" i="1"/>
  <c r="AE71" i="1" s="1"/>
  <c r="W73" i="4" l="1"/>
  <c r="AF72" i="4"/>
  <c r="AG72" i="4" s="1"/>
  <c r="X103" i="4"/>
  <c r="AC103" i="4"/>
  <c r="AD103" i="4" s="1"/>
  <c r="X103" i="3"/>
  <c r="AC103" i="3"/>
  <c r="AD103" i="3" s="1"/>
  <c r="W73" i="3"/>
  <c r="AF72" i="3"/>
  <c r="AG72" i="3" s="1"/>
  <c r="AH70" i="1"/>
  <c r="L177" i="4"/>
  <c r="G179" i="4"/>
  <c r="I178" i="4"/>
  <c r="J178" i="4" s="1"/>
  <c r="N178" i="4"/>
  <c r="L178" i="4"/>
  <c r="H178" i="4"/>
  <c r="N179" i="3"/>
  <c r="I179" i="3"/>
  <c r="J179" i="3" s="1"/>
  <c r="H179" i="3"/>
  <c r="G180" i="3"/>
  <c r="L178" i="3"/>
  <c r="Y71" i="1"/>
  <c r="K71" i="1" s="1"/>
  <c r="T71" i="1"/>
  <c r="AA71" i="1"/>
  <c r="L175" i="1"/>
  <c r="H176" i="1"/>
  <c r="G177" i="1"/>
  <c r="I176" i="1"/>
  <c r="J176" i="1" s="1"/>
  <c r="N176" i="1"/>
  <c r="Q71" i="1"/>
  <c r="AC72" i="1" s="1"/>
  <c r="AD72" i="1" s="1"/>
  <c r="Z71" i="1"/>
  <c r="AE103" i="4" l="1"/>
  <c r="T103" i="4"/>
  <c r="Q103" i="4"/>
  <c r="AH72" i="4"/>
  <c r="AA73" i="4"/>
  <c r="U73" i="4"/>
  <c r="Y73" i="4"/>
  <c r="K73" i="4" s="1"/>
  <c r="Z73" i="4"/>
  <c r="AE103" i="3"/>
  <c r="AH72" i="3"/>
  <c r="Y73" i="3"/>
  <c r="K73" i="3" s="1"/>
  <c r="AA73" i="3"/>
  <c r="Z73" i="3"/>
  <c r="U73" i="3"/>
  <c r="Q103" i="3"/>
  <c r="T103" i="3"/>
  <c r="G180" i="4"/>
  <c r="I179" i="4"/>
  <c r="J179" i="4" s="1"/>
  <c r="H179" i="4"/>
  <c r="L179" i="4"/>
  <c r="N179" i="4"/>
  <c r="L179" i="3"/>
  <c r="N180" i="3"/>
  <c r="I180" i="3"/>
  <c r="J180" i="3" s="1"/>
  <c r="H180" i="3"/>
  <c r="G181" i="3"/>
  <c r="L176" i="1"/>
  <c r="G178" i="1"/>
  <c r="N177" i="1"/>
  <c r="I177" i="1"/>
  <c r="J177" i="1" s="1"/>
  <c r="H177" i="1"/>
  <c r="O71" i="1"/>
  <c r="R71" i="1" s="1"/>
  <c r="M71" i="1"/>
  <c r="O73" i="4" l="1"/>
  <c r="R73" i="4" s="1"/>
  <c r="M73" i="4"/>
  <c r="X104" i="4"/>
  <c r="AC104" i="4"/>
  <c r="AD104" i="4" s="1"/>
  <c r="X104" i="3"/>
  <c r="AC104" i="3"/>
  <c r="AD104" i="3" s="1"/>
  <c r="O73" i="3"/>
  <c r="R73" i="3" s="1"/>
  <c r="M73" i="3"/>
  <c r="W72" i="1"/>
  <c r="U72" i="1" s="1"/>
  <c r="AF71" i="1"/>
  <c r="AG71" i="1" s="1"/>
  <c r="N180" i="4"/>
  <c r="G181" i="4"/>
  <c r="I180" i="4"/>
  <c r="J180" i="4" s="1"/>
  <c r="H180" i="4"/>
  <c r="G182" i="3"/>
  <c r="N181" i="3"/>
  <c r="I181" i="3"/>
  <c r="J181" i="3" s="1"/>
  <c r="H181" i="3"/>
  <c r="L180" i="3"/>
  <c r="L177" i="1"/>
  <c r="H178" i="1"/>
  <c r="N178" i="1"/>
  <c r="G179" i="1"/>
  <c r="I178" i="1"/>
  <c r="J178" i="1" s="1"/>
  <c r="X72" i="1"/>
  <c r="AE72" i="1" s="1"/>
  <c r="AE104" i="4" l="1"/>
  <c r="T104" i="4"/>
  <c r="Q104" i="4"/>
  <c r="W74" i="4"/>
  <c r="AF73" i="4"/>
  <c r="AG73" i="4" s="1"/>
  <c r="AE104" i="3"/>
  <c r="W74" i="3"/>
  <c r="AF73" i="3"/>
  <c r="AG73" i="3" s="1"/>
  <c r="Q104" i="3"/>
  <c r="T104" i="3"/>
  <c r="AH71" i="1"/>
  <c r="L180" i="4"/>
  <c r="H181" i="4"/>
  <c r="I181" i="4"/>
  <c r="J181" i="4" s="1"/>
  <c r="N181" i="4"/>
  <c r="G182" i="4"/>
  <c r="L181" i="3"/>
  <c r="N182" i="3"/>
  <c r="I182" i="3"/>
  <c r="J182" i="3" s="1"/>
  <c r="H182" i="3"/>
  <c r="G183" i="3"/>
  <c r="Y72" i="1"/>
  <c r="K72" i="1" s="1"/>
  <c r="T72" i="1"/>
  <c r="AA72" i="1"/>
  <c r="L178" i="1"/>
  <c r="G180" i="1"/>
  <c r="N179" i="1"/>
  <c r="I179" i="1"/>
  <c r="J179" i="1" s="1"/>
  <c r="H179" i="1"/>
  <c r="Q72" i="1"/>
  <c r="AC73" i="1" s="1"/>
  <c r="AD73" i="1" s="1"/>
  <c r="Z72" i="1"/>
  <c r="Y74" i="4" l="1"/>
  <c r="K74" i="4" s="1"/>
  <c r="AA74" i="4"/>
  <c r="Z74" i="4"/>
  <c r="U74" i="4"/>
  <c r="AH73" i="4"/>
  <c r="X105" i="4"/>
  <c r="AC105" i="4"/>
  <c r="AD105" i="4" s="1"/>
  <c r="X105" i="3"/>
  <c r="AC105" i="3"/>
  <c r="AD105" i="3" s="1"/>
  <c r="AH73" i="3"/>
  <c r="Z74" i="3"/>
  <c r="AA74" i="3"/>
  <c r="U74" i="3"/>
  <c r="Y74" i="3"/>
  <c r="K74" i="3" s="1"/>
  <c r="G183" i="4"/>
  <c r="I182" i="4"/>
  <c r="J182" i="4" s="1"/>
  <c r="N182" i="4"/>
  <c r="H182" i="4"/>
  <c r="L181" i="4"/>
  <c r="I183" i="3"/>
  <c r="J183" i="3" s="1"/>
  <c r="G184" i="3"/>
  <c r="N183" i="3"/>
  <c r="H183" i="3"/>
  <c r="L182" i="3"/>
  <c r="L179" i="1"/>
  <c r="N180" i="1"/>
  <c r="I180" i="1"/>
  <c r="J180" i="1" s="1"/>
  <c r="H180" i="1"/>
  <c r="G181" i="1"/>
  <c r="O72" i="1"/>
  <c r="R72" i="1" s="1"/>
  <c r="M72" i="1"/>
  <c r="L183" i="3" l="1"/>
  <c r="AE105" i="4"/>
  <c r="T105" i="4"/>
  <c r="Q105" i="4"/>
  <c r="AC106" i="4" s="1"/>
  <c r="AD106" i="4" s="1"/>
  <c r="L182" i="4"/>
  <c r="O74" i="4"/>
  <c r="R74" i="4" s="1"/>
  <c r="M74" i="4"/>
  <c r="O74" i="3"/>
  <c r="R74" i="3" s="1"/>
  <c r="M74" i="3"/>
  <c r="AE105" i="3"/>
  <c r="T105" i="3"/>
  <c r="Q105" i="3"/>
  <c r="W73" i="1"/>
  <c r="AF72" i="1"/>
  <c r="AG72" i="1" s="1"/>
  <c r="G184" i="4"/>
  <c r="I183" i="4"/>
  <c r="J183" i="4" s="1"/>
  <c r="H183" i="4"/>
  <c r="L183" i="4"/>
  <c r="N183" i="4"/>
  <c r="I184" i="3"/>
  <c r="J184" i="3" s="1"/>
  <c r="H184" i="3"/>
  <c r="G185" i="3"/>
  <c r="N184" i="3"/>
  <c r="G182" i="1"/>
  <c r="N181" i="1"/>
  <c r="I181" i="1"/>
  <c r="J181" i="1" s="1"/>
  <c r="H181" i="1"/>
  <c r="L180" i="1"/>
  <c r="X73" i="1"/>
  <c r="AE73" i="1" s="1"/>
  <c r="U73" i="1"/>
  <c r="X106" i="4" l="1"/>
  <c r="W75" i="4"/>
  <c r="AF74" i="4"/>
  <c r="AG74" i="4" s="1"/>
  <c r="L184" i="3"/>
  <c r="X106" i="3"/>
  <c r="AC106" i="3"/>
  <c r="AD106" i="3" s="1"/>
  <c r="W75" i="3"/>
  <c r="AF74" i="3"/>
  <c r="AG74" i="3" s="1"/>
  <c r="AH72" i="1"/>
  <c r="N184" i="4"/>
  <c r="G185" i="4"/>
  <c r="I184" i="4"/>
  <c r="J184" i="4" s="1"/>
  <c r="H184" i="4"/>
  <c r="I185" i="3"/>
  <c r="J185" i="3" s="1"/>
  <c r="H185" i="3"/>
  <c r="G186" i="3"/>
  <c r="N185" i="3"/>
  <c r="Y73" i="1"/>
  <c r="K73" i="1" s="1"/>
  <c r="O73" i="1" s="1"/>
  <c r="R73" i="1" s="1"/>
  <c r="T73" i="1"/>
  <c r="AA73" i="1"/>
  <c r="L181" i="1"/>
  <c r="H182" i="1"/>
  <c r="G183" i="1"/>
  <c r="N182" i="1"/>
  <c r="I182" i="1"/>
  <c r="J182" i="1" s="1"/>
  <c r="Z73" i="1"/>
  <c r="Q73" i="1"/>
  <c r="AC74" i="1" s="1"/>
  <c r="AD74" i="1" s="1"/>
  <c r="AH74" i="4" l="1"/>
  <c r="T106" i="4"/>
  <c r="Q106" i="4"/>
  <c r="AE106" i="4"/>
  <c r="AA75" i="4"/>
  <c r="Z75" i="4"/>
  <c r="Y75" i="4"/>
  <c r="K75" i="4" s="1"/>
  <c r="U75" i="4"/>
  <c r="AH74" i="3"/>
  <c r="AA75" i="3"/>
  <c r="Z75" i="3"/>
  <c r="Y75" i="3"/>
  <c r="K75" i="3" s="1"/>
  <c r="U75" i="3"/>
  <c r="AE106" i="3"/>
  <c r="Q106" i="3"/>
  <c r="T106" i="3"/>
  <c r="W74" i="1"/>
  <c r="U74" i="1" s="1"/>
  <c r="AF73" i="1"/>
  <c r="AG73" i="1" s="1"/>
  <c r="AE74" i="1"/>
  <c r="H185" i="4"/>
  <c r="N185" i="4"/>
  <c r="G186" i="4"/>
  <c r="I185" i="4"/>
  <c r="J185" i="4" s="1"/>
  <c r="L184" i="4"/>
  <c r="N186" i="3"/>
  <c r="I186" i="3"/>
  <c r="J186" i="3" s="1"/>
  <c r="H186" i="3"/>
  <c r="G187" i="3"/>
  <c r="L185" i="3"/>
  <c r="M73" i="1"/>
  <c r="L182" i="1"/>
  <c r="I183" i="1"/>
  <c r="J183" i="1" s="1"/>
  <c r="G184" i="1"/>
  <c r="H183" i="1"/>
  <c r="L183" i="1"/>
  <c r="N183" i="1"/>
  <c r="X74" i="1"/>
  <c r="O75" i="4" l="1"/>
  <c r="R75" i="4" s="1"/>
  <c r="M75" i="4"/>
  <c r="X107" i="4"/>
  <c r="AC107" i="4"/>
  <c r="AD107" i="4" s="1"/>
  <c r="X107" i="3"/>
  <c r="AC107" i="3"/>
  <c r="AD107" i="3" s="1"/>
  <c r="O75" i="3"/>
  <c r="R75" i="3" s="1"/>
  <c r="M75" i="3"/>
  <c r="AH73" i="1"/>
  <c r="G187" i="4"/>
  <c r="I186" i="4"/>
  <c r="J186" i="4" s="1"/>
  <c r="N186" i="4"/>
  <c r="L186" i="4"/>
  <c r="H186" i="4"/>
  <c r="L185" i="4"/>
  <c r="N187" i="3"/>
  <c r="I187" i="3"/>
  <c r="J187" i="3" s="1"/>
  <c r="H187" i="3"/>
  <c r="G188" i="3"/>
  <c r="L186" i="3"/>
  <c r="Y74" i="1"/>
  <c r="K74" i="1" s="1"/>
  <c r="T74" i="1"/>
  <c r="AA74" i="1"/>
  <c r="H184" i="1"/>
  <c r="N184" i="1"/>
  <c r="G185" i="1"/>
  <c r="I184" i="1"/>
  <c r="J184" i="1" s="1"/>
  <c r="Q74" i="1"/>
  <c r="AC75" i="1" s="1"/>
  <c r="AD75" i="1" s="1"/>
  <c r="Z74" i="1"/>
  <c r="T107" i="4" l="1"/>
  <c r="Q107" i="4"/>
  <c r="W76" i="4"/>
  <c r="AF75" i="4"/>
  <c r="AG75" i="4" s="1"/>
  <c r="AE107" i="4"/>
  <c r="W76" i="3"/>
  <c r="AF75" i="3"/>
  <c r="AG75" i="3" s="1"/>
  <c r="AE107" i="3"/>
  <c r="Q107" i="3"/>
  <c r="T107" i="3"/>
  <c r="G188" i="4"/>
  <c r="I187" i="4"/>
  <c r="J187" i="4" s="1"/>
  <c r="H187" i="4"/>
  <c r="N187" i="4"/>
  <c r="N188" i="3"/>
  <c r="I188" i="3"/>
  <c r="J188" i="3" s="1"/>
  <c r="H188" i="3"/>
  <c r="G189" i="3"/>
  <c r="L187" i="3"/>
  <c r="L184" i="1"/>
  <c r="N185" i="1"/>
  <c r="I185" i="1"/>
  <c r="J185" i="1" s="1"/>
  <c r="G186" i="1"/>
  <c r="H185" i="1"/>
  <c r="O74" i="1"/>
  <c r="R74" i="1" s="1"/>
  <c r="M74" i="1"/>
  <c r="AH75" i="4" l="1"/>
  <c r="U76" i="4"/>
  <c r="Z76" i="4"/>
  <c r="AA76" i="4"/>
  <c r="Y76" i="4"/>
  <c r="K76" i="4" s="1"/>
  <c r="L187" i="4"/>
  <c r="X108" i="4"/>
  <c r="AC108" i="4"/>
  <c r="AD108" i="4" s="1"/>
  <c r="AH75" i="3"/>
  <c r="Y76" i="3"/>
  <c r="K76" i="3" s="1"/>
  <c r="U76" i="3"/>
  <c r="AA76" i="3"/>
  <c r="Z76" i="3"/>
  <c r="X108" i="3"/>
  <c r="AC108" i="3"/>
  <c r="AD108" i="3" s="1"/>
  <c r="W75" i="1"/>
  <c r="U75" i="1" s="1"/>
  <c r="AF74" i="1"/>
  <c r="AG74" i="1" s="1"/>
  <c r="N188" i="4"/>
  <c r="G189" i="4"/>
  <c r="I188" i="4"/>
  <c r="J188" i="4" s="1"/>
  <c r="H188" i="4"/>
  <c r="G190" i="3"/>
  <c r="N189" i="3"/>
  <c r="I189" i="3"/>
  <c r="J189" i="3" s="1"/>
  <c r="H189" i="3"/>
  <c r="L188" i="3"/>
  <c r="H186" i="1"/>
  <c r="I186" i="1"/>
  <c r="J186" i="1" s="1"/>
  <c r="N186" i="1"/>
  <c r="G187" i="1"/>
  <c r="L185" i="1"/>
  <c r="X75" i="1"/>
  <c r="AE75" i="1" s="1"/>
  <c r="AE108" i="4" l="1"/>
  <c r="T108" i="4"/>
  <c r="Q108" i="4"/>
  <c r="M76" i="4"/>
  <c r="O76" i="4"/>
  <c r="R76" i="4" s="1"/>
  <c r="M76" i="3"/>
  <c r="O76" i="3"/>
  <c r="R76" i="3" s="1"/>
  <c r="AE108" i="3"/>
  <c r="T108" i="3"/>
  <c r="Q108" i="3"/>
  <c r="AH74" i="1"/>
  <c r="G190" i="4"/>
  <c r="I189" i="4"/>
  <c r="J189" i="4" s="1"/>
  <c r="H189" i="4"/>
  <c r="N189" i="4"/>
  <c r="L188" i="4"/>
  <c r="L189" i="3"/>
  <c r="G191" i="3"/>
  <c r="N190" i="3"/>
  <c r="I190" i="3"/>
  <c r="J190" i="3" s="1"/>
  <c r="H190" i="3"/>
  <c r="Y75" i="1"/>
  <c r="K75" i="1" s="1"/>
  <c r="T75" i="1"/>
  <c r="AA75" i="1"/>
  <c r="L186" i="1"/>
  <c r="I187" i="1"/>
  <c r="J187" i="1" s="1"/>
  <c r="H187" i="1"/>
  <c r="G188" i="1"/>
  <c r="N187" i="1"/>
  <c r="Q75" i="1"/>
  <c r="Z75" i="1"/>
  <c r="X109" i="4" l="1"/>
  <c r="AC109" i="4"/>
  <c r="AD109" i="4" s="1"/>
  <c r="W77" i="4"/>
  <c r="AF76" i="4"/>
  <c r="AG76" i="4" s="1"/>
  <c r="X109" i="3"/>
  <c r="AC109" i="3"/>
  <c r="AD109" i="3" s="1"/>
  <c r="W77" i="3"/>
  <c r="AF76" i="3"/>
  <c r="AG76" i="3" s="1"/>
  <c r="AC76" i="1"/>
  <c r="AD76" i="1" s="1"/>
  <c r="L189" i="4"/>
  <c r="G191" i="4"/>
  <c r="I190" i="4"/>
  <c r="J190" i="4" s="1"/>
  <c r="H190" i="4"/>
  <c r="N190" i="4"/>
  <c r="L190" i="3"/>
  <c r="I191" i="3"/>
  <c r="J191" i="3" s="1"/>
  <c r="H191" i="3"/>
  <c r="G192" i="3"/>
  <c r="N191" i="3"/>
  <c r="L187" i="1"/>
  <c r="G189" i="1"/>
  <c r="I188" i="1"/>
  <c r="J188" i="1" s="1"/>
  <c r="N188" i="1"/>
  <c r="H188" i="1"/>
  <c r="O75" i="1"/>
  <c r="R75" i="1" s="1"/>
  <c r="M75" i="1"/>
  <c r="X76" i="1"/>
  <c r="T76" i="1" s="1"/>
  <c r="U77" i="4" l="1"/>
  <c r="AA77" i="4"/>
  <c r="Z77" i="4"/>
  <c r="Y77" i="4"/>
  <c r="K77" i="4" s="1"/>
  <c r="AE109" i="4"/>
  <c r="AH76" i="4"/>
  <c r="T109" i="4"/>
  <c r="Q109" i="4"/>
  <c r="AC110" i="4" s="1"/>
  <c r="AD110" i="4" s="1"/>
  <c r="L191" i="3"/>
  <c r="AH76" i="3"/>
  <c r="AA77" i="3"/>
  <c r="Z77" i="3"/>
  <c r="U77" i="3"/>
  <c r="Y77" i="3"/>
  <c r="K77" i="3" s="1"/>
  <c r="AE109" i="3"/>
  <c r="T109" i="3"/>
  <c r="Q109" i="3"/>
  <c r="AE76" i="1"/>
  <c r="W76" i="1"/>
  <c r="U76" i="1" s="1"/>
  <c r="AF75" i="1"/>
  <c r="AG75" i="1" s="1"/>
  <c r="G192" i="4"/>
  <c r="I191" i="4"/>
  <c r="J191" i="4" s="1"/>
  <c r="H191" i="4"/>
  <c r="N191" i="4"/>
  <c r="L190" i="4"/>
  <c r="H192" i="3"/>
  <c r="G193" i="3"/>
  <c r="N192" i="3"/>
  <c r="I192" i="3"/>
  <c r="J192" i="3" s="1"/>
  <c r="AA76" i="1"/>
  <c r="L188" i="1"/>
  <c r="I189" i="1"/>
  <c r="J189" i="1" s="1"/>
  <c r="H189" i="1"/>
  <c r="N189" i="1"/>
  <c r="G190" i="1"/>
  <c r="Q76" i="1"/>
  <c r="AC77" i="1" s="1"/>
  <c r="AD77" i="1" s="1"/>
  <c r="X110" i="4" l="1"/>
  <c r="M77" i="4"/>
  <c r="O77" i="4"/>
  <c r="R77" i="4" s="1"/>
  <c r="X110" i="3"/>
  <c r="AC110" i="3"/>
  <c r="AD110" i="3" s="1"/>
  <c r="M77" i="3"/>
  <c r="O77" i="3"/>
  <c r="R77" i="3" s="1"/>
  <c r="AH75" i="1"/>
  <c r="Z76" i="1"/>
  <c r="Y76" i="1"/>
  <c r="K76" i="1" s="1"/>
  <c r="L189" i="1"/>
  <c r="L191" i="4"/>
  <c r="N192" i="4"/>
  <c r="G193" i="4"/>
  <c r="I192" i="4"/>
  <c r="J192" i="4" s="1"/>
  <c r="H192" i="4"/>
  <c r="N193" i="3"/>
  <c r="I193" i="3"/>
  <c r="J193" i="3" s="1"/>
  <c r="H193" i="3"/>
  <c r="G194" i="3"/>
  <c r="L192" i="3"/>
  <c r="G191" i="1"/>
  <c r="H190" i="1"/>
  <c r="N190" i="1"/>
  <c r="I190" i="1"/>
  <c r="J190" i="1" s="1"/>
  <c r="O76" i="1"/>
  <c r="R76" i="1" s="1"/>
  <c r="M76" i="1"/>
  <c r="X77" i="1"/>
  <c r="T77" i="1" s="1"/>
  <c r="W78" i="4" l="1"/>
  <c r="AF77" i="4"/>
  <c r="AG77" i="4" s="1"/>
  <c r="T110" i="4"/>
  <c r="Q110" i="4"/>
  <c r="AE110" i="4"/>
  <c r="AE110" i="3"/>
  <c r="T110" i="3"/>
  <c r="Q110" i="3"/>
  <c r="W78" i="3"/>
  <c r="AF77" i="3"/>
  <c r="AG77" i="3" s="1"/>
  <c r="W77" i="1"/>
  <c r="Z77" i="1" s="1"/>
  <c r="AF76" i="1"/>
  <c r="AG76" i="1" s="1"/>
  <c r="AE77" i="1"/>
  <c r="G194" i="4"/>
  <c r="I193" i="4"/>
  <c r="J193" i="4" s="1"/>
  <c r="H193" i="4"/>
  <c r="N193" i="4"/>
  <c r="L192" i="4"/>
  <c r="N194" i="3"/>
  <c r="G195" i="3"/>
  <c r="I194" i="3"/>
  <c r="J194" i="3" s="1"/>
  <c r="H194" i="3"/>
  <c r="L193" i="3"/>
  <c r="AA77" i="1"/>
  <c r="L190" i="1"/>
  <c r="N191" i="1"/>
  <c r="H191" i="1"/>
  <c r="I191" i="1"/>
  <c r="J191" i="1" s="1"/>
  <c r="G192" i="1"/>
  <c r="U77" i="1"/>
  <c r="Y77" i="1"/>
  <c r="K77" i="1" s="1"/>
  <c r="Q77" i="1"/>
  <c r="AC78" i="1" s="1"/>
  <c r="AD78" i="1" s="1"/>
  <c r="X111" i="4" l="1"/>
  <c r="AC111" i="4"/>
  <c r="AD111" i="4" s="1"/>
  <c r="AH77" i="4"/>
  <c r="AA78" i="4"/>
  <c r="Z78" i="4"/>
  <c r="Y78" i="4"/>
  <c r="K78" i="4" s="1"/>
  <c r="U78" i="4"/>
  <c r="AH77" i="3"/>
  <c r="Y78" i="3"/>
  <c r="K78" i="3" s="1"/>
  <c r="U78" i="3"/>
  <c r="AA78" i="3"/>
  <c r="Z78" i="3"/>
  <c r="X111" i="3"/>
  <c r="AC111" i="3"/>
  <c r="AD111" i="3" s="1"/>
  <c r="AH76" i="1"/>
  <c r="L193" i="4"/>
  <c r="G195" i="4"/>
  <c r="I194" i="4"/>
  <c r="J194" i="4" s="1"/>
  <c r="H194" i="4"/>
  <c r="N194" i="4"/>
  <c r="L194" i="3"/>
  <c r="G196" i="3"/>
  <c r="N195" i="3"/>
  <c r="I195" i="3"/>
  <c r="J195" i="3" s="1"/>
  <c r="H195" i="3"/>
  <c r="I192" i="1"/>
  <c r="J192" i="1" s="1"/>
  <c r="H192" i="1"/>
  <c r="G193" i="1"/>
  <c r="N192" i="1"/>
  <c r="L191" i="1"/>
  <c r="O77" i="1"/>
  <c r="R77" i="1" s="1"/>
  <c r="M77" i="1"/>
  <c r="AE111" i="4" l="1"/>
  <c r="T111" i="4"/>
  <c r="Q111" i="4"/>
  <c r="AC112" i="4" s="1"/>
  <c r="AD112" i="4" s="1"/>
  <c r="X112" i="4"/>
  <c r="O78" i="4"/>
  <c r="R78" i="4" s="1"/>
  <c r="M78" i="4"/>
  <c r="AE111" i="3"/>
  <c r="O78" i="3"/>
  <c r="R78" i="3" s="1"/>
  <c r="M78" i="3"/>
  <c r="T111" i="3"/>
  <c r="Q111" i="3"/>
  <c r="W78" i="1"/>
  <c r="AF77" i="1"/>
  <c r="AG77" i="1" s="1"/>
  <c r="L192" i="1"/>
  <c r="G196" i="4"/>
  <c r="I195" i="4"/>
  <c r="J195" i="4" s="1"/>
  <c r="H195" i="4"/>
  <c r="N195" i="4"/>
  <c r="L195" i="4"/>
  <c r="L194" i="4"/>
  <c r="L195" i="3"/>
  <c r="H196" i="3"/>
  <c r="I196" i="3"/>
  <c r="J196" i="3" s="1"/>
  <c r="G197" i="3"/>
  <c r="N196" i="3"/>
  <c r="G194" i="1"/>
  <c r="H193" i="1"/>
  <c r="I193" i="1"/>
  <c r="J193" i="1" s="1"/>
  <c r="N193" i="1"/>
  <c r="U78" i="1"/>
  <c r="X78" i="1"/>
  <c r="AE78" i="1" s="1"/>
  <c r="AE112" i="4" l="1"/>
  <c r="W79" i="4"/>
  <c r="AF78" i="4"/>
  <c r="AG78" i="4" s="1"/>
  <c r="T112" i="4"/>
  <c r="Q112" i="4"/>
  <c r="W79" i="3"/>
  <c r="AF78" i="3"/>
  <c r="AG78" i="3" s="1"/>
  <c r="X112" i="3"/>
  <c r="AC112" i="3"/>
  <c r="AD112" i="3" s="1"/>
  <c r="AH77" i="1"/>
  <c r="N196" i="4"/>
  <c r="I196" i="4"/>
  <c r="J196" i="4" s="1"/>
  <c r="H196" i="4"/>
  <c r="G197" i="4"/>
  <c r="N197" i="3"/>
  <c r="I197" i="3"/>
  <c r="J197" i="3" s="1"/>
  <c r="H197" i="3"/>
  <c r="G198" i="3"/>
  <c r="L196" i="3"/>
  <c r="Y78" i="1"/>
  <c r="K78" i="1" s="1"/>
  <c r="T78" i="1"/>
  <c r="AA78" i="1"/>
  <c r="L193" i="1"/>
  <c r="I194" i="1"/>
  <c r="J194" i="1" s="1"/>
  <c r="H194" i="1"/>
  <c r="G195" i="1"/>
  <c r="N194" i="1"/>
  <c r="Q78" i="1"/>
  <c r="AC79" i="1" s="1"/>
  <c r="AD79" i="1" s="1"/>
  <c r="Z78" i="1"/>
  <c r="Y79" i="4" l="1"/>
  <c r="K79" i="4" s="1"/>
  <c r="U79" i="4"/>
  <c r="AA79" i="4"/>
  <c r="Z79" i="4"/>
  <c r="X113" i="4"/>
  <c r="AC113" i="4"/>
  <c r="AD113" i="4" s="1"/>
  <c r="AH78" i="4"/>
  <c r="AH78" i="3"/>
  <c r="Q112" i="3"/>
  <c r="T112" i="3"/>
  <c r="X113" i="3"/>
  <c r="Z79" i="3"/>
  <c r="Y79" i="3"/>
  <c r="K79" i="3" s="1"/>
  <c r="U79" i="3"/>
  <c r="AA79" i="3"/>
  <c r="AE112" i="3"/>
  <c r="L196" i="4"/>
  <c r="G198" i="4"/>
  <c r="I197" i="4"/>
  <c r="J197" i="4" s="1"/>
  <c r="H197" i="4"/>
  <c r="N197" i="4"/>
  <c r="L197" i="3"/>
  <c r="N198" i="3"/>
  <c r="I198" i="3"/>
  <c r="J198" i="3" s="1"/>
  <c r="H198" i="3"/>
  <c r="G199" i="3"/>
  <c r="L194" i="1"/>
  <c r="H195" i="1"/>
  <c r="N195" i="1"/>
  <c r="I195" i="1"/>
  <c r="J195" i="1" s="1"/>
  <c r="G196" i="1"/>
  <c r="O78" i="1"/>
  <c r="R78" i="1" s="1"/>
  <c r="M78" i="1"/>
  <c r="AE113" i="4" l="1"/>
  <c r="T113" i="4"/>
  <c r="Q113" i="4"/>
  <c r="O79" i="4"/>
  <c r="R79" i="4" s="1"/>
  <c r="M79" i="4"/>
  <c r="M79" i="3"/>
  <c r="O79" i="3"/>
  <c r="R79" i="3" s="1"/>
  <c r="AC113" i="3"/>
  <c r="AD113" i="3" s="1"/>
  <c r="T113" i="3"/>
  <c r="Q113" i="3"/>
  <c r="W79" i="1"/>
  <c r="AF78" i="1"/>
  <c r="AG78" i="1" s="1"/>
  <c r="G199" i="4"/>
  <c r="I198" i="4"/>
  <c r="J198" i="4" s="1"/>
  <c r="H198" i="4"/>
  <c r="N198" i="4"/>
  <c r="L197" i="4"/>
  <c r="N199" i="3"/>
  <c r="H199" i="3"/>
  <c r="G200" i="3"/>
  <c r="I199" i="3"/>
  <c r="J199" i="3" s="1"/>
  <c r="L198" i="3"/>
  <c r="N196" i="1"/>
  <c r="H196" i="1"/>
  <c r="G197" i="1"/>
  <c r="I196" i="1"/>
  <c r="J196" i="1" s="1"/>
  <c r="L195" i="1"/>
  <c r="U79" i="1"/>
  <c r="X79" i="1"/>
  <c r="AE79" i="1" s="1"/>
  <c r="X114" i="3" l="1"/>
  <c r="W80" i="4"/>
  <c r="AF79" i="4"/>
  <c r="AG79" i="4" s="1"/>
  <c r="X114" i="4"/>
  <c r="AC114" i="4"/>
  <c r="AD114" i="4" s="1"/>
  <c r="AE113" i="3"/>
  <c r="AC114" i="3"/>
  <c r="AD114" i="3" s="1"/>
  <c r="W80" i="3"/>
  <c r="AF79" i="3"/>
  <c r="AG79" i="3" s="1"/>
  <c r="T114" i="3"/>
  <c r="Q114" i="3"/>
  <c r="AH78" i="1"/>
  <c r="G200" i="4"/>
  <c r="I199" i="4"/>
  <c r="J199" i="4" s="1"/>
  <c r="H199" i="4"/>
  <c r="N199" i="4"/>
  <c r="L198" i="4"/>
  <c r="L199" i="3"/>
  <c r="I200" i="3"/>
  <c r="J200" i="3" s="1"/>
  <c r="H200" i="3"/>
  <c r="G201" i="3"/>
  <c r="N200" i="3"/>
  <c r="Y79" i="1"/>
  <c r="K79" i="1" s="1"/>
  <c r="T79" i="1"/>
  <c r="AA79" i="1"/>
  <c r="G198" i="1"/>
  <c r="H197" i="1"/>
  <c r="I197" i="1"/>
  <c r="J197" i="1" s="1"/>
  <c r="N197" i="1"/>
  <c r="L197" i="1"/>
  <c r="L196" i="1"/>
  <c r="Q79" i="1"/>
  <c r="Z79" i="1"/>
  <c r="AE114" i="4" l="1"/>
  <c r="T114" i="4"/>
  <c r="Q114" i="4"/>
  <c r="AH79" i="4"/>
  <c r="AA80" i="4"/>
  <c r="Y80" i="4"/>
  <c r="K80" i="4" s="1"/>
  <c r="U80" i="4"/>
  <c r="Z80" i="4"/>
  <c r="L200" i="3"/>
  <c r="AE114" i="3"/>
  <c r="X115" i="3"/>
  <c r="AC115" i="3"/>
  <c r="AD115" i="3" s="1"/>
  <c r="AH79" i="3"/>
  <c r="Y80" i="3"/>
  <c r="K80" i="3" s="1"/>
  <c r="AA80" i="3"/>
  <c r="Z80" i="3"/>
  <c r="U80" i="3"/>
  <c r="AC80" i="1"/>
  <c r="AD80" i="1" s="1"/>
  <c r="L199" i="4"/>
  <c r="N200" i="4"/>
  <c r="I200" i="4"/>
  <c r="J200" i="4" s="1"/>
  <c r="H200" i="4"/>
  <c r="G201" i="4"/>
  <c r="N201" i="3"/>
  <c r="I201" i="3"/>
  <c r="J201" i="3" s="1"/>
  <c r="H201" i="3"/>
  <c r="G202" i="3"/>
  <c r="I198" i="1"/>
  <c r="J198" i="1" s="1"/>
  <c r="G199" i="1"/>
  <c r="N198" i="1"/>
  <c r="H198" i="1"/>
  <c r="O79" i="1"/>
  <c r="R79" i="1" s="1"/>
  <c r="M79" i="1"/>
  <c r="X80" i="1"/>
  <c r="T80" i="1" s="1"/>
  <c r="X115" i="4" l="1"/>
  <c r="T115" i="4"/>
  <c r="Q115" i="4"/>
  <c r="M80" i="4"/>
  <c r="O80" i="4"/>
  <c r="R80" i="4" s="1"/>
  <c r="AC115" i="4"/>
  <c r="AD115" i="4" s="1"/>
  <c r="T115" i="3"/>
  <c r="Q115" i="3"/>
  <c r="AE115" i="3"/>
  <c r="O80" i="3"/>
  <c r="R80" i="3" s="1"/>
  <c r="M80" i="3"/>
  <c r="AE80" i="1"/>
  <c r="W80" i="1"/>
  <c r="AA80" i="1" s="1"/>
  <c r="AF79" i="1"/>
  <c r="AG79" i="1" s="1"/>
  <c r="L198" i="1"/>
  <c r="L200" i="4"/>
  <c r="G202" i="4"/>
  <c r="I201" i="4"/>
  <c r="J201" i="4" s="1"/>
  <c r="H201" i="4"/>
  <c r="N201" i="4"/>
  <c r="N202" i="3"/>
  <c r="I202" i="3"/>
  <c r="J202" i="3" s="1"/>
  <c r="H202" i="3"/>
  <c r="G203" i="3"/>
  <c r="L201" i="3"/>
  <c r="I199" i="1"/>
  <c r="J199" i="1" s="1"/>
  <c r="G200" i="1"/>
  <c r="N199" i="1"/>
  <c r="H199" i="1"/>
  <c r="L199" i="1"/>
  <c r="Q80" i="1"/>
  <c r="AC81" i="1" s="1"/>
  <c r="AD81" i="1" s="1"/>
  <c r="X116" i="4" l="1"/>
  <c r="AC116" i="4"/>
  <c r="AD116" i="4" s="1"/>
  <c r="AE115" i="4"/>
  <c r="W81" i="4"/>
  <c r="AF80" i="4"/>
  <c r="AG80" i="4" s="1"/>
  <c r="W81" i="3"/>
  <c r="AF80" i="3"/>
  <c r="AG80" i="3" s="1"/>
  <c r="X116" i="3"/>
  <c r="AC116" i="3"/>
  <c r="AD116" i="3" s="1"/>
  <c r="AH79" i="1"/>
  <c r="Z80" i="1"/>
  <c r="Y80" i="1"/>
  <c r="K80" i="1" s="1"/>
  <c r="O80" i="1" s="1"/>
  <c r="R80" i="1" s="1"/>
  <c r="U80" i="1"/>
  <c r="G203" i="4"/>
  <c r="I202" i="4"/>
  <c r="J202" i="4" s="1"/>
  <c r="H202" i="4"/>
  <c r="N202" i="4"/>
  <c r="L201" i="4"/>
  <c r="G204" i="3"/>
  <c r="N203" i="3"/>
  <c r="I203" i="3"/>
  <c r="J203" i="3" s="1"/>
  <c r="H203" i="3"/>
  <c r="L202" i="3"/>
  <c r="I200" i="1"/>
  <c r="J200" i="1" s="1"/>
  <c r="H200" i="1"/>
  <c r="N200" i="1"/>
  <c r="G201" i="1"/>
  <c r="X81" i="1"/>
  <c r="T81" i="1" s="1"/>
  <c r="AE116" i="4" l="1"/>
  <c r="AH80" i="4"/>
  <c r="Z81" i="4"/>
  <c r="U81" i="4"/>
  <c r="AA81" i="4"/>
  <c r="Y81" i="4"/>
  <c r="K81" i="4" s="1"/>
  <c r="T116" i="4"/>
  <c r="Q116" i="4"/>
  <c r="AE116" i="3"/>
  <c r="T116" i="3"/>
  <c r="Q116" i="3"/>
  <c r="AH80" i="3"/>
  <c r="AA81" i="3"/>
  <c r="Z81" i="3"/>
  <c r="Y81" i="3"/>
  <c r="K81" i="3" s="1"/>
  <c r="U81" i="3"/>
  <c r="AE81" i="1"/>
  <c r="W81" i="1"/>
  <c r="AA81" i="1" s="1"/>
  <c r="AF80" i="1"/>
  <c r="AG80" i="1" s="1"/>
  <c r="M80" i="1"/>
  <c r="L200" i="1"/>
  <c r="G204" i="4"/>
  <c r="I203" i="4"/>
  <c r="J203" i="4" s="1"/>
  <c r="H203" i="4"/>
  <c r="N203" i="4"/>
  <c r="L203" i="4"/>
  <c r="L202" i="4"/>
  <c r="I204" i="3"/>
  <c r="J204" i="3" s="1"/>
  <c r="H204" i="3"/>
  <c r="G205" i="3"/>
  <c r="N204" i="3"/>
  <c r="L203" i="3"/>
  <c r="N201" i="1"/>
  <c r="H201" i="1"/>
  <c r="I201" i="1"/>
  <c r="J201" i="1" s="1"/>
  <c r="G202" i="1"/>
  <c r="Q81" i="1"/>
  <c r="AC82" i="1" s="1"/>
  <c r="AD82" i="1" s="1"/>
  <c r="X117" i="4" l="1"/>
  <c r="AC117" i="4"/>
  <c r="AD117" i="4" s="1"/>
  <c r="O81" i="4"/>
  <c r="R81" i="4" s="1"/>
  <c r="M81" i="4"/>
  <c r="M81" i="3"/>
  <c r="O81" i="3"/>
  <c r="R81" i="3" s="1"/>
  <c r="X117" i="3"/>
  <c r="AC117" i="3"/>
  <c r="AD117" i="3" s="1"/>
  <c r="L204" i="3"/>
  <c r="AH80" i="1"/>
  <c r="Z81" i="1"/>
  <c r="Y81" i="1"/>
  <c r="K81" i="1" s="1"/>
  <c r="U81" i="1"/>
  <c r="N204" i="4"/>
  <c r="G205" i="4"/>
  <c r="H204" i="4"/>
  <c r="I204" i="4"/>
  <c r="J204" i="4" s="1"/>
  <c r="N205" i="3"/>
  <c r="I205" i="3"/>
  <c r="J205" i="3" s="1"/>
  <c r="H205" i="3"/>
  <c r="G206" i="3"/>
  <c r="H202" i="1"/>
  <c r="N202" i="1"/>
  <c r="G203" i="1"/>
  <c r="I202" i="1"/>
  <c r="J202" i="1" s="1"/>
  <c r="L201" i="1"/>
  <c r="O81" i="1"/>
  <c r="R81" i="1" s="1"/>
  <c r="M81" i="1"/>
  <c r="W82" i="4" l="1"/>
  <c r="AF81" i="4"/>
  <c r="AG81" i="4" s="1"/>
  <c r="AE117" i="4"/>
  <c r="T117" i="4"/>
  <c r="Q117" i="4"/>
  <c r="T117" i="3"/>
  <c r="Q117" i="3"/>
  <c r="AE117" i="3"/>
  <c r="W82" i="3"/>
  <c r="AF81" i="3"/>
  <c r="AG81" i="3" s="1"/>
  <c r="W82" i="1"/>
  <c r="AF81" i="1"/>
  <c r="AG81" i="1" s="1"/>
  <c r="G206" i="4"/>
  <c r="I205" i="4"/>
  <c r="J205" i="4" s="1"/>
  <c r="H205" i="4"/>
  <c r="N205" i="4"/>
  <c r="L204" i="4"/>
  <c r="H206" i="3"/>
  <c r="I206" i="3"/>
  <c r="J206" i="3" s="1"/>
  <c r="G207" i="3"/>
  <c r="N206" i="3"/>
  <c r="L205" i="3"/>
  <c r="N203" i="1"/>
  <c r="H203" i="1"/>
  <c r="G204" i="1"/>
  <c r="I203" i="1"/>
  <c r="J203" i="1" s="1"/>
  <c r="L202" i="1"/>
  <c r="U82" i="1"/>
  <c r="X82" i="1"/>
  <c r="AE82" i="1" s="1"/>
  <c r="AH81" i="4" l="1"/>
  <c r="AA82" i="4"/>
  <c r="Z82" i="4"/>
  <c r="Y82" i="4"/>
  <c r="K82" i="4" s="1"/>
  <c r="U82" i="4"/>
  <c r="X118" i="4"/>
  <c r="AC118" i="4"/>
  <c r="AD118" i="4" s="1"/>
  <c r="AH81" i="3"/>
  <c r="U82" i="3"/>
  <c r="AA82" i="3"/>
  <c r="Z82" i="3"/>
  <c r="Y82" i="3"/>
  <c r="K82" i="3" s="1"/>
  <c r="X118" i="3"/>
  <c r="AC118" i="3"/>
  <c r="AD118" i="3" s="1"/>
  <c r="AH81" i="1"/>
  <c r="L206" i="3"/>
  <c r="L205" i="4"/>
  <c r="G207" i="4"/>
  <c r="I206" i="4"/>
  <c r="J206" i="4" s="1"/>
  <c r="H206" i="4"/>
  <c r="N206" i="4"/>
  <c r="N207" i="3"/>
  <c r="I207" i="3"/>
  <c r="J207" i="3" s="1"/>
  <c r="H207" i="3"/>
  <c r="G208" i="3"/>
  <c r="Y82" i="1"/>
  <c r="K82" i="1" s="1"/>
  <c r="T82" i="1"/>
  <c r="AA82" i="1"/>
  <c r="H204" i="1"/>
  <c r="G205" i="1"/>
  <c r="N204" i="1"/>
  <c r="I204" i="1"/>
  <c r="J204" i="1" s="1"/>
  <c r="L203" i="1"/>
  <c r="Q82" i="1"/>
  <c r="AC83" i="1" s="1"/>
  <c r="AD83" i="1" s="1"/>
  <c r="Z82" i="1"/>
  <c r="L206" i="4" l="1"/>
  <c r="AE118" i="4"/>
  <c r="T118" i="4"/>
  <c r="Q118" i="4"/>
  <c r="O82" i="4"/>
  <c r="R82" i="4" s="1"/>
  <c r="M82" i="4"/>
  <c r="AE118" i="3"/>
  <c r="Q118" i="3"/>
  <c r="T118" i="3"/>
  <c r="M82" i="3"/>
  <c r="O82" i="3"/>
  <c r="R82" i="3" s="1"/>
  <c r="G208" i="4"/>
  <c r="I207" i="4"/>
  <c r="J207" i="4" s="1"/>
  <c r="H207" i="4"/>
  <c r="N207" i="4"/>
  <c r="L207" i="4"/>
  <c r="G209" i="3"/>
  <c r="N208" i="3"/>
  <c r="I208" i="3"/>
  <c r="J208" i="3" s="1"/>
  <c r="H208" i="3"/>
  <c r="L207" i="3"/>
  <c r="L204" i="1"/>
  <c r="I205" i="1"/>
  <c r="J205" i="1" s="1"/>
  <c r="H205" i="1"/>
  <c r="N205" i="1"/>
  <c r="L205" i="1"/>
  <c r="G206" i="1"/>
  <c r="O82" i="1"/>
  <c r="R82" i="1" s="1"/>
  <c r="M82" i="1"/>
  <c r="X83" i="1"/>
  <c r="T83" i="1" s="1"/>
  <c r="W83" i="4" l="1"/>
  <c r="AF82" i="4"/>
  <c r="AG82" i="4" s="1"/>
  <c r="X119" i="4"/>
  <c r="AC119" i="4"/>
  <c r="AD119" i="4" s="1"/>
  <c r="X119" i="3"/>
  <c r="AC119" i="3"/>
  <c r="AD119" i="3" s="1"/>
  <c r="W83" i="3"/>
  <c r="AF82" i="3"/>
  <c r="AG82" i="3" s="1"/>
  <c r="AE83" i="1"/>
  <c r="W83" i="1"/>
  <c r="U83" i="1" s="1"/>
  <c r="AF82" i="1"/>
  <c r="AG82" i="1" s="1"/>
  <c r="N208" i="4"/>
  <c r="G209" i="4"/>
  <c r="I208" i="4"/>
  <c r="J208" i="4" s="1"/>
  <c r="H208" i="4"/>
  <c r="N209" i="3"/>
  <c r="I209" i="3"/>
  <c r="J209" i="3" s="1"/>
  <c r="H209" i="3"/>
  <c r="G210" i="3"/>
  <c r="L209" i="3"/>
  <c r="L208" i="3"/>
  <c r="H206" i="1"/>
  <c r="G207" i="1"/>
  <c r="I206" i="1"/>
  <c r="J206" i="1" s="1"/>
  <c r="N206" i="1"/>
  <c r="Q83" i="1"/>
  <c r="AC84" i="1" s="1"/>
  <c r="AD84" i="1" s="1"/>
  <c r="AH82" i="4" l="1"/>
  <c r="AE119" i="4"/>
  <c r="T119" i="4"/>
  <c r="Q119" i="4"/>
  <c r="U83" i="4"/>
  <c r="AA83" i="4"/>
  <c r="Z83" i="4"/>
  <c r="Y83" i="4"/>
  <c r="K83" i="4" s="1"/>
  <c r="AH82" i="3"/>
  <c r="AA83" i="3"/>
  <c r="Z83" i="3"/>
  <c r="U83" i="3"/>
  <c r="Y83" i="3"/>
  <c r="K83" i="3" s="1"/>
  <c r="AE119" i="3"/>
  <c r="T119" i="3"/>
  <c r="Q119" i="3"/>
  <c r="Y83" i="1"/>
  <c r="K83" i="1" s="1"/>
  <c r="O83" i="1" s="1"/>
  <c r="R83" i="1" s="1"/>
  <c r="AA83" i="1"/>
  <c r="Z83" i="1"/>
  <c r="AH82" i="1"/>
  <c r="G210" i="4"/>
  <c r="I209" i="4"/>
  <c r="J209" i="4" s="1"/>
  <c r="H209" i="4"/>
  <c r="N209" i="4"/>
  <c r="L208" i="4"/>
  <c r="N210" i="3"/>
  <c r="I210" i="3"/>
  <c r="J210" i="3" s="1"/>
  <c r="H210" i="3"/>
  <c r="G211" i="3"/>
  <c r="H207" i="1"/>
  <c r="I207" i="1"/>
  <c r="J207" i="1" s="1"/>
  <c r="G208" i="1"/>
  <c r="N207" i="1"/>
  <c r="L206" i="1"/>
  <c r="M83" i="4" l="1"/>
  <c r="O83" i="4"/>
  <c r="R83" i="4" s="1"/>
  <c r="X120" i="4"/>
  <c r="AC120" i="4"/>
  <c r="AD120" i="4" s="1"/>
  <c r="X120" i="3"/>
  <c r="AC120" i="3"/>
  <c r="AD120" i="3" s="1"/>
  <c r="M83" i="3"/>
  <c r="O83" i="3"/>
  <c r="R83" i="3" s="1"/>
  <c r="W84" i="1"/>
  <c r="U84" i="1" s="1"/>
  <c r="AF83" i="1"/>
  <c r="AG83" i="1" s="1"/>
  <c r="M83" i="1"/>
  <c r="G211" i="4"/>
  <c r="I210" i="4"/>
  <c r="J210" i="4" s="1"/>
  <c r="H210" i="4"/>
  <c r="N210" i="4"/>
  <c r="L209" i="4"/>
  <c r="L210" i="3"/>
  <c r="N211" i="3"/>
  <c r="I211" i="3"/>
  <c r="J211" i="3" s="1"/>
  <c r="H211" i="3"/>
  <c r="G212" i="3"/>
  <c r="L207" i="1"/>
  <c r="H208" i="1"/>
  <c r="G209" i="1"/>
  <c r="N208" i="1"/>
  <c r="I208" i="1"/>
  <c r="J208" i="1" s="1"/>
  <c r="T120" i="4" l="1"/>
  <c r="Q120" i="4"/>
  <c r="W84" i="4"/>
  <c r="AF83" i="4"/>
  <c r="AG83" i="4" s="1"/>
  <c r="AE120" i="4"/>
  <c r="W84" i="3"/>
  <c r="AF83" i="3"/>
  <c r="AG83" i="3" s="1"/>
  <c r="AE120" i="3"/>
  <c r="T120" i="3"/>
  <c r="Q120" i="3"/>
  <c r="AH83" i="1"/>
  <c r="G212" i="4"/>
  <c r="I211" i="4"/>
  <c r="J211" i="4" s="1"/>
  <c r="H211" i="4"/>
  <c r="N211" i="4"/>
  <c r="L211" i="4"/>
  <c r="L210" i="4"/>
  <c r="G213" i="3"/>
  <c r="N212" i="3"/>
  <c r="I212" i="3"/>
  <c r="J212" i="3" s="1"/>
  <c r="H212" i="3"/>
  <c r="L211" i="3"/>
  <c r="L208" i="1"/>
  <c r="H209" i="1"/>
  <c r="I209" i="1"/>
  <c r="J209" i="1" s="1"/>
  <c r="G210" i="1"/>
  <c r="N209" i="1"/>
  <c r="X84" i="1"/>
  <c r="Y84" i="4" l="1"/>
  <c r="K84" i="4" s="1"/>
  <c r="AA84" i="4"/>
  <c r="U84" i="4"/>
  <c r="Z84" i="4"/>
  <c r="X121" i="4"/>
  <c r="AC121" i="4"/>
  <c r="AD121" i="4" s="1"/>
  <c r="AH83" i="4"/>
  <c r="AH83" i="3"/>
  <c r="Z84" i="3"/>
  <c r="AA84" i="3"/>
  <c r="U84" i="3"/>
  <c r="Y84" i="3"/>
  <c r="K84" i="3" s="1"/>
  <c r="X121" i="3"/>
  <c r="AC121" i="3"/>
  <c r="AD121" i="3" s="1"/>
  <c r="T84" i="1"/>
  <c r="AE84" i="1"/>
  <c r="N212" i="4"/>
  <c r="I212" i="4"/>
  <c r="J212" i="4" s="1"/>
  <c r="H212" i="4"/>
  <c r="G213" i="4"/>
  <c r="L212" i="3"/>
  <c r="I213" i="3"/>
  <c r="J213" i="3" s="1"/>
  <c r="H213" i="3"/>
  <c r="G214" i="3"/>
  <c r="N213" i="3"/>
  <c r="Y84" i="1"/>
  <c r="K84" i="1" s="1"/>
  <c r="AA84" i="1"/>
  <c r="N210" i="1"/>
  <c r="I210" i="1"/>
  <c r="J210" i="1" s="1"/>
  <c r="G211" i="1"/>
  <c r="H210" i="1"/>
  <c r="L209" i="1"/>
  <c r="Q84" i="1"/>
  <c r="Z84" i="1"/>
  <c r="L213" i="3" l="1"/>
  <c r="M84" i="4"/>
  <c r="O84" i="4"/>
  <c r="R84" i="4" s="1"/>
  <c r="AE121" i="4"/>
  <c r="T121" i="4"/>
  <c r="Q121" i="4"/>
  <c r="AC122" i="4" s="1"/>
  <c r="AD122" i="4" s="1"/>
  <c r="X122" i="4"/>
  <c r="AE121" i="3"/>
  <c r="T121" i="3"/>
  <c r="Q121" i="3"/>
  <c r="M84" i="3"/>
  <c r="O84" i="3"/>
  <c r="R84" i="3" s="1"/>
  <c r="AC85" i="1"/>
  <c r="AD85" i="1" s="1"/>
  <c r="L212" i="4"/>
  <c r="G214" i="4"/>
  <c r="I213" i="4"/>
  <c r="J213" i="4" s="1"/>
  <c r="H213" i="4"/>
  <c r="N213" i="4"/>
  <c r="H214" i="3"/>
  <c r="N214" i="3"/>
  <c r="I214" i="3"/>
  <c r="J214" i="3" s="1"/>
  <c r="G215" i="3"/>
  <c r="L210" i="1"/>
  <c r="H211" i="1"/>
  <c r="N211" i="1"/>
  <c r="I211" i="1"/>
  <c r="J211" i="1" s="1"/>
  <c r="G212" i="1"/>
  <c r="O84" i="1"/>
  <c r="R84" i="1" s="1"/>
  <c r="M84" i="1"/>
  <c r="X85" i="1"/>
  <c r="T85" i="1" s="1"/>
  <c r="AE122" i="4" l="1"/>
  <c r="W85" i="4"/>
  <c r="AF84" i="4"/>
  <c r="AG84" i="4" s="1"/>
  <c r="T122" i="4"/>
  <c r="Q122" i="4"/>
  <c r="W85" i="3"/>
  <c r="AF84" i="3"/>
  <c r="AG84" i="3" s="1"/>
  <c r="X122" i="3"/>
  <c r="AC122" i="3"/>
  <c r="AD122" i="3" s="1"/>
  <c r="AE85" i="1"/>
  <c r="W85" i="1"/>
  <c r="U85" i="1" s="1"/>
  <c r="AF84" i="1"/>
  <c r="AG84" i="1" s="1"/>
  <c r="G215" i="4"/>
  <c r="I214" i="4"/>
  <c r="J214" i="4" s="1"/>
  <c r="H214" i="4"/>
  <c r="N214" i="4"/>
  <c r="L213" i="4"/>
  <c r="N215" i="3"/>
  <c r="I215" i="3"/>
  <c r="J215" i="3" s="1"/>
  <c r="H215" i="3"/>
  <c r="G216" i="3"/>
  <c r="L214" i="3"/>
  <c r="L211" i="1"/>
  <c r="H212" i="1"/>
  <c r="G213" i="1"/>
  <c r="N212" i="1"/>
  <c r="I212" i="1"/>
  <c r="J212" i="1" s="1"/>
  <c r="Q85" i="1"/>
  <c r="AC86" i="1" s="1"/>
  <c r="AD86" i="1" s="1"/>
  <c r="X123" i="4" l="1"/>
  <c r="AC123" i="4"/>
  <c r="AD123" i="4" s="1"/>
  <c r="Y85" i="4"/>
  <c r="K85" i="4" s="1"/>
  <c r="Z85" i="4"/>
  <c r="U85" i="4"/>
  <c r="AA85" i="4"/>
  <c r="AH84" i="4"/>
  <c r="AE122" i="3"/>
  <c r="T122" i="3"/>
  <c r="Q122" i="3"/>
  <c r="AH84" i="3"/>
  <c r="Y85" i="3"/>
  <c r="K85" i="3" s="1"/>
  <c r="U85" i="3"/>
  <c r="AA85" i="3"/>
  <c r="Z85" i="3"/>
  <c r="AA85" i="1"/>
  <c r="AH84" i="1"/>
  <c r="Z85" i="1"/>
  <c r="Y85" i="1"/>
  <c r="K85" i="1" s="1"/>
  <c r="O85" i="1" s="1"/>
  <c r="R85" i="1" s="1"/>
  <c r="G216" i="4"/>
  <c r="I215" i="4"/>
  <c r="J215" i="4" s="1"/>
  <c r="H215" i="4"/>
  <c r="N215" i="4"/>
  <c r="L214" i="4"/>
  <c r="L215" i="3"/>
  <c r="H216" i="3"/>
  <c r="N216" i="3"/>
  <c r="G217" i="3"/>
  <c r="I216" i="3"/>
  <c r="J216" i="3" s="1"/>
  <c r="L212" i="1"/>
  <c r="N213" i="1"/>
  <c r="H213" i="1"/>
  <c r="I213" i="1"/>
  <c r="J213" i="1" s="1"/>
  <c r="G214" i="1"/>
  <c r="X86" i="1"/>
  <c r="T86" i="1" s="1"/>
  <c r="L215" i="4" l="1"/>
  <c r="AE123" i="4"/>
  <c r="T123" i="4"/>
  <c r="Q123" i="4"/>
  <c r="O85" i="4"/>
  <c r="R85" i="4" s="1"/>
  <c r="M85" i="4"/>
  <c r="X123" i="3"/>
  <c r="AC123" i="3"/>
  <c r="AD123" i="3" s="1"/>
  <c r="M85" i="3"/>
  <c r="O85" i="3"/>
  <c r="R85" i="3" s="1"/>
  <c r="M85" i="1"/>
  <c r="W86" i="1"/>
  <c r="AA86" i="1" s="1"/>
  <c r="AF85" i="1"/>
  <c r="AG85" i="1" s="1"/>
  <c r="AE86" i="1"/>
  <c r="N216" i="4"/>
  <c r="I216" i="4"/>
  <c r="J216" i="4" s="1"/>
  <c r="H216" i="4"/>
  <c r="G217" i="4"/>
  <c r="L216" i="3"/>
  <c r="I217" i="3"/>
  <c r="J217" i="3" s="1"/>
  <c r="H217" i="3"/>
  <c r="G218" i="3"/>
  <c r="N217" i="3"/>
  <c r="L213" i="1"/>
  <c r="N214" i="1"/>
  <c r="I214" i="1"/>
  <c r="J214" i="1" s="1"/>
  <c r="G215" i="1"/>
  <c r="H214" i="1"/>
  <c r="L214" i="1"/>
  <c r="Q86" i="1"/>
  <c r="AC87" i="1" s="1"/>
  <c r="AD87" i="1" s="1"/>
  <c r="W86" i="4" l="1"/>
  <c r="AF85" i="4"/>
  <c r="AG85" i="4" s="1"/>
  <c r="X124" i="4"/>
  <c r="AC124" i="4"/>
  <c r="AD124" i="4" s="1"/>
  <c r="W86" i="3"/>
  <c r="AF85" i="3"/>
  <c r="AG85" i="3" s="1"/>
  <c r="AE123" i="3"/>
  <c r="T123" i="3"/>
  <c r="Q123" i="3"/>
  <c r="Z86" i="1"/>
  <c r="U86" i="1"/>
  <c r="Y86" i="1"/>
  <c r="K86" i="1" s="1"/>
  <c r="M86" i="1" s="1"/>
  <c r="AH85" i="1"/>
  <c r="G218" i="4"/>
  <c r="I217" i="4"/>
  <c r="J217" i="4" s="1"/>
  <c r="H217" i="4"/>
  <c r="N217" i="4"/>
  <c r="L216" i="4"/>
  <c r="L217" i="3"/>
  <c r="N218" i="3"/>
  <c r="I218" i="3"/>
  <c r="J218" i="3" s="1"/>
  <c r="H218" i="3"/>
  <c r="G219" i="3"/>
  <c r="N215" i="1"/>
  <c r="G216" i="1"/>
  <c r="H215" i="1"/>
  <c r="I215" i="1"/>
  <c r="J215" i="1" s="1"/>
  <c r="X87" i="1"/>
  <c r="T87" i="1" s="1"/>
  <c r="T124" i="4" l="1"/>
  <c r="Q124" i="4"/>
  <c r="AE124" i="4"/>
  <c r="AH85" i="4"/>
  <c r="AA86" i="4"/>
  <c r="Z86" i="4"/>
  <c r="Y86" i="4"/>
  <c r="K86" i="4" s="1"/>
  <c r="U86" i="4"/>
  <c r="Z86" i="3"/>
  <c r="Y86" i="3"/>
  <c r="K86" i="3" s="1"/>
  <c r="U86" i="3"/>
  <c r="AA86" i="3"/>
  <c r="AH85" i="3"/>
  <c r="X124" i="3"/>
  <c r="AC124" i="3"/>
  <c r="AD124" i="3" s="1"/>
  <c r="O86" i="1"/>
  <c r="R86" i="1" s="1"/>
  <c r="W87" i="1"/>
  <c r="U87" i="1" s="1"/>
  <c r="AF86" i="1"/>
  <c r="AG86" i="1" s="1"/>
  <c r="AE87" i="1"/>
  <c r="L217" i="4"/>
  <c r="G219" i="4"/>
  <c r="I218" i="4"/>
  <c r="J218" i="4" s="1"/>
  <c r="H218" i="4"/>
  <c r="N218" i="4"/>
  <c r="N219" i="3"/>
  <c r="G220" i="3"/>
  <c r="I219" i="3"/>
  <c r="J219" i="3" s="1"/>
  <c r="H219" i="3"/>
  <c r="L218" i="3"/>
  <c r="L215" i="1"/>
  <c r="H216" i="1"/>
  <c r="G217" i="1"/>
  <c r="N216" i="1"/>
  <c r="I216" i="1"/>
  <c r="J216" i="1" s="1"/>
  <c r="Q87" i="1"/>
  <c r="AC88" i="1" s="1"/>
  <c r="AD88" i="1" s="1"/>
  <c r="O86" i="4" l="1"/>
  <c r="R86" i="4" s="1"/>
  <c r="M86" i="4"/>
  <c r="X125" i="4"/>
  <c r="AC125" i="4"/>
  <c r="AD125" i="4" s="1"/>
  <c r="AE124" i="3"/>
  <c r="T124" i="3"/>
  <c r="Q124" i="3"/>
  <c r="M86" i="3"/>
  <c r="O86" i="3"/>
  <c r="R86" i="3" s="1"/>
  <c r="AA87" i="1"/>
  <c r="AH86" i="1"/>
  <c r="Z87" i="1"/>
  <c r="Y87" i="1"/>
  <c r="K87" i="1" s="1"/>
  <c r="O87" i="1" s="1"/>
  <c r="R87" i="1" s="1"/>
  <c r="G220" i="4"/>
  <c r="I219" i="4"/>
  <c r="J219" i="4" s="1"/>
  <c r="H219" i="4"/>
  <c r="N219" i="4"/>
  <c r="L219" i="4"/>
  <c r="L218" i="4"/>
  <c r="L219" i="3"/>
  <c r="I220" i="3"/>
  <c r="J220" i="3" s="1"/>
  <c r="H220" i="3"/>
  <c r="L220" i="3"/>
  <c r="G221" i="3"/>
  <c r="N220" i="3"/>
  <c r="L216" i="1"/>
  <c r="G218" i="1"/>
  <c r="H217" i="1"/>
  <c r="N217" i="1"/>
  <c r="I217" i="1"/>
  <c r="J217" i="1" s="1"/>
  <c r="X88" i="1"/>
  <c r="T88" i="1" s="1"/>
  <c r="AE125" i="4" l="1"/>
  <c r="W87" i="4"/>
  <c r="AF86" i="4"/>
  <c r="AG86" i="4" s="1"/>
  <c r="T125" i="4"/>
  <c r="Q125" i="4"/>
  <c r="AC126" i="4" s="1"/>
  <c r="AD126" i="4" s="1"/>
  <c r="X126" i="4"/>
  <c r="X125" i="3"/>
  <c r="AC125" i="3"/>
  <c r="AD125" i="3" s="1"/>
  <c r="W87" i="3"/>
  <c r="AF86" i="3"/>
  <c r="AG86" i="3" s="1"/>
  <c r="M87" i="1"/>
  <c r="AE88" i="1"/>
  <c r="W88" i="1"/>
  <c r="U88" i="1" s="1"/>
  <c r="AF87" i="1"/>
  <c r="AG87" i="1" s="1"/>
  <c r="N220" i="4"/>
  <c r="G221" i="4"/>
  <c r="I220" i="4"/>
  <c r="J220" i="4" s="1"/>
  <c r="H220" i="4"/>
  <c r="H221" i="3"/>
  <c r="G222" i="3"/>
  <c r="N221" i="3"/>
  <c r="I221" i="3"/>
  <c r="J221" i="3" s="1"/>
  <c r="N218" i="1"/>
  <c r="H218" i="1"/>
  <c r="I218" i="1"/>
  <c r="J218" i="1" s="1"/>
  <c r="G219" i="1"/>
  <c r="L217" i="1"/>
  <c r="Q88" i="1"/>
  <c r="AC89" i="1" s="1"/>
  <c r="AD89" i="1" s="1"/>
  <c r="AA87" i="4" l="1"/>
  <c r="Z87" i="4"/>
  <c r="Y87" i="4"/>
  <c r="K87" i="4" s="1"/>
  <c r="U87" i="4"/>
  <c r="AE126" i="4"/>
  <c r="T126" i="4"/>
  <c r="Q126" i="4"/>
  <c r="AH86" i="4"/>
  <c r="AH86" i="3"/>
  <c r="Y87" i="3"/>
  <c r="K87" i="3" s="1"/>
  <c r="U87" i="3"/>
  <c r="AA87" i="3"/>
  <c r="Z87" i="3"/>
  <c r="AE125" i="3"/>
  <c r="T125" i="3"/>
  <c r="Q125" i="3"/>
  <c r="AH87" i="1"/>
  <c r="AA88" i="1"/>
  <c r="Z88" i="1"/>
  <c r="Y88" i="1"/>
  <c r="K88" i="1" s="1"/>
  <c r="M88" i="1" s="1"/>
  <c r="G222" i="4"/>
  <c r="I221" i="4"/>
  <c r="J221" i="4" s="1"/>
  <c r="H221" i="4"/>
  <c r="N221" i="4"/>
  <c r="L220" i="4"/>
  <c r="N222" i="3"/>
  <c r="G223" i="3"/>
  <c r="I222" i="3"/>
  <c r="J222" i="3" s="1"/>
  <c r="H222" i="3"/>
  <c r="L221" i="3"/>
  <c r="L218" i="1"/>
  <c r="H219" i="1"/>
  <c r="I219" i="1"/>
  <c r="J219" i="1" s="1"/>
  <c r="G220" i="1"/>
  <c r="N219" i="1"/>
  <c r="O88" i="1"/>
  <c r="R88" i="1" s="1"/>
  <c r="X89" i="1"/>
  <c r="T89" i="1" s="1"/>
  <c r="X127" i="4" l="1"/>
  <c r="AC127" i="4"/>
  <c r="AD127" i="4" s="1"/>
  <c r="O87" i="4"/>
  <c r="R87" i="4" s="1"/>
  <c r="M87" i="4"/>
  <c r="M87" i="3"/>
  <c r="O87" i="3"/>
  <c r="R87" i="3" s="1"/>
  <c r="X126" i="3"/>
  <c r="AC126" i="3"/>
  <c r="AD126" i="3" s="1"/>
  <c r="W89" i="1"/>
  <c r="AF88" i="1"/>
  <c r="AG88" i="1" s="1"/>
  <c r="AE89" i="1"/>
  <c r="L221" i="4"/>
  <c r="G223" i="4"/>
  <c r="I222" i="4"/>
  <c r="J222" i="4" s="1"/>
  <c r="H222" i="4"/>
  <c r="N222" i="4"/>
  <c r="L222" i="4"/>
  <c r="L222" i="3"/>
  <c r="N223" i="3"/>
  <c r="I223" i="3"/>
  <c r="J223" i="3" s="1"/>
  <c r="H223" i="3"/>
  <c r="G224" i="3"/>
  <c r="AA89" i="1"/>
  <c r="I220" i="1"/>
  <c r="J220" i="1" s="1"/>
  <c r="H220" i="1"/>
  <c r="G221" i="1"/>
  <c r="N220" i="1"/>
  <c r="L219" i="1"/>
  <c r="U89" i="1"/>
  <c r="Y89" i="1"/>
  <c r="K89" i="1" s="1"/>
  <c r="Q89" i="1"/>
  <c r="AC90" i="1" s="1"/>
  <c r="AD90" i="1" s="1"/>
  <c r="Z89" i="1"/>
  <c r="AE127" i="4" l="1"/>
  <c r="T127" i="4"/>
  <c r="Q127" i="4"/>
  <c r="W88" i="4"/>
  <c r="AF87" i="4"/>
  <c r="AG87" i="4" s="1"/>
  <c r="L223" i="3"/>
  <c r="T126" i="3"/>
  <c r="Q126" i="3"/>
  <c r="W88" i="3"/>
  <c r="AF87" i="3"/>
  <c r="AG87" i="3" s="1"/>
  <c r="AE126" i="3"/>
  <c r="AH88" i="1"/>
  <c r="G224" i="4"/>
  <c r="I223" i="4"/>
  <c r="J223" i="4" s="1"/>
  <c r="H223" i="4"/>
  <c r="N223" i="4"/>
  <c r="N224" i="3"/>
  <c r="I224" i="3"/>
  <c r="J224" i="3" s="1"/>
  <c r="H224" i="3"/>
  <c r="G225" i="3"/>
  <c r="L220" i="1"/>
  <c r="H221" i="1"/>
  <c r="G222" i="1"/>
  <c r="I221" i="1"/>
  <c r="J221" i="1" s="1"/>
  <c r="N221" i="1"/>
  <c r="O89" i="1"/>
  <c r="R89" i="1" s="1"/>
  <c r="M89" i="1"/>
  <c r="AH87" i="4" l="1"/>
  <c r="U88" i="4"/>
  <c r="AA88" i="4"/>
  <c r="Z88" i="4"/>
  <c r="Y88" i="4"/>
  <c r="K88" i="4" s="1"/>
  <c r="X128" i="4"/>
  <c r="AC128" i="4"/>
  <c r="AD128" i="4" s="1"/>
  <c r="AA88" i="3"/>
  <c r="Z88" i="3"/>
  <c r="Y88" i="3"/>
  <c r="K88" i="3" s="1"/>
  <c r="U88" i="3"/>
  <c r="X127" i="3"/>
  <c r="AC127" i="3"/>
  <c r="AD127" i="3" s="1"/>
  <c r="AH87" i="3"/>
  <c r="W90" i="1"/>
  <c r="U90" i="1" s="1"/>
  <c r="AF89" i="1"/>
  <c r="AG89" i="1" s="1"/>
  <c r="L223" i="4"/>
  <c r="N224" i="4"/>
  <c r="G225" i="4"/>
  <c r="I224" i="4"/>
  <c r="J224" i="4" s="1"/>
  <c r="H224" i="4"/>
  <c r="L224" i="3"/>
  <c r="G226" i="3"/>
  <c r="N225" i="3"/>
  <c r="I225" i="3"/>
  <c r="J225" i="3" s="1"/>
  <c r="H225" i="3"/>
  <c r="I222" i="1"/>
  <c r="J222" i="1" s="1"/>
  <c r="H222" i="1"/>
  <c r="N222" i="1"/>
  <c r="G223" i="1"/>
  <c r="L221" i="1"/>
  <c r="O88" i="4" l="1"/>
  <c r="R88" i="4" s="1"/>
  <c r="M88" i="4"/>
  <c r="AE128" i="4"/>
  <c r="T128" i="4"/>
  <c r="Q128" i="4"/>
  <c r="O88" i="3"/>
  <c r="R88" i="3" s="1"/>
  <c r="M88" i="3"/>
  <c r="AE127" i="3"/>
  <c r="T127" i="3"/>
  <c r="Q127" i="3"/>
  <c r="AH89" i="1"/>
  <c r="G226" i="4"/>
  <c r="I225" i="4"/>
  <c r="J225" i="4" s="1"/>
  <c r="H225" i="4"/>
  <c r="N225" i="4"/>
  <c r="L224" i="4"/>
  <c r="L225" i="3"/>
  <c r="H226" i="3"/>
  <c r="I226" i="3"/>
  <c r="J226" i="3" s="1"/>
  <c r="G227" i="3"/>
  <c r="N226" i="3"/>
  <c r="L222" i="1"/>
  <c r="I223" i="1"/>
  <c r="J223" i="1" s="1"/>
  <c r="G224" i="1"/>
  <c r="N223" i="1"/>
  <c r="H223" i="1"/>
  <c r="X90" i="1"/>
  <c r="W89" i="4" l="1"/>
  <c r="AF88" i="4"/>
  <c r="AG88" i="4" s="1"/>
  <c r="X129" i="4"/>
  <c r="AC129" i="4"/>
  <c r="AD129" i="4" s="1"/>
  <c r="L226" i="3"/>
  <c r="W89" i="3"/>
  <c r="AF88" i="3"/>
  <c r="AG88" i="3" s="1"/>
  <c r="X128" i="3"/>
  <c r="AC128" i="3"/>
  <c r="AD128" i="3" s="1"/>
  <c r="T90" i="1"/>
  <c r="AE90" i="1"/>
  <c r="L225" i="4"/>
  <c r="G227" i="4"/>
  <c r="I226" i="4"/>
  <c r="J226" i="4" s="1"/>
  <c r="H226" i="4"/>
  <c r="N226" i="4"/>
  <c r="L226" i="4"/>
  <c r="I227" i="3"/>
  <c r="J227" i="3" s="1"/>
  <c r="H227" i="3"/>
  <c r="N227" i="3"/>
  <c r="G228" i="3"/>
  <c r="L223" i="1"/>
  <c r="Y90" i="1"/>
  <c r="K90" i="1" s="1"/>
  <c r="AA90" i="1"/>
  <c r="N224" i="1"/>
  <c r="H224" i="1"/>
  <c r="G225" i="1"/>
  <c r="I224" i="1"/>
  <c r="J224" i="1" s="1"/>
  <c r="Q90" i="1"/>
  <c r="Z90" i="1"/>
  <c r="T129" i="4" l="1"/>
  <c r="Q129" i="4"/>
  <c r="AC130" i="4" s="1"/>
  <c r="AD130" i="4" s="1"/>
  <c r="X130" i="4"/>
  <c r="AH88" i="4"/>
  <c r="U89" i="4"/>
  <c r="AA89" i="4"/>
  <c r="Z89" i="4"/>
  <c r="Y89" i="4"/>
  <c r="K89" i="4" s="1"/>
  <c r="AE129" i="4"/>
  <c r="L227" i="3"/>
  <c r="T128" i="3"/>
  <c r="Q128" i="3"/>
  <c r="AH88" i="3"/>
  <c r="U89" i="3"/>
  <c r="AA89" i="3"/>
  <c r="Z89" i="3"/>
  <c r="Y89" i="3"/>
  <c r="K89" i="3" s="1"/>
  <c r="AE128" i="3"/>
  <c r="AC91" i="1"/>
  <c r="AD91" i="1" s="1"/>
  <c r="G228" i="4"/>
  <c r="I227" i="4"/>
  <c r="J227" i="4" s="1"/>
  <c r="H227" i="4"/>
  <c r="N227" i="4"/>
  <c r="L227" i="4"/>
  <c r="H228" i="3"/>
  <c r="G229" i="3"/>
  <c r="N228" i="3"/>
  <c r="I228" i="3"/>
  <c r="J228" i="3" s="1"/>
  <c r="H225" i="1"/>
  <c r="N225" i="1"/>
  <c r="I225" i="1"/>
  <c r="J225" i="1" s="1"/>
  <c r="G226" i="1"/>
  <c r="L224" i="1"/>
  <c r="O90" i="1"/>
  <c r="R90" i="1" s="1"/>
  <c r="M90" i="1"/>
  <c r="AE130" i="4" l="1"/>
  <c r="T130" i="4"/>
  <c r="Q130" i="4"/>
  <c r="M89" i="4"/>
  <c r="O89" i="4"/>
  <c r="R89" i="4" s="1"/>
  <c r="M89" i="3"/>
  <c r="O89" i="3"/>
  <c r="R89" i="3" s="1"/>
  <c r="X129" i="3"/>
  <c r="AC129" i="3"/>
  <c r="AD129" i="3" s="1"/>
  <c r="W91" i="1"/>
  <c r="AF90" i="1"/>
  <c r="AG90" i="1" s="1"/>
  <c r="N228" i="4"/>
  <c r="I228" i="4"/>
  <c r="J228" i="4" s="1"/>
  <c r="H228" i="4"/>
  <c r="G229" i="4"/>
  <c r="N229" i="3"/>
  <c r="G230" i="3"/>
  <c r="I229" i="3"/>
  <c r="J229" i="3" s="1"/>
  <c r="H229" i="3"/>
  <c r="L228" i="3"/>
  <c r="L225" i="1"/>
  <c r="I226" i="1"/>
  <c r="J226" i="1" s="1"/>
  <c r="N226" i="1"/>
  <c r="G227" i="1"/>
  <c r="H226" i="1"/>
  <c r="U91" i="1"/>
  <c r="X91" i="1"/>
  <c r="AE91" i="1" s="1"/>
  <c r="W90" i="4" l="1"/>
  <c r="AF89" i="4"/>
  <c r="AG89" i="4" s="1"/>
  <c r="X131" i="4"/>
  <c r="AC131" i="4"/>
  <c r="AD131" i="4" s="1"/>
  <c r="AE129" i="3"/>
  <c r="Q129" i="3"/>
  <c r="T129" i="3"/>
  <c r="W90" i="3"/>
  <c r="AF89" i="3"/>
  <c r="AG89" i="3" s="1"/>
  <c r="AH90" i="1"/>
  <c r="L228" i="4"/>
  <c r="G230" i="4"/>
  <c r="I229" i="4"/>
  <c r="J229" i="4" s="1"/>
  <c r="H229" i="4"/>
  <c r="N229" i="4"/>
  <c r="N230" i="3"/>
  <c r="I230" i="3"/>
  <c r="J230" i="3" s="1"/>
  <c r="H230" i="3"/>
  <c r="G231" i="3"/>
  <c r="L229" i="3"/>
  <c r="Y91" i="1"/>
  <c r="K91" i="1" s="1"/>
  <c r="T91" i="1"/>
  <c r="AA91" i="1"/>
  <c r="L226" i="1"/>
  <c r="H227" i="1"/>
  <c r="I227" i="1"/>
  <c r="J227" i="1" s="1"/>
  <c r="G228" i="1"/>
  <c r="N227" i="1"/>
  <c r="Q91" i="1"/>
  <c r="AC92" i="1" s="1"/>
  <c r="AD92" i="1" s="1"/>
  <c r="Z91" i="1"/>
  <c r="AE131" i="4" l="1"/>
  <c r="T131" i="4"/>
  <c r="Q131" i="4"/>
  <c r="AH89" i="4"/>
  <c r="AA90" i="4"/>
  <c r="Z90" i="4"/>
  <c r="Y90" i="4"/>
  <c r="K90" i="4" s="1"/>
  <c r="U90" i="4"/>
  <c r="X130" i="3"/>
  <c r="Q130" i="3" s="1"/>
  <c r="Y90" i="3"/>
  <c r="K90" i="3" s="1"/>
  <c r="Z90" i="3"/>
  <c r="AA90" i="3"/>
  <c r="U90" i="3"/>
  <c r="AH89" i="3"/>
  <c r="AC130" i="3"/>
  <c r="AD130" i="3" s="1"/>
  <c r="G231" i="4"/>
  <c r="I230" i="4"/>
  <c r="J230" i="4" s="1"/>
  <c r="H230" i="4"/>
  <c r="N230" i="4"/>
  <c r="L229" i="4"/>
  <c r="L230" i="3"/>
  <c r="G232" i="3"/>
  <c r="N231" i="3"/>
  <c r="I231" i="3"/>
  <c r="J231" i="3" s="1"/>
  <c r="H231" i="3"/>
  <c r="L227" i="1"/>
  <c r="N228" i="1"/>
  <c r="G229" i="1"/>
  <c r="I228" i="1"/>
  <c r="J228" i="1" s="1"/>
  <c r="H228" i="1"/>
  <c r="O91" i="1"/>
  <c r="R91" i="1" s="1"/>
  <c r="M91" i="1"/>
  <c r="O90" i="4" l="1"/>
  <c r="R90" i="4" s="1"/>
  <c r="M90" i="4"/>
  <c r="X132" i="4"/>
  <c r="AC132" i="4"/>
  <c r="AD132" i="4" s="1"/>
  <c r="T130" i="3"/>
  <c r="AC131" i="3"/>
  <c r="M90" i="3"/>
  <c r="O90" i="3"/>
  <c r="R90" i="3" s="1"/>
  <c r="AE130" i="3"/>
  <c r="AD131" i="3"/>
  <c r="X131" i="3"/>
  <c r="W92" i="1"/>
  <c r="U92" i="1" s="1"/>
  <c r="AF91" i="1"/>
  <c r="AG91" i="1" s="1"/>
  <c r="G232" i="4"/>
  <c r="I231" i="4"/>
  <c r="J231" i="4" s="1"/>
  <c r="H231" i="4"/>
  <c r="N231" i="4"/>
  <c r="L231" i="4"/>
  <c r="L230" i="4"/>
  <c r="L231" i="3"/>
  <c r="G233" i="3"/>
  <c r="N232" i="3"/>
  <c r="I232" i="3"/>
  <c r="J232" i="3" s="1"/>
  <c r="H232" i="3"/>
  <c r="L228" i="1"/>
  <c r="N229" i="1"/>
  <c r="G230" i="1"/>
  <c r="H229" i="1"/>
  <c r="I229" i="1"/>
  <c r="J229" i="1" s="1"/>
  <c r="X92" i="1"/>
  <c r="AE92" i="1" s="1"/>
  <c r="AE132" i="4" l="1"/>
  <c r="T132" i="4"/>
  <c r="Q132" i="4"/>
  <c r="W91" i="4"/>
  <c r="AF90" i="4"/>
  <c r="AG90" i="4" s="1"/>
  <c r="T131" i="3"/>
  <c r="Q131" i="3"/>
  <c r="AE131" i="3"/>
  <c r="W91" i="3"/>
  <c r="AF90" i="3"/>
  <c r="AG90" i="3" s="1"/>
  <c r="AH91" i="1"/>
  <c r="G233" i="4"/>
  <c r="N232" i="4"/>
  <c r="I232" i="4"/>
  <c r="J232" i="4" s="1"/>
  <c r="H232" i="4"/>
  <c r="L232" i="3"/>
  <c r="N233" i="3"/>
  <c r="I233" i="3"/>
  <c r="J233" i="3" s="1"/>
  <c r="H233" i="3"/>
  <c r="G234" i="3"/>
  <c r="Y92" i="1"/>
  <c r="K92" i="1" s="1"/>
  <c r="T92" i="1"/>
  <c r="AA92" i="1"/>
  <c r="I230" i="1"/>
  <c r="J230" i="1" s="1"/>
  <c r="H230" i="1"/>
  <c r="N230" i="1"/>
  <c r="L230" i="1"/>
  <c r="G231" i="1"/>
  <c r="L229" i="1"/>
  <c r="Q92" i="1"/>
  <c r="AC93" i="1" s="1"/>
  <c r="AD93" i="1" s="1"/>
  <c r="Z92" i="1"/>
  <c r="AH90" i="4" l="1"/>
  <c r="AA91" i="4"/>
  <c r="Y91" i="4"/>
  <c r="K91" i="4" s="1"/>
  <c r="Z91" i="4"/>
  <c r="U91" i="4"/>
  <c r="X133" i="4"/>
  <c r="AC133" i="4"/>
  <c r="AD133" i="4" s="1"/>
  <c r="AH90" i="3"/>
  <c r="AA91" i="3"/>
  <c r="Z91" i="3"/>
  <c r="Y91" i="3"/>
  <c r="K91" i="3" s="1"/>
  <c r="U91" i="3"/>
  <c r="X132" i="3"/>
  <c r="AC132" i="3"/>
  <c r="AD132" i="3" s="1"/>
  <c r="G234" i="4"/>
  <c r="N233" i="4"/>
  <c r="I233" i="4"/>
  <c r="J233" i="4" s="1"/>
  <c r="H233" i="4"/>
  <c r="L232" i="4"/>
  <c r="I234" i="3"/>
  <c r="J234" i="3" s="1"/>
  <c r="N234" i="3"/>
  <c r="H234" i="3"/>
  <c r="G235" i="3"/>
  <c r="L233" i="3"/>
  <c r="I231" i="1"/>
  <c r="J231" i="1" s="1"/>
  <c r="N231" i="1"/>
  <c r="H231" i="1"/>
  <c r="G232" i="1"/>
  <c r="O92" i="1"/>
  <c r="R92" i="1" s="1"/>
  <c r="M92" i="1"/>
  <c r="X93" i="1"/>
  <c r="T93" i="1" s="1"/>
  <c r="L234" i="3" l="1"/>
  <c r="AE133" i="4"/>
  <c r="T133" i="4"/>
  <c r="Q133" i="4"/>
  <c r="O91" i="4"/>
  <c r="R91" i="4" s="1"/>
  <c r="M91" i="4"/>
  <c r="AE132" i="3"/>
  <c r="Q132" i="3"/>
  <c r="T132" i="3"/>
  <c r="X133" i="3"/>
  <c r="M91" i="3"/>
  <c r="O91" i="3"/>
  <c r="R91" i="3" s="1"/>
  <c r="AE93" i="1"/>
  <c r="W93" i="1"/>
  <c r="Y93" i="1" s="1"/>
  <c r="K93" i="1" s="1"/>
  <c r="AF92" i="1"/>
  <c r="AG92" i="1" s="1"/>
  <c r="L233" i="4"/>
  <c r="G235" i="4"/>
  <c r="N234" i="4"/>
  <c r="I234" i="4"/>
  <c r="J234" i="4" s="1"/>
  <c r="H234" i="4"/>
  <c r="I235" i="3"/>
  <c r="J235" i="3" s="1"/>
  <c r="G236" i="3"/>
  <c r="N235" i="3"/>
  <c r="H235" i="3"/>
  <c r="L231" i="1"/>
  <c r="H232" i="1"/>
  <c r="I232" i="1"/>
  <c r="J232" i="1" s="1"/>
  <c r="G233" i="1"/>
  <c r="N232" i="1"/>
  <c r="Q93" i="1"/>
  <c r="AC94" i="1" s="1"/>
  <c r="AD94" i="1" s="1"/>
  <c r="W92" i="4" l="1"/>
  <c r="AF91" i="4"/>
  <c r="AG91" i="4" s="1"/>
  <c r="X134" i="4"/>
  <c r="AC134" i="4"/>
  <c r="AD134" i="4" s="1"/>
  <c r="W92" i="3"/>
  <c r="AF91" i="3"/>
  <c r="AG91" i="3" s="1"/>
  <c r="T133" i="3"/>
  <c r="Q133" i="3"/>
  <c r="AC133" i="3"/>
  <c r="AD133" i="3" s="1"/>
  <c r="AH92" i="1"/>
  <c r="U93" i="1"/>
  <c r="AA93" i="1"/>
  <c r="Z93" i="1"/>
  <c r="L234" i="4"/>
  <c r="G236" i="4"/>
  <c r="I235" i="4"/>
  <c r="J235" i="4" s="1"/>
  <c r="N235" i="4"/>
  <c r="H235" i="4"/>
  <c r="L235" i="3"/>
  <c r="H236" i="3"/>
  <c r="I236" i="3"/>
  <c r="J236" i="3" s="1"/>
  <c r="G237" i="3"/>
  <c r="N236" i="3"/>
  <c r="N233" i="1"/>
  <c r="G234" i="1"/>
  <c r="H233" i="1"/>
  <c r="I233" i="1"/>
  <c r="J233" i="1" s="1"/>
  <c r="L232" i="1"/>
  <c r="O93" i="1"/>
  <c r="R93" i="1" s="1"/>
  <c r="M93" i="1"/>
  <c r="AE134" i="4" l="1"/>
  <c r="T134" i="4"/>
  <c r="Q134" i="4"/>
  <c r="AH91" i="4"/>
  <c r="Y92" i="4"/>
  <c r="K92" i="4" s="1"/>
  <c r="U92" i="4"/>
  <c r="Z92" i="4"/>
  <c r="AA92" i="4"/>
  <c r="L235" i="4"/>
  <c r="AH91" i="3"/>
  <c r="AE133" i="3"/>
  <c r="X134" i="3"/>
  <c r="AC134" i="3"/>
  <c r="AD134" i="3" s="1"/>
  <c r="U92" i="3"/>
  <c r="Z92" i="3"/>
  <c r="Y92" i="3"/>
  <c r="K92" i="3" s="1"/>
  <c r="AA92" i="3"/>
  <c r="W94" i="1"/>
  <c r="AF93" i="1"/>
  <c r="AG93" i="1" s="1"/>
  <c r="H236" i="4"/>
  <c r="G237" i="4"/>
  <c r="N236" i="4"/>
  <c r="I236" i="4"/>
  <c r="J236" i="4" s="1"/>
  <c r="N237" i="3"/>
  <c r="I237" i="3"/>
  <c r="J237" i="3" s="1"/>
  <c r="H237" i="3"/>
  <c r="G238" i="3"/>
  <c r="L236" i="3"/>
  <c r="L233" i="1"/>
  <c r="N234" i="1"/>
  <c r="H234" i="1"/>
  <c r="G235" i="1"/>
  <c r="I234" i="1"/>
  <c r="J234" i="1" s="1"/>
  <c r="U94" i="1"/>
  <c r="X94" i="1"/>
  <c r="AE94" i="1" s="1"/>
  <c r="X135" i="4" l="1"/>
  <c r="AC135" i="4"/>
  <c r="AD135" i="4" s="1"/>
  <c r="O92" i="4"/>
  <c r="R92" i="4" s="1"/>
  <c r="M92" i="4"/>
  <c r="AE134" i="3"/>
  <c r="O92" i="3"/>
  <c r="R92" i="3" s="1"/>
  <c r="M92" i="3"/>
  <c r="T134" i="3"/>
  <c r="Q134" i="3"/>
  <c r="AH93" i="1"/>
  <c r="L236" i="4"/>
  <c r="H237" i="4"/>
  <c r="G238" i="4"/>
  <c r="N237" i="4"/>
  <c r="I237" i="4"/>
  <c r="J237" i="4" s="1"/>
  <c r="N238" i="3"/>
  <c r="G239" i="3"/>
  <c r="I238" i="3"/>
  <c r="J238" i="3" s="1"/>
  <c r="H238" i="3"/>
  <c r="L237" i="3"/>
  <c r="Y94" i="1"/>
  <c r="K94" i="1" s="1"/>
  <c r="T94" i="1"/>
  <c r="AA94" i="1"/>
  <c r="N235" i="1"/>
  <c r="G236" i="1"/>
  <c r="H235" i="1"/>
  <c r="I235" i="1"/>
  <c r="J235" i="1" s="1"/>
  <c r="L234" i="1"/>
  <c r="Q94" i="1"/>
  <c r="AC95" i="1" s="1"/>
  <c r="AD95" i="1" s="1"/>
  <c r="Z94" i="1"/>
  <c r="W93" i="4" l="1"/>
  <c r="AF92" i="4"/>
  <c r="AG92" i="4" s="1"/>
  <c r="AE135" i="4"/>
  <c r="T135" i="4"/>
  <c r="Q135" i="4"/>
  <c r="AC136" i="4" s="1"/>
  <c r="AD136" i="4" s="1"/>
  <c r="W93" i="3"/>
  <c r="AF92" i="3"/>
  <c r="AG92" i="3" s="1"/>
  <c r="X135" i="3"/>
  <c r="AC135" i="3"/>
  <c r="AD135" i="3" s="1"/>
  <c r="L238" i="3"/>
  <c r="L237" i="4"/>
  <c r="H238" i="4"/>
  <c r="G239" i="4"/>
  <c r="N238" i="4"/>
  <c r="I238" i="4"/>
  <c r="J238" i="4" s="1"/>
  <c r="N239" i="3"/>
  <c r="G240" i="3"/>
  <c r="I239" i="3"/>
  <c r="J239" i="3" s="1"/>
  <c r="H239" i="3"/>
  <c r="L235" i="1"/>
  <c r="N236" i="1"/>
  <c r="I236" i="1"/>
  <c r="J236" i="1" s="1"/>
  <c r="G237" i="1"/>
  <c r="H236" i="1"/>
  <c r="O94" i="1"/>
  <c r="R94" i="1" s="1"/>
  <c r="M94" i="1"/>
  <c r="L239" i="3" l="1"/>
  <c r="AH92" i="4"/>
  <c r="U93" i="4"/>
  <c r="AA93" i="4"/>
  <c r="Y93" i="4"/>
  <c r="K93" i="4" s="1"/>
  <c r="Z93" i="4"/>
  <c r="X136" i="4"/>
  <c r="AE136" i="4" s="1"/>
  <c r="T135" i="3"/>
  <c r="Q135" i="3"/>
  <c r="AH92" i="3"/>
  <c r="AA93" i="3"/>
  <c r="Z93" i="3"/>
  <c r="U93" i="3"/>
  <c r="Y93" i="3"/>
  <c r="K93" i="3" s="1"/>
  <c r="AE135" i="3"/>
  <c r="W95" i="1"/>
  <c r="AF94" i="1"/>
  <c r="AG94" i="1" s="1"/>
  <c r="G240" i="4"/>
  <c r="I239" i="4"/>
  <c r="J239" i="4" s="1"/>
  <c r="H239" i="4"/>
  <c r="N239" i="4"/>
  <c r="L238" i="4"/>
  <c r="N240" i="3"/>
  <c r="I240" i="3"/>
  <c r="J240" i="3" s="1"/>
  <c r="H240" i="3"/>
  <c r="G241" i="3"/>
  <c r="G238" i="1"/>
  <c r="H237" i="1"/>
  <c r="I237" i="1"/>
  <c r="J237" i="1" s="1"/>
  <c r="N237" i="1"/>
  <c r="L236" i="1"/>
  <c r="U95" i="1"/>
  <c r="X95" i="1"/>
  <c r="AE95" i="1" s="1"/>
  <c r="L239" i="4" l="1"/>
  <c r="T136" i="4"/>
  <c r="Q136" i="4"/>
  <c r="O93" i="4"/>
  <c r="R93" i="4" s="1"/>
  <c r="M93" i="4"/>
  <c r="O93" i="3"/>
  <c r="R93" i="3" s="1"/>
  <c r="M93" i="3"/>
  <c r="X136" i="3"/>
  <c r="AC136" i="3"/>
  <c r="AD136" i="3" s="1"/>
  <c r="AH94" i="1"/>
  <c r="I240" i="4"/>
  <c r="J240" i="4" s="1"/>
  <c r="H240" i="4"/>
  <c r="G241" i="4"/>
  <c r="N240" i="4"/>
  <c r="I241" i="3"/>
  <c r="J241" i="3" s="1"/>
  <c r="G242" i="3"/>
  <c r="N241" i="3"/>
  <c r="L241" i="3"/>
  <c r="H241" i="3"/>
  <c r="L240" i="3"/>
  <c r="Y95" i="1"/>
  <c r="K95" i="1" s="1"/>
  <c r="T95" i="1"/>
  <c r="AA95" i="1"/>
  <c r="L237" i="1"/>
  <c r="I238" i="1"/>
  <c r="J238" i="1" s="1"/>
  <c r="L238" i="1"/>
  <c r="H238" i="1"/>
  <c r="N238" i="1"/>
  <c r="G239" i="1"/>
  <c r="Q95" i="1"/>
  <c r="AC96" i="1" s="1"/>
  <c r="AD96" i="1" s="1"/>
  <c r="Z95" i="1"/>
  <c r="X137" i="4" l="1"/>
  <c r="AC137" i="4"/>
  <c r="AD137" i="4" s="1"/>
  <c r="W94" i="4"/>
  <c r="AF93" i="4"/>
  <c r="AG93" i="4" s="1"/>
  <c r="AE136" i="3"/>
  <c r="T136" i="3"/>
  <c r="Q136" i="3"/>
  <c r="AC137" i="3" s="1"/>
  <c r="AD137" i="3" s="1"/>
  <c r="W94" i="3"/>
  <c r="AF93" i="3"/>
  <c r="AG93" i="3" s="1"/>
  <c r="I241" i="4"/>
  <c r="J241" i="4" s="1"/>
  <c r="H241" i="4"/>
  <c r="G242" i="4"/>
  <c r="N241" i="4"/>
  <c r="L240" i="4"/>
  <c r="I242" i="3"/>
  <c r="J242" i="3" s="1"/>
  <c r="H242" i="3"/>
  <c r="G243" i="3"/>
  <c r="N242" i="3"/>
  <c r="N239" i="1"/>
  <c r="G240" i="1"/>
  <c r="I239" i="1"/>
  <c r="J239" i="1" s="1"/>
  <c r="H239" i="1"/>
  <c r="O95" i="1"/>
  <c r="R95" i="1" s="1"/>
  <c r="M95" i="1"/>
  <c r="T137" i="4" l="1"/>
  <c r="Q137" i="4"/>
  <c r="AE137" i="4"/>
  <c r="AH93" i="4"/>
  <c r="AA94" i="4"/>
  <c r="Z94" i="4"/>
  <c r="Y94" i="4"/>
  <c r="K94" i="4" s="1"/>
  <c r="U94" i="4"/>
  <c r="X137" i="3"/>
  <c r="T137" i="3" s="1"/>
  <c r="AH93" i="3"/>
  <c r="Z94" i="3"/>
  <c r="Y94" i="3"/>
  <c r="K94" i="3" s="1"/>
  <c r="AA94" i="3"/>
  <c r="U94" i="3"/>
  <c r="W96" i="1"/>
  <c r="AF95" i="1"/>
  <c r="AG95" i="1" s="1"/>
  <c r="L241" i="4"/>
  <c r="I242" i="4"/>
  <c r="J242" i="4" s="1"/>
  <c r="H242" i="4"/>
  <c r="G243" i="4"/>
  <c r="N242" i="4"/>
  <c r="H243" i="3"/>
  <c r="G244" i="3"/>
  <c r="N243" i="3"/>
  <c r="I243" i="3"/>
  <c r="J243" i="3" s="1"/>
  <c r="L242" i="3"/>
  <c r="N240" i="1"/>
  <c r="H240" i="1"/>
  <c r="I240" i="1"/>
  <c r="J240" i="1" s="1"/>
  <c r="G241" i="1"/>
  <c r="L239" i="1"/>
  <c r="X96" i="1"/>
  <c r="AE96" i="1" s="1"/>
  <c r="U96" i="1"/>
  <c r="Q137" i="3" l="1"/>
  <c r="X138" i="4"/>
  <c r="AC138" i="4"/>
  <c r="AD138" i="4" s="1"/>
  <c r="O94" i="4"/>
  <c r="R94" i="4" s="1"/>
  <c r="M94" i="4"/>
  <c r="X138" i="3"/>
  <c r="Q138" i="3" s="1"/>
  <c r="AE137" i="3"/>
  <c r="M94" i="3"/>
  <c r="O94" i="3"/>
  <c r="R94" i="3" s="1"/>
  <c r="T138" i="3"/>
  <c r="AC138" i="3"/>
  <c r="AD138" i="3" s="1"/>
  <c r="AH95" i="1"/>
  <c r="L243" i="3"/>
  <c r="G244" i="4"/>
  <c r="I243" i="4"/>
  <c r="J243" i="4" s="1"/>
  <c r="H243" i="4"/>
  <c r="N243" i="4"/>
  <c r="L243" i="4"/>
  <c r="L242" i="4"/>
  <c r="G245" i="3"/>
  <c r="N244" i="3"/>
  <c r="I244" i="3"/>
  <c r="J244" i="3" s="1"/>
  <c r="H244" i="3"/>
  <c r="AA96" i="1"/>
  <c r="T96" i="1"/>
  <c r="N241" i="1"/>
  <c r="I241" i="1"/>
  <c r="J241" i="1" s="1"/>
  <c r="H241" i="1"/>
  <c r="G242" i="1"/>
  <c r="L240" i="1"/>
  <c r="Z96" i="1"/>
  <c r="Q96" i="1"/>
  <c r="AC97" i="1" s="1"/>
  <c r="AD97" i="1" s="1"/>
  <c r="Y96" i="1"/>
  <c r="K96" i="1" s="1"/>
  <c r="O96" i="1" s="1"/>
  <c r="R96" i="1" s="1"/>
  <c r="W95" i="4" l="1"/>
  <c r="AF94" i="4"/>
  <c r="AG94" i="4" s="1"/>
  <c r="AE138" i="4"/>
  <c r="T138" i="4"/>
  <c r="Q138" i="4"/>
  <c r="AC139" i="4" s="1"/>
  <c r="AD139" i="4" s="1"/>
  <c r="X139" i="4"/>
  <c r="X139" i="3"/>
  <c r="AC139" i="3"/>
  <c r="AD139" i="3" s="1"/>
  <c r="W95" i="3"/>
  <c r="AF94" i="3"/>
  <c r="AG94" i="3" s="1"/>
  <c r="AE138" i="3"/>
  <c r="W97" i="1"/>
  <c r="U97" i="1" s="1"/>
  <c r="AF96" i="1"/>
  <c r="AG96" i="1" s="1"/>
  <c r="I244" i="4"/>
  <c r="J244" i="4" s="1"/>
  <c r="H244" i="4"/>
  <c r="G245" i="4"/>
  <c r="N244" i="4"/>
  <c r="L244" i="4"/>
  <c r="L244" i="3"/>
  <c r="N245" i="3"/>
  <c r="I245" i="3"/>
  <c r="J245" i="3" s="1"/>
  <c r="H245" i="3"/>
  <c r="G246" i="3"/>
  <c r="N242" i="1"/>
  <c r="G243" i="1"/>
  <c r="I242" i="1"/>
  <c r="J242" i="1" s="1"/>
  <c r="H242" i="1"/>
  <c r="L241" i="1"/>
  <c r="X97" i="1"/>
  <c r="AE97" i="1" s="1"/>
  <c r="M96" i="1"/>
  <c r="AE139" i="4" l="1"/>
  <c r="T139" i="4"/>
  <c r="Q139" i="4"/>
  <c r="AC140" i="4" s="1"/>
  <c r="AD140" i="4" s="1"/>
  <c r="AH94" i="4"/>
  <c r="U95" i="4"/>
  <c r="AA95" i="4"/>
  <c r="Z95" i="4"/>
  <c r="Y95" i="4"/>
  <c r="K95" i="4" s="1"/>
  <c r="AE139" i="3"/>
  <c r="AH94" i="3"/>
  <c r="AA95" i="3"/>
  <c r="Z95" i="3"/>
  <c r="Y95" i="3"/>
  <c r="K95" i="3" s="1"/>
  <c r="U95" i="3"/>
  <c r="Q139" i="3"/>
  <c r="T139" i="3"/>
  <c r="X140" i="3" s="1"/>
  <c r="AH96" i="1"/>
  <c r="L245" i="3"/>
  <c r="I245" i="4"/>
  <c r="J245" i="4" s="1"/>
  <c r="H245" i="4"/>
  <c r="G246" i="4"/>
  <c r="N245" i="4"/>
  <c r="H246" i="3"/>
  <c r="G247" i="3"/>
  <c r="N246" i="3"/>
  <c r="I246" i="3"/>
  <c r="J246" i="3" s="1"/>
  <c r="Q97" i="1"/>
  <c r="T97" i="1"/>
  <c r="AA97" i="1"/>
  <c r="N243" i="1"/>
  <c r="G244" i="1"/>
  <c r="H243" i="1"/>
  <c r="I243" i="1"/>
  <c r="J243" i="1" s="1"/>
  <c r="L242" i="1"/>
  <c r="Z97" i="1"/>
  <c r="Y97" i="1"/>
  <c r="K97" i="1" s="1"/>
  <c r="M97" i="1" s="1"/>
  <c r="O95" i="4" l="1"/>
  <c r="R95" i="4" s="1"/>
  <c r="M95" i="4"/>
  <c r="X140" i="4"/>
  <c r="O95" i="3"/>
  <c r="R95" i="3" s="1"/>
  <c r="M95" i="3"/>
  <c r="Q140" i="3"/>
  <c r="T140" i="3"/>
  <c r="AC140" i="3"/>
  <c r="AD140" i="3" s="1"/>
  <c r="AC98" i="1"/>
  <c r="AD98" i="1" s="1"/>
  <c r="L245" i="4"/>
  <c r="I246" i="4"/>
  <c r="J246" i="4" s="1"/>
  <c r="H246" i="4"/>
  <c r="G247" i="4"/>
  <c r="N246" i="4"/>
  <c r="L246" i="3"/>
  <c r="I247" i="3"/>
  <c r="J247" i="3" s="1"/>
  <c r="N247" i="3"/>
  <c r="H247" i="3"/>
  <c r="G248" i="3"/>
  <c r="N244" i="1"/>
  <c r="H244" i="1"/>
  <c r="I244" i="1"/>
  <c r="J244" i="1" s="1"/>
  <c r="G245" i="1"/>
  <c r="L243" i="1"/>
  <c r="O97" i="1"/>
  <c r="R97" i="1" s="1"/>
  <c r="T140" i="4" l="1"/>
  <c r="Q140" i="4"/>
  <c r="W96" i="4"/>
  <c r="AF95" i="4"/>
  <c r="AG95" i="4" s="1"/>
  <c r="AE140" i="4"/>
  <c r="AC141" i="3"/>
  <c r="L247" i="3"/>
  <c r="W96" i="3"/>
  <c r="AF95" i="3"/>
  <c r="AG95" i="3" s="1"/>
  <c r="AE140" i="3"/>
  <c r="AD141" i="3"/>
  <c r="X141" i="3"/>
  <c r="W98" i="1"/>
  <c r="AF97" i="1"/>
  <c r="AG97" i="1" s="1"/>
  <c r="L246" i="4"/>
  <c r="G248" i="4"/>
  <c r="I247" i="4"/>
  <c r="J247" i="4" s="1"/>
  <c r="H247" i="4"/>
  <c r="N247" i="4"/>
  <c r="I248" i="3"/>
  <c r="J248" i="3" s="1"/>
  <c r="G249" i="3"/>
  <c r="N248" i="3"/>
  <c r="H248" i="3"/>
  <c r="L244" i="1"/>
  <c r="G246" i="1"/>
  <c r="H245" i="1"/>
  <c r="N245" i="1"/>
  <c r="I245" i="1"/>
  <c r="J245" i="1" s="1"/>
  <c r="X98" i="1"/>
  <c r="AE98" i="1" s="1"/>
  <c r="X141" i="4" l="1"/>
  <c r="AC141" i="4"/>
  <c r="AD141" i="4" s="1"/>
  <c r="AH95" i="4"/>
  <c r="Y96" i="4"/>
  <c r="K96" i="4" s="1"/>
  <c r="U96" i="4"/>
  <c r="AA96" i="4"/>
  <c r="Z96" i="4"/>
  <c r="AH95" i="3"/>
  <c r="Z96" i="3"/>
  <c r="Y96" i="3"/>
  <c r="K96" i="3" s="1"/>
  <c r="U96" i="3"/>
  <c r="AA96" i="3"/>
  <c r="T141" i="3"/>
  <c r="Q141" i="3"/>
  <c r="AE141" i="3"/>
  <c r="AH97" i="1"/>
  <c r="L248" i="3"/>
  <c r="L247" i="4"/>
  <c r="I248" i="4"/>
  <c r="J248" i="4" s="1"/>
  <c r="H248" i="4"/>
  <c r="G249" i="4"/>
  <c r="N248" i="4"/>
  <c r="N249" i="3"/>
  <c r="I249" i="3"/>
  <c r="J249" i="3" s="1"/>
  <c r="H249" i="3"/>
  <c r="G250" i="3"/>
  <c r="AA98" i="1"/>
  <c r="T98" i="1"/>
  <c r="L245" i="1"/>
  <c r="Y98" i="1"/>
  <c r="K98" i="1" s="1"/>
  <c r="U98" i="1"/>
  <c r="N246" i="1"/>
  <c r="H246" i="1"/>
  <c r="I246" i="1"/>
  <c r="J246" i="1" s="1"/>
  <c r="G247" i="1"/>
  <c r="Q98" i="1"/>
  <c r="AC99" i="1" s="1"/>
  <c r="AD99" i="1" s="1"/>
  <c r="Z98" i="1"/>
  <c r="M96" i="4" l="1"/>
  <c r="O96" i="4"/>
  <c r="R96" i="4" s="1"/>
  <c r="AE141" i="4"/>
  <c r="T141" i="4"/>
  <c r="Q141" i="4"/>
  <c r="AC142" i="4" s="1"/>
  <c r="AD142" i="4" s="1"/>
  <c r="X142" i="3"/>
  <c r="AC142" i="3"/>
  <c r="AD142" i="3" s="1"/>
  <c r="M96" i="3"/>
  <c r="O96" i="3"/>
  <c r="R96" i="3" s="1"/>
  <c r="I249" i="4"/>
  <c r="J249" i="4" s="1"/>
  <c r="H249" i="4"/>
  <c r="G250" i="4"/>
  <c r="N249" i="4"/>
  <c r="L248" i="4"/>
  <c r="N250" i="3"/>
  <c r="H250" i="3"/>
  <c r="G251" i="3"/>
  <c r="I250" i="3"/>
  <c r="J250" i="3" s="1"/>
  <c r="L249" i="3"/>
  <c r="L246" i="1"/>
  <c r="I247" i="1"/>
  <c r="J247" i="1" s="1"/>
  <c r="H247" i="1"/>
  <c r="N247" i="1"/>
  <c r="G248" i="1"/>
  <c r="O98" i="1"/>
  <c r="R98" i="1" s="1"/>
  <c r="M98" i="1"/>
  <c r="X142" i="4" l="1"/>
  <c r="W97" i="4"/>
  <c r="AF96" i="4"/>
  <c r="AG96" i="4" s="1"/>
  <c r="Q142" i="3"/>
  <c r="T142" i="3"/>
  <c r="AE142" i="3"/>
  <c r="W97" i="3"/>
  <c r="AF96" i="3"/>
  <c r="AG96" i="3" s="1"/>
  <c r="W99" i="1"/>
  <c r="AF98" i="1"/>
  <c r="AG98" i="1" s="1"/>
  <c r="L249" i="4"/>
  <c r="I250" i="4"/>
  <c r="J250" i="4" s="1"/>
  <c r="H250" i="4"/>
  <c r="G251" i="4"/>
  <c r="N250" i="4"/>
  <c r="N251" i="3"/>
  <c r="G252" i="3"/>
  <c r="I251" i="3"/>
  <c r="J251" i="3" s="1"/>
  <c r="H251" i="3"/>
  <c r="L250" i="3"/>
  <c r="L247" i="1"/>
  <c r="N248" i="1"/>
  <c r="H248" i="1"/>
  <c r="I248" i="1"/>
  <c r="J248" i="1" s="1"/>
  <c r="G249" i="1"/>
  <c r="X99" i="1"/>
  <c r="AE99" i="1" s="1"/>
  <c r="U99" i="1"/>
  <c r="U97" i="4" l="1"/>
  <c r="AA97" i="4"/>
  <c r="Z97" i="4"/>
  <c r="Y97" i="4"/>
  <c r="K97" i="4" s="1"/>
  <c r="T142" i="4"/>
  <c r="Q142" i="4"/>
  <c r="AC143" i="4" s="1"/>
  <c r="AD143" i="4" s="1"/>
  <c r="AH96" i="4"/>
  <c r="AE142" i="4"/>
  <c r="AH96" i="3"/>
  <c r="Y97" i="3"/>
  <c r="K97" i="3" s="1"/>
  <c r="U97" i="3"/>
  <c r="AA97" i="3"/>
  <c r="Z97" i="3"/>
  <c r="X143" i="3"/>
  <c r="AC143" i="3"/>
  <c r="AD143" i="3" s="1"/>
  <c r="AH98" i="1"/>
  <c r="L250" i="4"/>
  <c r="G252" i="4"/>
  <c r="I251" i="4"/>
  <c r="J251" i="4" s="1"/>
  <c r="L251" i="4"/>
  <c r="H251" i="4"/>
  <c r="N251" i="4"/>
  <c r="L251" i="3"/>
  <c r="N252" i="3"/>
  <c r="G253" i="3"/>
  <c r="I252" i="3"/>
  <c r="J252" i="3" s="1"/>
  <c r="H252" i="3"/>
  <c r="Y99" i="1"/>
  <c r="K99" i="1" s="1"/>
  <c r="O99" i="1" s="1"/>
  <c r="R99" i="1" s="1"/>
  <c r="T99" i="1"/>
  <c r="AA99" i="1"/>
  <c r="Z99" i="1"/>
  <c r="Q99" i="1"/>
  <c r="AC100" i="1" s="1"/>
  <c r="AD100" i="1" s="1"/>
  <c r="H249" i="1"/>
  <c r="G250" i="1"/>
  <c r="N249" i="1"/>
  <c r="I249" i="1"/>
  <c r="J249" i="1" s="1"/>
  <c r="L248" i="1"/>
  <c r="X143" i="4" l="1"/>
  <c r="AE143" i="4" s="1"/>
  <c r="M97" i="4"/>
  <c r="O97" i="4"/>
  <c r="R97" i="4" s="1"/>
  <c r="AE143" i="3"/>
  <c r="T143" i="3"/>
  <c r="Q143" i="3"/>
  <c r="O97" i="3"/>
  <c r="R97" i="3" s="1"/>
  <c r="M97" i="3"/>
  <c r="W100" i="1"/>
  <c r="U100" i="1" s="1"/>
  <c r="AF99" i="1"/>
  <c r="AG99" i="1" s="1"/>
  <c r="L252" i="3"/>
  <c r="I252" i="4"/>
  <c r="J252" i="4" s="1"/>
  <c r="H252" i="4"/>
  <c r="G253" i="4"/>
  <c r="N252" i="4"/>
  <c r="G254" i="3"/>
  <c r="I253" i="3"/>
  <c r="J253" i="3" s="1"/>
  <c r="N253" i="3"/>
  <c r="L253" i="3"/>
  <c r="H253" i="3"/>
  <c r="M99" i="1"/>
  <c r="H250" i="1"/>
  <c r="N250" i="1"/>
  <c r="I250" i="1"/>
  <c r="J250" i="1" s="1"/>
  <c r="G251" i="1"/>
  <c r="L249" i="1"/>
  <c r="W98" i="4" l="1"/>
  <c r="AF97" i="4"/>
  <c r="AG97" i="4" s="1"/>
  <c r="T143" i="4"/>
  <c r="Q143" i="4"/>
  <c r="X144" i="3"/>
  <c r="AC144" i="3"/>
  <c r="AD144" i="3" s="1"/>
  <c r="W98" i="3"/>
  <c r="AF97" i="3"/>
  <c r="AG97" i="3" s="1"/>
  <c r="AH99" i="1"/>
  <c r="L252" i="4"/>
  <c r="I253" i="4"/>
  <c r="J253" i="4" s="1"/>
  <c r="H253" i="4"/>
  <c r="G254" i="4"/>
  <c r="N253" i="4"/>
  <c r="H254" i="3"/>
  <c r="G255" i="3"/>
  <c r="I254" i="3"/>
  <c r="J254" i="3" s="1"/>
  <c r="N254" i="3"/>
  <c r="L250" i="1"/>
  <c r="I251" i="1"/>
  <c r="J251" i="1" s="1"/>
  <c r="H251" i="1"/>
  <c r="N251" i="1"/>
  <c r="G252" i="1"/>
  <c r="X100" i="1"/>
  <c r="AH97" i="4" l="1"/>
  <c r="AA98" i="4"/>
  <c r="Z98" i="4"/>
  <c r="Y98" i="4"/>
  <c r="K98" i="4" s="1"/>
  <c r="U98" i="4"/>
  <c r="X144" i="4"/>
  <c r="AC144" i="4"/>
  <c r="AD144" i="4" s="1"/>
  <c r="AH97" i="3"/>
  <c r="U98" i="3"/>
  <c r="Y98" i="3"/>
  <c r="K98" i="3" s="1"/>
  <c r="Z98" i="3"/>
  <c r="AA98" i="3"/>
  <c r="AE144" i="3"/>
  <c r="T144" i="3"/>
  <c r="Q144" i="3"/>
  <c r="T100" i="1"/>
  <c r="AE100" i="1"/>
  <c r="L253" i="4"/>
  <c r="I254" i="4"/>
  <c r="J254" i="4" s="1"/>
  <c r="H254" i="4"/>
  <c r="G255" i="4"/>
  <c r="N254" i="4"/>
  <c r="L254" i="3"/>
  <c r="I255" i="3"/>
  <c r="J255" i="3" s="1"/>
  <c r="H255" i="3"/>
  <c r="L255" i="3"/>
  <c r="N255" i="3"/>
  <c r="G256" i="3"/>
  <c r="Y100" i="1"/>
  <c r="K100" i="1" s="1"/>
  <c r="AA100" i="1"/>
  <c r="L251" i="1"/>
  <c r="N252" i="1"/>
  <c r="G253" i="1"/>
  <c r="I252" i="1"/>
  <c r="J252" i="1" s="1"/>
  <c r="H252" i="1"/>
  <c r="Q100" i="1"/>
  <c r="AC101" i="1" s="1"/>
  <c r="AD101" i="1" s="1"/>
  <c r="Z100" i="1"/>
  <c r="AE144" i="4" l="1"/>
  <c r="T144" i="4"/>
  <c r="Q144" i="4"/>
  <c r="O98" i="4"/>
  <c r="R98" i="4" s="1"/>
  <c r="M98" i="4"/>
  <c r="X145" i="3"/>
  <c r="AC145" i="3"/>
  <c r="AD145" i="3" s="1"/>
  <c r="O98" i="3"/>
  <c r="R98" i="3" s="1"/>
  <c r="M98" i="3"/>
  <c r="L254" i="4"/>
  <c r="G256" i="4"/>
  <c r="I255" i="4"/>
  <c r="J255" i="4" s="1"/>
  <c r="L255" i="4"/>
  <c r="H255" i="4"/>
  <c r="N255" i="4"/>
  <c r="H256" i="3"/>
  <c r="N256" i="3"/>
  <c r="I256" i="3"/>
  <c r="J256" i="3" s="1"/>
  <c r="G257" i="3"/>
  <c r="N253" i="1"/>
  <c r="I253" i="1"/>
  <c r="J253" i="1" s="1"/>
  <c r="G254" i="1"/>
  <c r="H253" i="1"/>
  <c r="L252" i="1"/>
  <c r="O100" i="1"/>
  <c r="R100" i="1" s="1"/>
  <c r="M100" i="1"/>
  <c r="X101" i="1"/>
  <c r="T101" i="1" s="1"/>
  <c r="W99" i="4" l="1"/>
  <c r="AF98" i="4"/>
  <c r="AG98" i="4" s="1"/>
  <c r="X145" i="4"/>
  <c r="AC145" i="4"/>
  <c r="AD145" i="4" s="1"/>
  <c r="W99" i="3"/>
  <c r="AF98" i="3"/>
  <c r="AG98" i="3" s="1"/>
  <c r="AE145" i="3"/>
  <c r="T145" i="3"/>
  <c r="Q145" i="3"/>
  <c r="W101" i="1"/>
  <c r="AA101" i="1" s="1"/>
  <c r="AF100" i="1"/>
  <c r="AG100" i="1" s="1"/>
  <c r="AE101" i="1"/>
  <c r="I256" i="4"/>
  <c r="J256" i="4" s="1"/>
  <c r="H256" i="4"/>
  <c r="N256" i="4"/>
  <c r="G257" i="4"/>
  <c r="N257" i="3"/>
  <c r="H257" i="3"/>
  <c r="G258" i="3"/>
  <c r="I257" i="3"/>
  <c r="J257" i="3" s="1"/>
  <c r="L256" i="3"/>
  <c r="L253" i="1"/>
  <c r="N254" i="1"/>
  <c r="H254" i="1"/>
  <c r="I254" i="1"/>
  <c r="J254" i="1" s="1"/>
  <c r="G255" i="1"/>
  <c r="Y101" i="1"/>
  <c r="K101" i="1" s="1"/>
  <c r="U101" i="1"/>
  <c r="Q101" i="1"/>
  <c r="AC102" i="1" s="1"/>
  <c r="AD102" i="1" s="1"/>
  <c r="Z101" i="1"/>
  <c r="AE145" i="4" l="1"/>
  <c r="T145" i="4"/>
  <c r="Q145" i="4"/>
  <c r="AH98" i="4"/>
  <c r="AA99" i="4"/>
  <c r="Z99" i="4"/>
  <c r="Y99" i="4"/>
  <c r="K99" i="4" s="1"/>
  <c r="U99" i="4"/>
  <c r="AH98" i="3"/>
  <c r="Z99" i="3"/>
  <c r="Y99" i="3"/>
  <c r="K99" i="3" s="1"/>
  <c r="AA99" i="3"/>
  <c r="U99" i="3"/>
  <c r="X146" i="3"/>
  <c r="AC146" i="3"/>
  <c r="AD146" i="3" s="1"/>
  <c r="AH100" i="1"/>
  <c r="L256" i="4"/>
  <c r="N257" i="4"/>
  <c r="I257" i="4"/>
  <c r="J257" i="4" s="1"/>
  <c r="H257" i="4"/>
  <c r="G258" i="4"/>
  <c r="G259" i="3"/>
  <c r="N258" i="3"/>
  <c r="I258" i="3"/>
  <c r="J258" i="3" s="1"/>
  <c r="H258" i="3"/>
  <c r="L257" i="3"/>
  <c r="L254" i="1"/>
  <c r="H255" i="1"/>
  <c r="I255" i="1"/>
  <c r="J255" i="1" s="1"/>
  <c r="N255" i="1"/>
  <c r="G256" i="1"/>
  <c r="O101" i="1"/>
  <c r="R101" i="1" s="1"/>
  <c r="M101" i="1"/>
  <c r="X102" i="1"/>
  <c r="T102" i="1" s="1"/>
  <c r="O99" i="4" l="1"/>
  <c r="R99" i="4" s="1"/>
  <c r="M99" i="4"/>
  <c r="X146" i="4"/>
  <c r="AC146" i="4"/>
  <c r="AD146" i="4" s="1"/>
  <c r="AE146" i="3"/>
  <c r="Q146" i="3"/>
  <c r="T146" i="3"/>
  <c r="M99" i="3"/>
  <c r="O99" i="3"/>
  <c r="R99" i="3" s="1"/>
  <c r="W102" i="1"/>
  <c r="AA102" i="1" s="1"/>
  <c r="AF101" i="1"/>
  <c r="AG101" i="1" s="1"/>
  <c r="AE102" i="1"/>
  <c r="L258" i="3"/>
  <c r="N258" i="4"/>
  <c r="I258" i="4"/>
  <c r="J258" i="4" s="1"/>
  <c r="H258" i="4"/>
  <c r="G259" i="4"/>
  <c r="L257" i="4"/>
  <c r="N259" i="3"/>
  <c r="G260" i="3"/>
  <c r="I259" i="3"/>
  <c r="J259" i="3" s="1"/>
  <c r="H259" i="3"/>
  <c r="L255" i="1"/>
  <c r="N256" i="1"/>
  <c r="G257" i="1"/>
  <c r="I256" i="1"/>
  <c r="J256" i="1" s="1"/>
  <c r="H256" i="1"/>
  <c r="L256" i="1"/>
  <c r="Y102" i="1"/>
  <c r="K102" i="1" s="1"/>
  <c r="U102" i="1"/>
  <c r="Q102" i="1"/>
  <c r="AC103" i="1" s="1"/>
  <c r="AD103" i="1" s="1"/>
  <c r="Z102" i="1"/>
  <c r="X147" i="3" l="1"/>
  <c r="Q147" i="3" s="1"/>
  <c r="T146" i="4"/>
  <c r="Q146" i="4"/>
  <c r="W100" i="4"/>
  <c r="AF99" i="4"/>
  <c r="AG99" i="4" s="1"/>
  <c r="AE146" i="4"/>
  <c r="AC147" i="3"/>
  <c r="AD147" i="3" s="1"/>
  <c r="AE147" i="3" s="1"/>
  <c r="W100" i="3"/>
  <c r="AF99" i="3"/>
  <c r="AG99" i="3" s="1"/>
  <c r="AH101" i="1"/>
  <c r="L258" i="4"/>
  <c r="G260" i="4"/>
  <c r="I259" i="4"/>
  <c r="J259" i="4" s="1"/>
  <c r="N259" i="4"/>
  <c r="L259" i="4"/>
  <c r="H259" i="4"/>
  <c r="L259" i="3"/>
  <c r="G261" i="3"/>
  <c r="I260" i="3"/>
  <c r="J260" i="3" s="1"/>
  <c r="N260" i="3"/>
  <c r="H260" i="3"/>
  <c r="H257" i="1"/>
  <c r="I257" i="1"/>
  <c r="J257" i="1" s="1"/>
  <c r="N257" i="1"/>
  <c r="G258" i="1"/>
  <c r="O102" i="1"/>
  <c r="R102" i="1" s="1"/>
  <c r="M102" i="1"/>
  <c r="L260" i="3" l="1"/>
  <c r="T147" i="3"/>
  <c r="X148" i="3" s="1"/>
  <c r="Z100" i="4"/>
  <c r="U100" i="4"/>
  <c r="Y100" i="4"/>
  <c r="K100" i="4" s="1"/>
  <c r="AA100" i="4"/>
  <c r="AH99" i="4"/>
  <c r="X147" i="4"/>
  <c r="AC147" i="4"/>
  <c r="AD147" i="4" s="1"/>
  <c r="AA100" i="3"/>
  <c r="Z100" i="3"/>
  <c r="U100" i="3"/>
  <c r="Y100" i="3"/>
  <c r="K100" i="3" s="1"/>
  <c r="AH99" i="3"/>
  <c r="AC148" i="3"/>
  <c r="AD148" i="3" s="1"/>
  <c r="W103" i="1"/>
  <c r="U103" i="1" s="1"/>
  <c r="AF102" i="1"/>
  <c r="AG102" i="1" s="1"/>
  <c r="N260" i="4"/>
  <c r="I260" i="4"/>
  <c r="J260" i="4" s="1"/>
  <c r="H260" i="4"/>
  <c r="G261" i="4"/>
  <c r="H261" i="3"/>
  <c r="G262" i="3"/>
  <c r="I261" i="3"/>
  <c r="J261" i="3" s="1"/>
  <c r="N261" i="3"/>
  <c r="N258" i="1"/>
  <c r="G259" i="1"/>
  <c r="H258" i="1"/>
  <c r="I258" i="1"/>
  <c r="J258" i="1" s="1"/>
  <c r="L257" i="1"/>
  <c r="X103" i="1"/>
  <c r="AE103" i="1" s="1"/>
  <c r="T148" i="3" l="1"/>
  <c r="Q148" i="3"/>
  <c r="AC149" i="3" s="1"/>
  <c r="AD149" i="3" s="1"/>
  <c r="AE147" i="4"/>
  <c r="T147" i="4"/>
  <c r="Q147" i="4"/>
  <c r="M100" i="4"/>
  <c r="O100" i="4"/>
  <c r="R100" i="4" s="1"/>
  <c r="O100" i="3"/>
  <c r="R100" i="3" s="1"/>
  <c r="M100" i="3"/>
  <c r="AE148" i="3"/>
  <c r="AH102" i="1"/>
  <c r="L260" i="4"/>
  <c r="N261" i="4"/>
  <c r="I261" i="4"/>
  <c r="J261" i="4" s="1"/>
  <c r="G262" i="4"/>
  <c r="H261" i="4"/>
  <c r="L261" i="3"/>
  <c r="I262" i="3"/>
  <c r="J262" i="3" s="1"/>
  <c r="H262" i="3"/>
  <c r="G263" i="3"/>
  <c r="N262" i="3"/>
  <c r="Y103" i="1"/>
  <c r="K103" i="1" s="1"/>
  <c r="O103" i="1" s="1"/>
  <c r="R103" i="1" s="1"/>
  <c r="T103" i="1"/>
  <c r="AA103" i="1"/>
  <c r="L258" i="1"/>
  <c r="H259" i="1"/>
  <c r="N259" i="1"/>
  <c r="G260" i="1"/>
  <c r="I259" i="1"/>
  <c r="J259" i="1" s="1"/>
  <c r="Z103" i="1"/>
  <c r="Q103" i="1"/>
  <c r="X149" i="3" l="1"/>
  <c r="W101" i="4"/>
  <c r="AF100" i="4"/>
  <c r="AG100" i="4" s="1"/>
  <c r="X148" i="4"/>
  <c r="AC148" i="4"/>
  <c r="AD148" i="4" s="1"/>
  <c r="L262" i="3"/>
  <c r="AE149" i="3"/>
  <c r="W101" i="3"/>
  <c r="AF100" i="3"/>
  <c r="AG100" i="3" s="1"/>
  <c r="T149" i="3"/>
  <c r="Q149" i="3"/>
  <c r="AC150" i="3" s="1"/>
  <c r="AD150" i="3" s="1"/>
  <c r="AC104" i="1"/>
  <c r="AD104" i="1" s="1"/>
  <c r="W104" i="1"/>
  <c r="AF103" i="1"/>
  <c r="AG103" i="1" s="1"/>
  <c r="N262" i="4"/>
  <c r="I262" i="4"/>
  <c r="J262" i="4" s="1"/>
  <c r="H262" i="4"/>
  <c r="G263" i="4"/>
  <c r="L261" i="4"/>
  <c r="N263" i="3"/>
  <c r="I263" i="3"/>
  <c r="J263" i="3" s="1"/>
  <c r="G264" i="3"/>
  <c r="H263" i="3"/>
  <c r="M103" i="1"/>
  <c r="I260" i="1"/>
  <c r="J260" i="1" s="1"/>
  <c r="H260" i="1"/>
  <c r="N260" i="1"/>
  <c r="G261" i="1"/>
  <c r="L259" i="1"/>
  <c r="U104" i="1"/>
  <c r="X104" i="1"/>
  <c r="AE104" i="1" s="1"/>
  <c r="T148" i="4" l="1"/>
  <c r="Q148" i="4"/>
  <c r="AC149" i="4" s="1"/>
  <c r="AH100" i="4"/>
  <c r="Y101" i="4"/>
  <c r="K101" i="4" s="1"/>
  <c r="U101" i="4"/>
  <c r="AA101" i="4"/>
  <c r="Z101" i="4"/>
  <c r="AE148" i="4"/>
  <c r="AD149" i="4"/>
  <c r="Z101" i="3"/>
  <c r="Y101" i="3"/>
  <c r="K101" i="3" s="1"/>
  <c r="AA101" i="3"/>
  <c r="U101" i="3"/>
  <c r="X150" i="3"/>
  <c r="AH100" i="3"/>
  <c r="AH103" i="1"/>
  <c r="G264" i="4"/>
  <c r="I263" i="4"/>
  <c r="J263" i="4" s="1"/>
  <c r="N263" i="4"/>
  <c r="L263" i="4"/>
  <c r="H263" i="4"/>
  <c r="L262" i="4"/>
  <c r="N264" i="3"/>
  <c r="I264" i="3"/>
  <c r="J264" i="3" s="1"/>
  <c r="H264" i="3"/>
  <c r="G265" i="3"/>
  <c r="L263" i="3"/>
  <c r="L260" i="1"/>
  <c r="Y104" i="1"/>
  <c r="K104" i="1" s="1"/>
  <c r="T104" i="1"/>
  <c r="AA104" i="1"/>
  <c r="I261" i="1"/>
  <c r="J261" i="1" s="1"/>
  <c r="N261" i="1"/>
  <c r="L261" i="1"/>
  <c r="G262" i="1"/>
  <c r="H261" i="1"/>
  <c r="Q104" i="1"/>
  <c r="Z104" i="1"/>
  <c r="O101" i="4" l="1"/>
  <c r="R101" i="4" s="1"/>
  <c r="M101" i="4"/>
  <c r="X149" i="4"/>
  <c r="AE149" i="4" s="1"/>
  <c r="Q150" i="3"/>
  <c r="T150" i="3"/>
  <c r="X151" i="3"/>
  <c r="M101" i="3"/>
  <c r="O101" i="3"/>
  <c r="R101" i="3" s="1"/>
  <c r="AE150" i="3"/>
  <c r="AC105" i="1"/>
  <c r="AD105" i="1" s="1"/>
  <c r="G265" i="4"/>
  <c r="N264" i="4"/>
  <c r="I264" i="4"/>
  <c r="J264" i="4" s="1"/>
  <c r="H264" i="4"/>
  <c r="H265" i="3"/>
  <c r="G266" i="3"/>
  <c r="N265" i="3"/>
  <c r="I265" i="3"/>
  <c r="J265" i="3" s="1"/>
  <c r="L264" i="3"/>
  <c r="N262" i="1"/>
  <c r="G263" i="1"/>
  <c r="I262" i="1"/>
  <c r="J262" i="1" s="1"/>
  <c r="H262" i="1"/>
  <c r="O104" i="1"/>
  <c r="R104" i="1" s="1"/>
  <c r="M104" i="1"/>
  <c r="X105" i="1"/>
  <c r="T105" i="1" s="1"/>
  <c r="W102" i="4" l="1"/>
  <c r="AF101" i="4"/>
  <c r="AG101" i="4" s="1"/>
  <c r="T149" i="4"/>
  <c r="Q149" i="4"/>
  <c r="AC151" i="3"/>
  <c r="AD151" i="3" s="1"/>
  <c r="AE151" i="3" s="1"/>
  <c r="T151" i="3"/>
  <c r="Q151" i="3"/>
  <c r="W102" i="3"/>
  <c r="AF101" i="3"/>
  <c r="AG101" i="3" s="1"/>
  <c r="AE105" i="1"/>
  <c r="W105" i="1"/>
  <c r="AA105" i="1" s="1"/>
  <c r="AF104" i="1"/>
  <c r="AG104" i="1" s="1"/>
  <c r="G266" i="4"/>
  <c r="N265" i="4"/>
  <c r="H265" i="4"/>
  <c r="I265" i="4"/>
  <c r="J265" i="4" s="1"/>
  <c r="L264" i="4"/>
  <c r="H266" i="3"/>
  <c r="N266" i="3"/>
  <c r="G267" i="3"/>
  <c r="I266" i="3"/>
  <c r="J266" i="3" s="1"/>
  <c r="L265" i="3"/>
  <c r="L262" i="1"/>
  <c r="N263" i="1"/>
  <c r="G264" i="1"/>
  <c r="I263" i="1"/>
  <c r="J263" i="1" s="1"/>
  <c r="H263" i="1"/>
  <c r="L263" i="1"/>
  <c r="Q105" i="1"/>
  <c r="AC106" i="1" s="1"/>
  <c r="AD106" i="1" s="1"/>
  <c r="AH101" i="4" l="1"/>
  <c r="AA102" i="4"/>
  <c r="Z102" i="4"/>
  <c r="Y102" i="4"/>
  <c r="K102" i="4" s="1"/>
  <c r="U102" i="4"/>
  <c r="AC150" i="4"/>
  <c r="AD150" i="4" s="1"/>
  <c r="X150" i="4"/>
  <c r="U102" i="3"/>
  <c r="AA102" i="3"/>
  <c r="Z102" i="3"/>
  <c r="Y102" i="3"/>
  <c r="K102" i="3" s="1"/>
  <c r="X152" i="3"/>
  <c r="AC152" i="3"/>
  <c r="AD152" i="3" s="1"/>
  <c r="AH101" i="3"/>
  <c r="AH104" i="1"/>
  <c r="Z105" i="1"/>
  <c r="Y105" i="1"/>
  <c r="K105" i="1" s="1"/>
  <c r="O105" i="1" s="1"/>
  <c r="R105" i="1" s="1"/>
  <c r="U105" i="1"/>
  <c r="L266" i="3"/>
  <c r="L265" i="4"/>
  <c r="G267" i="4"/>
  <c r="N266" i="4"/>
  <c r="I266" i="4"/>
  <c r="J266" i="4" s="1"/>
  <c r="H266" i="4"/>
  <c r="G268" i="3"/>
  <c r="N267" i="3"/>
  <c r="I267" i="3"/>
  <c r="J267" i="3" s="1"/>
  <c r="L267" i="3"/>
  <c r="H267" i="3"/>
  <c r="G265" i="1"/>
  <c r="I264" i="1"/>
  <c r="J264" i="1" s="1"/>
  <c r="N264" i="1"/>
  <c r="H264" i="1"/>
  <c r="M105" i="1"/>
  <c r="T150" i="4" l="1"/>
  <c r="Q150" i="4"/>
  <c r="AE150" i="4"/>
  <c r="O102" i="4"/>
  <c r="R102" i="4" s="1"/>
  <c r="M102" i="4"/>
  <c r="M102" i="3"/>
  <c r="O102" i="3"/>
  <c r="R102" i="3" s="1"/>
  <c r="AE152" i="3"/>
  <c r="T152" i="3"/>
  <c r="Q152" i="3"/>
  <c r="W106" i="1"/>
  <c r="AF105" i="1"/>
  <c r="AG105" i="1" s="1"/>
  <c r="L266" i="4"/>
  <c r="G268" i="4"/>
  <c r="I267" i="4"/>
  <c r="J267" i="4" s="1"/>
  <c r="N267" i="4"/>
  <c r="L267" i="4"/>
  <c r="H267" i="4"/>
  <c r="I268" i="3"/>
  <c r="J268" i="3" s="1"/>
  <c r="H268" i="3"/>
  <c r="G269" i="3"/>
  <c r="N268" i="3"/>
  <c r="L264" i="1"/>
  <c r="H265" i="1"/>
  <c r="G266" i="1"/>
  <c r="I265" i="1"/>
  <c r="J265" i="1" s="1"/>
  <c r="N265" i="1"/>
  <c r="U106" i="1"/>
  <c r="X106" i="1"/>
  <c r="AE106" i="1" s="1"/>
  <c r="X151" i="4" l="1"/>
  <c r="AC151" i="4"/>
  <c r="AD151" i="4" s="1"/>
  <c r="W103" i="4"/>
  <c r="AF102" i="4"/>
  <c r="AG102" i="4" s="1"/>
  <c r="X153" i="3"/>
  <c r="AC153" i="3"/>
  <c r="AD153" i="3" s="1"/>
  <c r="W103" i="3"/>
  <c r="AF102" i="3"/>
  <c r="AG102" i="3" s="1"/>
  <c r="AH105" i="1"/>
  <c r="H268" i="4"/>
  <c r="G269" i="4"/>
  <c r="N268" i="4"/>
  <c r="I268" i="4"/>
  <c r="J268" i="4" s="1"/>
  <c r="N269" i="3"/>
  <c r="I269" i="3"/>
  <c r="J269" i="3" s="1"/>
  <c r="H269" i="3"/>
  <c r="G270" i="3"/>
  <c r="L268" i="3"/>
  <c r="Y106" i="1"/>
  <c r="K106" i="1" s="1"/>
  <c r="T106" i="1"/>
  <c r="AA106" i="1"/>
  <c r="L265" i="1"/>
  <c r="G267" i="1"/>
  <c r="N266" i="1"/>
  <c r="I266" i="1"/>
  <c r="J266" i="1" s="1"/>
  <c r="H266" i="1"/>
  <c r="Q106" i="1"/>
  <c r="Z106" i="1"/>
  <c r="T151" i="4" l="1"/>
  <c r="Q151" i="4"/>
  <c r="AE151" i="4"/>
  <c r="AH102" i="4"/>
  <c r="Z103" i="4"/>
  <c r="Y103" i="4"/>
  <c r="K103" i="4" s="1"/>
  <c r="U103" i="4"/>
  <c r="AA103" i="4"/>
  <c r="U103" i="3"/>
  <c r="Z103" i="3"/>
  <c r="AA103" i="3"/>
  <c r="Y103" i="3"/>
  <c r="K103" i="3" s="1"/>
  <c r="Q153" i="3"/>
  <c r="T153" i="3"/>
  <c r="AE153" i="3"/>
  <c r="AH102" i="3"/>
  <c r="AC107" i="1"/>
  <c r="AD107" i="1" s="1"/>
  <c r="H269" i="4"/>
  <c r="G270" i="4"/>
  <c r="N269" i="4"/>
  <c r="I269" i="4"/>
  <c r="J269" i="4" s="1"/>
  <c r="L268" i="4"/>
  <c r="N270" i="3"/>
  <c r="I270" i="3"/>
  <c r="J270" i="3" s="1"/>
  <c r="H270" i="3"/>
  <c r="G271" i="3"/>
  <c r="L269" i="3"/>
  <c r="L266" i="1"/>
  <c r="I267" i="1"/>
  <c r="J267" i="1" s="1"/>
  <c r="H267" i="1"/>
  <c r="G268" i="1"/>
  <c r="N267" i="1"/>
  <c r="L267" i="1"/>
  <c r="O106" i="1"/>
  <c r="R106" i="1" s="1"/>
  <c r="M106" i="1"/>
  <c r="O103" i="4" l="1"/>
  <c r="R103" i="4" s="1"/>
  <c r="M103" i="4"/>
  <c r="X152" i="4"/>
  <c r="AC152" i="4"/>
  <c r="AD152" i="4" s="1"/>
  <c r="X154" i="3"/>
  <c r="AC154" i="3"/>
  <c r="AD154" i="3" s="1"/>
  <c r="M103" i="3"/>
  <c r="O103" i="3"/>
  <c r="R103" i="3" s="1"/>
  <c r="W107" i="1"/>
  <c r="U107" i="1" s="1"/>
  <c r="AF106" i="1"/>
  <c r="AG106" i="1" s="1"/>
  <c r="L269" i="4"/>
  <c r="H270" i="4"/>
  <c r="G271" i="4"/>
  <c r="N270" i="4"/>
  <c r="I270" i="4"/>
  <c r="J270" i="4" s="1"/>
  <c r="N271" i="3"/>
  <c r="H271" i="3"/>
  <c r="G272" i="3"/>
  <c r="I271" i="3"/>
  <c r="J271" i="3" s="1"/>
  <c r="L270" i="3"/>
  <c r="G269" i="1"/>
  <c r="N268" i="1"/>
  <c r="I268" i="1"/>
  <c r="J268" i="1" s="1"/>
  <c r="H268" i="1"/>
  <c r="X107" i="1"/>
  <c r="AE107" i="1" s="1"/>
  <c r="AE152" i="4" l="1"/>
  <c r="T152" i="4"/>
  <c r="Q152" i="4"/>
  <c r="AC153" i="4" s="1"/>
  <c r="AD153" i="4" s="1"/>
  <c r="W104" i="4"/>
  <c r="AF103" i="4"/>
  <c r="AG103" i="4" s="1"/>
  <c r="W104" i="3"/>
  <c r="AF103" i="3"/>
  <c r="AG103" i="3" s="1"/>
  <c r="AE154" i="3"/>
  <c r="T154" i="3"/>
  <c r="Q154" i="3"/>
  <c r="AH106" i="1"/>
  <c r="L270" i="4"/>
  <c r="G272" i="4"/>
  <c r="I271" i="4"/>
  <c r="J271" i="4" s="1"/>
  <c r="H271" i="4"/>
  <c r="N271" i="4"/>
  <c r="L271" i="4"/>
  <c r="G273" i="3"/>
  <c r="I272" i="3"/>
  <c r="J272" i="3" s="1"/>
  <c r="H272" i="3"/>
  <c r="N272" i="3"/>
  <c r="L271" i="3"/>
  <c r="Y107" i="1"/>
  <c r="K107" i="1" s="1"/>
  <c r="T107" i="1"/>
  <c r="AA107" i="1"/>
  <c r="L268" i="1"/>
  <c r="N269" i="1"/>
  <c r="H269" i="1"/>
  <c r="G270" i="1"/>
  <c r="I269" i="1"/>
  <c r="J269" i="1" s="1"/>
  <c r="Q107" i="1"/>
  <c r="AC108" i="1" s="1"/>
  <c r="AD108" i="1" s="1"/>
  <c r="Z107" i="1"/>
  <c r="X153" i="4" l="1"/>
  <c r="AH103" i="4"/>
  <c r="Y104" i="4"/>
  <c r="K104" i="4" s="1"/>
  <c r="U104" i="4"/>
  <c r="Z104" i="4"/>
  <c r="AA104" i="4"/>
  <c r="X155" i="3"/>
  <c r="AC155" i="3"/>
  <c r="AD155" i="3" s="1"/>
  <c r="AH103" i="3"/>
  <c r="Z104" i="3"/>
  <c r="Y104" i="3"/>
  <c r="K104" i="3" s="1"/>
  <c r="U104" i="3"/>
  <c r="AA104" i="3"/>
  <c r="I272" i="4"/>
  <c r="J272" i="4" s="1"/>
  <c r="H272" i="4"/>
  <c r="G273" i="4"/>
  <c r="N272" i="4"/>
  <c r="L272" i="3"/>
  <c r="H273" i="3"/>
  <c r="G274" i="3"/>
  <c r="I273" i="3"/>
  <c r="J273" i="3" s="1"/>
  <c r="N273" i="3"/>
  <c r="L269" i="1"/>
  <c r="N270" i="1"/>
  <c r="I270" i="1"/>
  <c r="J270" i="1" s="1"/>
  <c r="G271" i="1"/>
  <c r="H270" i="1"/>
  <c r="O107" i="1"/>
  <c r="R107" i="1" s="1"/>
  <c r="M107" i="1"/>
  <c r="M104" i="4" l="1"/>
  <c r="O104" i="4"/>
  <c r="R104" i="4" s="1"/>
  <c r="T153" i="4"/>
  <c r="Q153" i="4"/>
  <c r="AE153" i="4"/>
  <c r="O104" i="3"/>
  <c r="R104" i="3" s="1"/>
  <c r="M104" i="3"/>
  <c r="AE155" i="3"/>
  <c r="T155" i="3"/>
  <c r="Q155" i="3"/>
  <c r="W108" i="1"/>
  <c r="U108" i="1" s="1"/>
  <c r="AF107" i="1"/>
  <c r="AG107" i="1" s="1"/>
  <c r="L273" i="3"/>
  <c r="I273" i="4"/>
  <c r="J273" i="4" s="1"/>
  <c r="H273" i="4"/>
  <c r="G274" i="4"/>
  <c r="N273" i="4"/>
  <c r="L272" i="4"/>
  <c r="I274" i="3"/>
  <c r="J274" i="3" s="1"/>
  <c r="H274" i="3"/>
  <c r="G275" i="3"/>
  <c r="N274" i="3"/>
  <c r="L270" i="1"/>
  <c r="G272" i="1"/>
  <c r="N271" i="1"/>
  <c r="I271" i="1"/>
  <c r="J271" i="1" s="1"/>
  <c r="H271" i="1"/>
  <c r="X108" i="1"/>
  <c r="AE108" i="1" s="1"/>
  <c r="X154" i="4" l="1"/>
  <c r="AC154" i="4"/>
  <c r="AD154" i="4" s="1"/>
  <c r="W105" i="4"/>
  <c r="AF104" i="4"/>
  <c r="AG104" i="4" s="1"/>
  <c r="X156" i="3"/>
  <c r="AC156" i="3"/>
  <c r="AD156" i="3" s="1"/>
  <c r="W105" i="3"/>
  <c r="AF104" i="3"/>
  <c r="AG104" i="3" s="1"/>
  <c r="AH107" i="1"/>
  <c r="L273" i="4"/>
  <c r="I274" i="4"/>
  <c r="J274" i="4" s="1"/>
  <c r="H274" i="4"/>
  <c r="G275" i="4"/>
  <c r="N274" i="4"/>
  <c r="N275" i="3"/>
  <c r="I275" i="3"/>
  <c r="J275" i="3" s="1"/>
  <c r="H275" i="3"/>
  <c r="G276" i="3"/>
  <c r="L274" i="3"/>
  <c r="Y108" i="1"/>
  <c r="K108" i="1" s="1"/>
  <c r="T108" i="1"/>
  <c r="AA108" i="1"/>
  <c r="L271" i="1"/>
  <c r="H272" i="1"/>
  <c r="N272" i="1"/>
  <c r="G273" i="1"/>
  <c r="I272" i="1"/>
  <c r="J272" i="1" s="1"/>
  <c r="Q108" i="1"/>
  <c r="Z108" i="1"/>
  <c r="AH104" i="4" l="1"/>
  <c r="U105" i="4"/>
  <c r="AA105" i="4"/>
  <c r="Y105" i="4"/>
  <c r="K105" i="4" s="1"/>
  <c r="Z105" i="4"/>
  <c r="AE154" i="4"/>
  <c r="T154" i="4"/>
  <c r="Q154" i="4"/>
  <c r="AH104" i="3"/>
  <c r="Y105" i="3"/>
  <c r="K105" i="3" s="1"/>
  <c r="U105" i="3"/>
  <c r="Z105" i="3"/>
  <c r="AA105" i="3"/>
  <c r="AE156" i="3"/>
  <c r="Q156" i="3"/>
  <c r="T156" i="3"/>
  <c r="AC109" i="1"/>
  <c r="AD109" i="1" s="1"/>
  <c r="G276" i="4"/>
  <c r="I275" i="4"/>
  <c r="J275" i="4" s="1"/>
  <c r="H275" i="4"/>
  <c r="N275" i="4"/>
  <c r="L274" i="4"/>
  <c r="H276" i="3"/>
  <c r="G277" i="3"/>
  <c r="N276" i="3"/>
  <c r="I276" i="3"/>
  <c r="J276" i="3" s="1"/>
  <c r="L275" i="3"/>
  <c r="L272" i="1"/>
  <c r="H273" i="1"/>
  <c r="N273" i="1"/>
  <c r="G274" i="1"/>
  <c r="I273" i="1"/>
  <c r="J273" i="1" s="1"/>
  <c r="L273" i="1"/>
  <c r="O108" i="1"/>
  <c r="R108" i="1" s="1"/>
  <c r="M108" i="1"/>
  <c r="L275" i="4" l="1"/>
  <c r="X157" i="3"/>
  <c r="Q157" i="3" s="1"/>
  <c r="X155" i="4"/>
  <c r="AC155" i="4"/>
  <c r="AD155" i="4" s="1"/>
  <c r="O105" i="4"/>
  <c r="R105" i="4" s="1"/>
  <c r="M105" i="4"/>
  <c r="AC157" i="3"/>
  <c r="AD157" i="3" s="1"/>
  <c r="O105" i="3"/>
  <c r="R105" i="3" s="1"/>
  <c r="M105" i="3"/>
  <c r="W109" i="1"/>
  <c r="U109" i="1" s="1"/>
  <c r="AF108" i="1"/>
  <c r="AG108" i="1" s="1"/>
  <c r="I276" i="4"/>
  <c r="J276" i="4" s="1"/>
  <c r="H276" i="4"/>
  <c r="G277" i="4"/>
  <c r="N276" i="4"/>
  <c r="L276" i="3"/>
  <c r="N277" i="3"/>
  <c r="H277" i="3"/>
  <c r="G278" i="3"/>
  <c r="I277" i="3"/>
  <c r="J277" i="3" s="1"/>
  <c r="G275" i="1"/>
  <c r="N274" i="1"/>
  <c r="H274" i="1"/>
  <c r="I274" i="1"/>
  <c r="J274" i="1" s="1"/>
  <c r="X109" i="1"/>
  <c r="AE109" i="1" s="1"/>
  <c r="T157" i="3" l="1"/>
  <c r="AC158" i="3" s="1"/>
  <c r="AD158" i="3" s="1"/>
  <c r="W106" i="4"/>
  <c r="AF105" i="4"/>
  <c r="AG105" i="4" s="1"/>
  <c r="AE155" i="4"/>
  <c r="T155" i="4"/>
  <c r="Q155" i="4"/>
  <c r="AE157" i="3"/>
  <c r="W106" i="3"/>
  <c r="AF105" i="3"/>
  <c r="AG105" i="3" s="1"/>
  <c r="AH108" i="1"/>
  <c r="I277" i="4"/>
  <c r="J277" i="4" s="1"/>
  <c r="H277" i="4"/>
  <c r="G278" i="4"/>
  <c r="N277" i="4"/>
  <c r="L277" i="4"/>
  <c r="L276" i="4"/>
  <c r="L277" i="3"/>
  <c r="I278" i="3"/>
  <c r="J278" i="3" s="1"/>
  <c r="G279" i="3"/>
  <c r="H278" i="3"/>
  <c r="N278" i="3"/>
  <c r="AA109" i="1"/>
  <c r="T109" i="1"/>
  <c r="L274" i="1"/>
  <c r="N275" i="1"/>
  <c r="I275" i="1"/>
  <c r="J275" i="1" s="1"/>
  <c r="H275" i="1"/>
  <c r="G276" i="1"/>
  <c r="Q109" i="1"/>
  <c r="AC110" i="1" s="1"/>
  <c r="AD110" i="1" s="1"/>
  <c r="Y109" i="1"/>
  <c r="K109" i="1" s="1"/>
  <c r="M109" i="1" s="1"/>
  <c r="Z109" i="1"/>
  <c r="X158" i="3" l="1"/>
  <c r="X156" i="4"/>
  <c r="AC156" i="4"/>
  <c r="AD156" i="4" s="1"/>
  <c r="AH105" i="4"/>
  <c r="AA106" i="4"/>
  <c r="Z106" i="4"/>
  <c r="Y106" i="4"/>
  <c r="K106" i="4" s="1"/>
  <c r="U106" i="4"/>
  <c r="Z106" i="3"/>
  <c r="Y106" i="3"/>
  <c r="K106" i="3" s="1"/>
  <c r="U106" i="3"/>
  <c r="AA106" i="3"/>
  <c r="AE158" i="3"/>
  <c r="T158" i="3"/>
  <c r="Q158" i="3"/>
  <c r="AH105" i="3"/>
  <c r="I278" i="4"/>
  <c r="J278" i="4" s="1"/>
  <c r="H278" i="4"/>
  <c r="G279" i="4"/>
  <c r="N278" i="4"/>
  <c r="N279" i="3"/>
  <c r="I279" i="3"/>
  <c r="J279" i="3" s="1"/>
  <c r="H279" i="3"/>
  <c r="G280" i="3"/>
  <c r="L278" i="3"/>
  <c r="L275" i="1"/>
  <c r="N276" i="1"/>
  <c r="I276" i="1"/>
  <c r="J276" i="1" s="1"/>
  <c r="G277" i="1"/>
  <c r="H276" i="1"/>
  <c r="O109" i="1"/>
  <c r="R109" i="1" s="1"/>
  <c r="X110" i="1"/>
  <c r="AE110" i="1" s="1"/>
  <c r="M106" i="4" l="1"/>
  <c r="O106" i="4"/>
  <c r="R106" i="4" s="1"/>
  <c r="L278" i="4"/>
  <c r="AE156" i="4"/>
  <c r="T156" i="4"/>
  <c r="Q156" i="4"/>
  <c r="L279" i="3"/>
  <c r="X159" i="3"/>
  <c r="AC159" i="3"/>
  <c r="AD159" i="3" s="1"/>
  <c r="O106" i="3"/>
  <c r="R106" i="3" s="1"/>
  <c r="M106" i="3"/>
  <c r="W110" i="1"/>
  <c r="Z110" i="1" s="1"/>
  <c r="AF109" i="1"/>
  <c r="AG109" i="1" s="1"/>
  <c r="G280" i="4"/>
  <c r="I279" i="4"/>
  <c r="J279" i="4" s="1"/>
  <c r="H279" i="4"/>
  <c r="N279" i="4"/>
  <c r="L279" i="4"/>
  <c r="N280" i="3"/>
  <c r="I280" i="3"/>
  <c r="J280" i="3" s="1"/>
  <c r="H280" i="3"/>
  <c r="G281" i="3"/>
  <c r="Q110" i="1"/>
  <c r="T110" i="1"/>
  <c r="AA110" i="1"/>
  <c r="L276" i="1"/>
  <c r="H277" i="1"/>
  <c r="N277" i="1"/>
  <c r="G278" i="1"/>
  <c r="I277" i="1"/>
  <c r="J277" i="1" s="1"/>
  <c r="Y110" i="1"/>
  <c r="K110" i="1" s="1"/>
  <c r="M110" i="1" s="1"/>
  <c r="W107" i="4" l="1"/>
  <c r="AF106" i="4"/>
  <c r="AG106" i="4" s="1"/>
  <c r="X157" i="4"/>
  <c r="AC157" i="4"/>
  <c r="AD157" i="4" s="1"/>
  <c r="W107" i="3"/>
  <c r="AF106" i="3"/>
  <c r="AG106" i="3" s="1"/>
  <c r="AE159" i="3"/>
  <c r="Q159" i="3"/>
  <c r="T159" i="3"/>
  <c r="X160" i="3"/>
  <c r="U110" i="1"/>
  <c r="AC111" i="1"/>
  <c r="AD111" i="1" s="1"/>
  <c r="AH109" i="1"/>
  <c r="I280" i="4"/>
  <c r="J280" i="4" s="1"/>
  <c r="H280" i="4"/>
  <c r="G281" i="4"/>
  <c r="N280" i="4"/>
  <c r="L280" i="4"/>
  <c r="N281" i="3"/>
  <c r="I281" i="3"/>
  <c r="J281" i="3" s="1"/>
  <c r="H281" i="3"/>
  <c r="G282" i="3"/>
  <c r="L280" i="3"/>
  <c r="L277" i="1"/>
  <c r="H278" i="1"/>
  <c r="N278" i="1"/>
  <c r="I278" i="1"/>
  <c r="J278" i="1" s="1"/>
  <c r="G279" i="1"/>
  <c r="O110" i="1"/>
  <c r="R110" i="1" s="1"/>
  <c r="X111" i="1"/>
  <c r="T111" i="1" s="1"/>
  <c r="AE157" i="4" l="1"/>
  <c r="T157" i="4"/>
  <c r="Q157" i="4"/>
  <c r="AH106" i="4"/>
  <c r="U107" i="4"/>
  <c r="AA107" i="4"/>
  <c r="Z107" i="4"/>
  <c r="Y107" i="4"/>
  <c r="K107" i="4" s="1"/>
  <c r="T160" i="3"/>
  <c r="Q160" i="3"/>
  <c r="AC160" i="3"/>
  <c r="AD160" i="3" s="1"/>
  <c r="AH106" i="3"/>
  <c r="AA107" i="3"/>
  <c r="Z107" i="3"/>
  <c r="Y107" i="3"/>
  <c r="K107" i="3" s="1"/>
  <c r="U107" i="3"/>
  <c r="AE111" i="1"/>
  <c r="W111" i="1"/>
  <c r="AF110" i="1"/>
  <c r="AG110" i="1" s="1"/>
  <c r="I281" i="4"/>
  <c r="J281" i="4" s="1"/>
  <c r="H281" i="4"/>
  <c r="G282" i="4"/>
  <c r="N281" i="4"/>
  <c r="L281" i="3"/>
  <c r="N282" i="3"/>
  <c r="I282" i="3"/>
  <c r="J282" i="3" s="1"/>
  <c r="H282" i="3"/>
  <c r="G283" i="3"/>
  <c r="AA111" i="1"/>
  <c r="L278" i="1"/>
  <c r="H279" i="1"/>
  <c r="N279" i="1"/>
  <c r="G280" i="1"/>
  <c r="I279" i="1"/>
  <c r="J279" i="1" s="1"/>
  <c r="Q111" i="1"/>
  <c r="AC112" i="1" s="1"/>
  <c r="AD112" i="1" s="1"/>
  <c r="M107" i="4" l="1"/>
  <c r="O107" i="4"/>
  <c r="R107" i="4" s="1"/>
  <c r="X158" i="4"/>
  <c r="AC158" i="4"/>
  <c r="AD158" i="4" s="1"/>
  <c r="AE160" i="3"/>
  <c r="X161" i="3"/>
  <c r="AC161" i="3"/>
  <c r="AD161" i="3" s="1"/>
  <c r="O107" i="3"/>
  <c r="R107" i="3" s="1"/>
  <c r="M107" i="3"/>
  <c r="AH110" i="1"/>
  <c r="L281" i="4"/>
  <c r="I282" i="4"/>
  <c r="J282" i="4" s="1"/>
  <c r="H282" i="4"/>
  <c r="G283" i="4"/>
  <c r="N282" i="4"/>
  <c r="G284" i="3"/>
  <c r="N283" i="3"/>
  <c r="I283" i="3"/>
  <c r="J283" i="3" s="1"/>
  <c r="H283" i="3"/>
  <c r="L282" i="3"/>
  <c r="Y111" i="1"/>
  <c r="K111" i="1" s="1"/>
  <c r="O111" i="1" s="1"/>
  <c r="R111" i="1" s="1"/>
  <c r="Z111" i="1"/>
  <c r="U111" i="1"/>
  <c r="H280" i="1"/>
  <c r="I280" i="1"/>
  <c r="J280" i="1" s="1"/>
  <c r="N280" i="1"/>
  <c r="G281" i="1"/>
  <c r="L279" i="1"/>
  <c r="AE158" i="4" l="1"/>
  <c r="W108" i="4"/>
  <c r="AF107" i="4"/>
  <c r="AG107" i="4" s="1"/>
  <c r="T158" i="4"/>
  <c r="Q158" i="4"/>
  <c r="AE161" i="3"/>
  <c r="W108" i="3"/>
  <c r="AF107" i="3"/>
  <c r="AG107" i="3" s="1"/>
  <c r="T161" i="3"/>
  <c r="Q161" i="3"/>
  <c r="AF111" i="1"/>
  <c r="AG111" i="1" s="1"/>
  <c r="G284" i="4"/>
  <c r="I283" i="4"/>
  <c r="J283" i="4" s="1"/>
  <c r="H283" i="4"/>
  <c r="N283" i="4"/>
  <c r="L282" i="4"/>
  <c r="L283" i="3"/>
  <c r="I284" i="3"/>
  <c r="J284" i="3" s="1"/>
  <c r="H284" i="3"/>
  <c r="G285" i="3"/>
  <c r="N284" i="3"/>
  <c r="L280" i="1"/>
  <c r="W112" i="1"/>
  <c r="M111" i="1"/>
  <c r="N281" i="1"/>
  <c r="G282" i="1"/>
  <c r="H281" i="1"/>
  <c r="I281" i="1"/>
  <c r="J281" i="1" s="1"/>
  <c r="X112" i="1"/>
  <c r="AE112" i="1" s="1"/>
  <c r="L284" i="3" l="1"/>
  <c r="AH107" i="4"/>
  <c r="X159" i="4"/>
  <c r="AC159" i="4"/>
  <c r="AD159" i="4" s="1"/>
  <c r="Y108" i="4"/>
  <c r="K108" i="4" s="1"/>
  <c r="AA108" i="4"/>
  <c r="Z108" i="4"/>
  <c r="U108" i="4"/>
  <c r="L283" i="4"/>
  <c r="X162" i="3"/>
  <c r="AC162" i="3"/>
  <c r="AD162" i="3" s="1"/>
  <c r="AH107" i="3"/>
  <c r="U108" i="3"/>
  <c r="AA108" i="3"/>
  <c r="Y108" i="3"/>
  <c r="K108" i="3" s="1"/>
  <c r="Z108" i="3"/>
  <c r="AH111" i="1"/>
  <c r="I284" i="4"/>
  <c r="J284" i="4" s="1"/>
  <c r="H284" i="4"/>
  <c r="G285" i="4"/>
  <c r="N284" i="4"/>
  <c r="N285" i="3"/>
  <c r="I285" i="3"/>
  <c r="J285" i="3" s="1"/>
  <c r="H285" i="3"/>
  <c r="G286" i="3"/>
  <c r="Q112" i="1"/>
  <c r="T112" i="1"/>
  <c r="U112" i="1"/>
  <c r="AA112" i="1"/>
  <c r="L281" i="1"/>
  <c r="N282" i="1"/>
  <c r="H282" i="1"/>
  <c r="I282" i="1"/>
  <c r="J282" i="1" s="1"/>
  <c r="G283" i="1"/>
  <c r="Z112" i="1"/>
  <c r="Y112" i="1"/>
  <c r="K112" i="1" s="1"/>
  <c r="O112" i="1" s="1"/>
  <c r="R112" i="1" s="1"/>
  <c r="AF112" i="1" s="1"/>
  <c r="AG112" i="1" s="1"/>
  <c r="M108" i="4" l="1"/>
  <c r="O108" i="4"/>
  <c r="R108" i="4" s="1"/>
  <c r="AE159" i="4"/>
  <c r="T159" i="4"/>
  <c r="Q159" i="4"/>
  <c r="O108" i="3"/>
  <c r="R108" i="3" s="1"/>
  <c r="M108" i="3"/>
  <c r="AE162" i="3"/>
  <c r="T162" i="3"/>
  <c r="Q162" i="3"/>
  <c r="AC163" i="3" s="1"/>
  <c r="AD163" i="3" s="1"/>
  <c r="X163" i="3"/>
  <c r="AH112" i="1"/>
  <c r="AC113" i="1"/>
  <c r="AD113" i="1" s="1"/>
  <c r="I285" i="4"/>
  <c r="J285" i="4" s="1"/>
  <c r="H285" i="4"/>
  <c r="G286" i="4"/>
  <c r="N285" i="4"/>
  <c r="L284" i="4"/>
  <c r="H286" i="3"/>
  <c r="G287" i="3"/>
  <c r="N286" i="3"/>
  <c r="I286" i="3"/>
  <c r="J286" i="3" s="1"/>
  <c r="L285" i="3"/>
  <c r="W113" i="1"/>
  <c r="U113" i="1" s="1"/>
  <c r="L282" i="1"/>
  <c r="H283" i="1"/>
  <c r="G284" i="1"/>
  <c r="N283" i="1"/>
  <c r="I283" i="1"/>
  <c r="J283" i="1" s="1"/>
  <c r="M112" i="1"/>
  <c r="W109" i="4" l="1"/>
  <c r="AF108" i="4"/>
  <c r="AG108" i="4" s="1"/>
  <c r="X160" i="4"/>
  <c r="AC160" i="4"/>
  <c r="AD160" i="4" s="1"/>
  <c r="AE163" i="3"/>
  <c r="T163" i="3"/>
  <c r="Q163" i="3"/>
  <c r="W109" i="3"/>
  <c r="AF108" i="3"/>
  <c r="AG108" i="3" s="1"/>
  <c r="I286" i="4"/>
  <c r="J286" i="4" s="1"/>
  <c r="H286" i="4"/>
  <c r="G287" i="4"/>
  <c r="N286" i="4"/>
  <c r="L285" i="4"/>
  <c r="L286" i="3"/>
  <c r="N287" i="3"/>
  <c r="I287" i="3"/>
  <c r="J287" i="3" s="1"/>
  <c r="H287" i="3"/>
  <c r="G288" i="3"/>
  <c r="L283" i="1"/>
  <c r="I284" i="1"/>
  <c r="J284" i="1" s="1"/>
  <c r="N284" i="1"/>
  <c r="G285" i="1"/>
  <c r="H284" i="1"/>
  <c r="X113" i="1"/>
  <c r="T113" i="1" s="1"/>
  <c r="AH108" i="4" l="1"/>
  <c r="AE160" i="4"/>
  <c r="T160" i="4"/>
  <c r="Q160" i="4"/>
  <c r="U109" i="4"/>
  <c r="Z109" i="4"/>
  <c r="Y109" i="4"/>
  <c r="K109" i="4" s="1"/>
  <c r="AA109" i="4"/>
  <c r="AH108" i="3"/>
  <c r="X164" i="3"/>
  <c r="AC164" i="3"/>
  <c r="AD164" i="3" s="1"/>
  <c r="U109" i="3"/>
  <c r="Z109" i="3"/>
  <c r="AA109" i="3"/>
  <c r="Y109" i="3"/>
  <c r="K109" i="3" s="1"/>
  <c r="AE113" i="1"/>
  <c r="L286" i="4"/>
  <c r="G288" i="4"/>
  <c r="I287" i="4"/>
  <c r="J287" i="4" s="1"/>
  <c r="L287" i="4"/>
  <c r="H287" i="4"/>
  <c r="N287" i="4"/>
  <c r="I288" i="3"/>
  <c r="J288" i="3" s="1"/>
  <c r="G289" i="3"/>
  <c r="N288" i="3"/>
  <c r="H288" i="3"/>
  <c r="L287" i="3"/>
  <c r="Y113" i="1"/>
  <c r="K113" i="1" s="1"/>
  <c r="AA113" i="1"/>
  <c r="L284" i="1"/>
  <c r="I285" i="1"/>
  <c r="J285" i="1" s="1"/>
  <c r="N285" i="1"/>
  <c r="H285" i="1"/>
  <c r="L285" i="1"/>
  <c r="G286" i="1"/>
  <c r="Q113" i="1"/>
  <c r="AC114" i="1" s="1"/>
  <c r="AD114" i="1" s="1"/>
  <c r="Z113" i="1"/>
  <c r="M109" i="4" l="1"/>
  <c r="O109" i="4"/>
  <c r="R109" i="4" s="1"/>
  <c r="X161" i="4"/>
  <c r="AC161" i="4"/>
  <c r="AD161" i="4" s="1"/>
  <c r="T164" i="3"/>
  <c r="Q164" i="3"/>
  <c r="AE164" i="3"/>
  <c r="M109" i="3"/>
  <c r="O109" i="3"/>
  <c r="R109" i="3" s="1"/>
  <c r="I288" i="4"/>
  <c r="J288" i="4" s="1"/>
  <c r="H288" i="4"/>
  <c r="G289" i="4"/>
  <c r="N288" i="4"/>
  <c r="N289" i="3"/>
  <c r="H289" i="3"/>
  <c r="G290" i="3"/>
  <c r="I289" i="3"/>
  <c r="J289" i="3" s="1"/>
  <c r="L288" i="3"/>
  <c r="H286" i="1"/>
  <c r="I286" i="1"/>
  <c r="J286" i="1" s="1"/>
  <c r="N286" i="1"/>
  <c r="G287" i="1"/>
  <c r="O113" i="1"/>
  <c r="R113" i="1" s="1"/>
  <c r="M113" i="1"/>
  <c r="X114" i="1"/>
  <c r="T114" i="1" s="1"/>
  <c r="AE161" i="4" l="1"/>
  <c r="T161" i="4"/>
  <c r="Q161" i="4"/>
  <c r="W110" i="4"/>
  <c r="AF109" i="4"/>
  <c r="AG109" i="4" s="1"/>
  <c r="X165" i="3"/>
  <c r="AC165" i="3"/>
  <c r="AD165" i="3" s="1"/>
  <c r="W110" i="3"/>
  <c r="AF109" i="3"/>
  <c r="AG109" i="3" s="1"/>
  <c r="AE114" i="1"/>
  <c r="W114" i="1"/>
  <c r="U114" i="1" s="1"/>
  <c r="AF113" i="1"/>
  <c r="AG113" i="1" s="1"/>
  <c r="L288" i="4"/>
  <c r="N289" i="4"/>
  <c r="I289" i="4"/>
  <c r="J289" i="4" s="1"/>
  <c r="H289" i="4"/>
  <c r="G290" i="4"/>
  <c r="L289" i="3"/>
  <c r="N290" i="3"/>
  <c r="I290" i="3"/>
  <c r="J290" i="3" s="1"/>
  <c r="H290" i="3"/>
  <c r="G291" i="3"/>
  <c r="AA114" i="1"/>
  <c r="L286" i="1"/>
  <c r="N287" i="1"/>
  <c r="I287" i="1"/>
  <c r="J287" i="1" s="1"/>
  <c r="G288" i="1"/>
  <c r="H287" i="1"/>
  <c r="Y114" i="1"/>
  <c r="K114" i="1" s="1"/>
  <c r="Q114" i="1"/>
  <c r="AC115" i="1" s="1"/>
  <c r="AD115" i="1" s="1"/>
  <c r="Z110" i="4" l="1"/>
  <c r="Y110" i="4"/>
  <c r="K110" i="4" s="1"/>
  <c r="U110" i="4"/>
  <c r="AA110" i="4"/>
  <c r="X162" i="4"/>
  <c r="AC162" i="4"/>
  <c r="AD162" i="4" s="1"/>
  <c r="AH109" i="4"/>
  <c r="AH109" i="3"/>
  <c r="AA110" i="3"/>
  <c r="Z110" i="3"/>
  <c r="Y110" i="3"/>
  <c r="K110" i="3" s="1"/>
  <c r="U110" i="3"/>
  <c r="AE165" i="3"/>
  <c r="Q165" i="3"/>
  <c r="T165" i="3"/>
  <c r="Z114" i="1"/>
  <c r="AH113" i="1"/>
  <c r="N290" i="4"/>
  <c r="I290" i="4"/>
  <c r="J290" i="4" s="1"/>
  <c r="H290" i="4"/>
  <c r="G291" i="4"/>
  <c r="L289" i="4"/>
  <c r="G292" i="3"/>
  <c r="N291" i="3"/>
  <c r="I291" i="3"/>
  <c r="J291" i="3" s="1"/>
  <c r="H291" i="3"/>
  <c r="L290" i="3"/>
  <c r="I288" i="1"/>
  <c r="J288" i="1" s="1"/>
  <c r="N288" i="1"/>
  <c r="H288" i="1"/>
  <c r="G289" i="1"/>
  <c r="L287" i="1"/>
  <c r="O114" i="1"/>
  <c r="R114" i="1" s="1"/>
  <c r="M114" i="1"/>
  <c r="X115" i="1"/>
  <c r="T115" i="1" s="1"/>
  <c r="O110" i="4" l="1"/>
  <c r="R110" i="4" s="1"/>
  <c r="M110" i="4"/>
  <c r="AE162" i="4"/>
  <c r="T162" i="4"/>
  <c r="Q162" i="4"/>
  <c r="X166" i="3"/>
  <c r="AC166" i="3"/>
  <c r="AD166" i="3" s="1"/>
  <c r="O110" i="3"/>
  <c r="R110" i="3" s="1"/>
  <c r="M110" i="3"/>
  <c r="W115" i="1"/>
  <c r="AA115" i="1" s="1"/>
  <c r="AF114" i="1"/>
  <c r="AG114" i="1" s="1"/>
  <c r="AE115" i="1"/>
  <c r="L288" i="1"/>
  <c r="G292" i="4"/>
  <c r="I291" i="4"/>
  <c r="J291" i="4" s="1"/>
  <c r="N291" i="4"/>
  <c r="L291" i="4"/>
  <c r="H291" i="4"/>
  <c r="L290" i="4"/>
  <c r="L291" i="3"/>
  <c r="G293" i="3"/>
  <c r="N292" i="3"/>
  <c r="I292" i="3"/>
  <c r="J292" i="3" s="1"/>
  <c r="H292" i="3"/>
  <c r="N289" i="1"/>
  <c r="I289" i="1"/>
  <c r="J289" i="1" s="1"/>
  <c r="G290" i="1"/>
  <c r="H289" i="1"/>
  <c r="Q115" i="1"/>
  <c r="AC116" i="1" s="1"/>
  <c r="AD116" i="1" s="1"/>
  <c r="X163" i="4" l="1"/>
  <c r="AC163" i="4"/>
  <c r="AD163" i="4" s="1"/>
  <c r="W111" i="4"/>
  <c r="AF110" i="4"/>
  <c r="AG110" i="4" s="1"/>
  <c r="W111" i="3"/>
  <c r="AF110" i="3"/>
  <c r="AG110" i="3" s="1"/>
  <c r="AE166" i="3"/>
  <c r="T166" i="3"/>
  <c r="Q166" i="3"/>
  <c r="Z115" i="1"/>
  <c r="AH114" i="1"/>
  <c r="Y115" i="1"/>
  <c r="K115" i="1" s="1"/>
  <c r="O115" i="1" s="1"/>
  <c r="R115" i="1" s="1"/>
  <c r="U115" i="1"/>
  <c r="N292" i="4"/>
  <c r="I292" i="4"/>
  <c r="J292" i="4" s="1"/>
  <c r="G293" i="4"/>
  <c r="H292" i="4"/>
  <c r="L292" i="3"/>
  <c r="I293" i="3"/>
  <c r="J293" i="3" s="1"/>
  <c r="G294" i="3"/>
  <c r="N293" i="3"/>
  <c r="H293" i="3"/>
  <c r="L289" i="1"/>
  <c r="N290" i="1"/>
  <c r="H290" i="1"/>
  <c r="G291" i="1"/>
  <c r="I290" i="1"/>
  <c r="J290" i="1" s="1"/>
  <c r="M115" i="1"/>
  <c r="AH110" i="4" l="1"/>
  <c r="AA111" i="4"/>
  <c r="Z111" i="4"/>
  <c r="Y111" i="4"/>
  <c r="K111" i="4" s="1"/>
  <c r="U111" i="4"/>
  <c r="AE163" i="4"/>
  <c r="T163" i="4"/>
  <c r="Q163" i="4"/>
  <c r="AC164" i="4" s="1"/>
  <c r="AD164" i="4" s="1"/>
  <c r="X164" i="4"/>
  <c r="X167" i="3"/>
  <c r="AC167" i="3"/>
  <c r="AD167" i="3" s="1"/>
  <c r="AH110" i="3"/>
  <c r="AA111" i="3"/>
  <c r="Y111" i="3"/>
  <c r="K111" i="3" s="1"/>
  <c r="U111" i="3"/>
  <c r="Z111" i="3"/>
  <c r="W116" i="1"/>
  <c r="U116" i="1" s="1"/>
  <c r="AF115" i="1"/>
  <c r="AG115" i="1" s="1"/>
  <c r="N293" i="4"/>
  <c r="I293" i="4"/>
  <c r="J293" i="4" s="1"/>
  <c r="H293" i="4"/>
  <c r="G294" i="4"/>
  <c r="L292" i="4"/>
  <c r="L293" i="3"/>
  <c r="H294" i="3"/>
  <c r="I294" i="3"/>
  <c r="J294" i="3" s="1"/>
  <c r="G295" i="3"/>
  <c r="N294" i="3"/>
  <c r="L290" i="1"/>
  <c r="N291" i="1"/>
  <c r="I291" i="1"/>
  <c r="J291" i="1" s="1"/>
  <c r="H291" i="1"/>
  <c r="G292" i="1"/>
  <c r="X116" i="1"/>
  <c r="AE116" i="1" s="1"/>
  <c r="AE164" i="4" l="1"/>
  <c r="T164" i="4"/>
  <c r="Q164" i="4"/>
  <c r="O111" i="4"/>
  <c r="R111" i="4" s="1"/>
  <c r="M111" i="4"/>
  <c r="AE167" i="3"/>
  <c r="T167" i="3"/>
  <c r="Q167" i="3"/>
  <c r="M111" i="3"/>
  <c r="O111" i="3"/>
  <c r="R111" i="3" s="1"/>
  <c r="AH115" i="1"/>
  <c r="L293" i="4"/>
  <c r="N294" i="4"/>
  <c r="I294" i="4"/>
  <c r="J294" i="4" s="1"/>
  <c r="G295" i="4"/>
  <c r="H294" i="4"/>
  <c r="H295" i="3"/>
  <c r="N295" i="3"/>
  <c r="I295" i="3"/>
  <c r="J295" i="3" s="1"/>
  <c r="G296" i="3"/>
  <c r="L294" i="3"/>
  <c r="Y116" i="1"/>
  <c r="K116" i="1" s="1"/>
  <c r="T116" i="1"/>
  <c r="AA116" i="1"/>
  <c r="L291" i="1"/>
  <c r="N292" i="1"/>
  <c r="I292" i="1"/>
  <c r="J292" i="1" s="1"/>
  <c r="G293" i="1"/>
  <c r="H292" i="1"/>
  <c r="Q116" i="1"/>
  <c r="AC117" i="1" s="1"/>
  <c r="AD117" i="1" s="1"/>
  <c r="Z116" i="1"/>
  <c r="X165" i="4" l="1"/>
  <c r="AC165" i="4"/>
  <c r="AD165" i="4" s="1"/>
  <c r="W112" i="4"/>
  <c r="AF111" i="4"/>
  <c r="AG111" i="4" s="1"/>
  <c r="X168" i="3"/>
  <c r="AC168" i="3"/>
  <c r="AD168" i="3" s="1"/>
  <c r="W112" i="3"/>
  <c r="AF111" i="3"/>
  <c r="AG111" i="3" s="1"/>
  <c r="G296" i="4"/>
  <c r="I295" i="4"/>
  <c r="J295" i="4" s="1"/>
  <c r="N295" i="4"/>
  <c r="H295" i="4"/>
  <c r="L294" i="4"/>
  <c r="N296" i="3"/>
  <c r="I296" i="3"/>
  <c r="J296" i="3" s="1"/>
  <c r="H296" i="3"/>
  <c r="G297" i="3"/>
  <c r="L295" i="3"/>
  <c r="L292" i="1"/>
  <c r="I293" i="1"/>
  <c r="J293" i="1" s="1"/>
  <c r="H293" i="1"/>
  <c r="G294" i="1"/>
  <c r="N293" i="1"/>
  <c r="O116" i="1"/>
  <c r="R116" i="1" s="1"/>
  <c r="M116" i="1"/>
  <c r="AA112" i="4" l="1"/>
  <c r="Y112" i="4"/>
  <c r="K112" i="4" s="1"/>
  <c r="U112" i="4"/>
  <c r="Z112" i="4"/>
  <c r="AH111" i="4"/>
  <c r="AE165" i="4"/>
  <c r="L295" i="4"/>
  <c r="T165" i="4"/>
  <c r="Q165" i="4"/>
  <c r="AC166" i="4" s="1"/>
  <c r="AD166" i="4" s="1"/>
  <c r="X166" i="4"/>
  <c r="AH111" i="3"/>
  <c r="AE168" i="3"/>
  <c r="U112" i="3"/>
  <c r="AA112" i="3"/>
  <c r="Z112" i="3"/>
  <c r="Y112" i="3"/>
  <c r="K112" i="3" s="1"/>
  <c r="T168" i="3"/>
  <c r="Q168" i="3"/>
  <c r="W117" i="1"/>
  <c r="U117" i="1" s="1"/>
  <c r="AF116" i="1"/>
  <c r="AG116" i="1" s="1"/>
  <c r="G297" i="4"/>
  <c r="N296" i="4"/>
  <c r="I296" i="4"/>
  <c r="J296" i="4" s="1"/>
  <c r="H296" i="4"/>
  <c r="N297" i="3"/>
  <c r="G298" i="3"/>
  <c r="I297" i="3"/>
  <c r="J297" i="3" s="1"/>
  <c r="H297" i="3"/>
  <c r="L296" i="3"/>
  <c r="L293" i="1"/>
  <c r="I294" i="1"/>
  <c r="J294" i="1" s="1"/>
  <c r="H294" i="1"/>
  <c r="N294" i="1"/>
  <c r="G295" i="1"/>
  <c r="X117" i="1"/>
  <c r="AE117" i="1" s="1"/>
  <c r="AE166" i="4" l="1"/>
  <c r="T166" i="4"/>
  <c r="Q166" i="4"/>
  <c r="O112" i="4"/>
  <c r="R112" i="4" s="1"/>
  <c r="M112" i="4"/>
  <c r="X169" i="3"/>
  <c r="AC169" i="3"/>
  <c r="AD169" i="3" s="1"/>
  <c r="O112" i="3"/>
  <c r="R112" i="3" s="1"/>
  <c r="M112" i="3"/>
  <c r="AH116" i="1"/>
  <c r="L294" i="1"/>
  <c r="L296" i="4"/>
  <c r="G298" i="4"/>
  <c r="N297" i="4"/>
  <c r="I297" i="4"/>
  <c r="J297" i="4" s="1"/>
  <c r="H297" i="4"/>
  <c r="L297" i="3"/>
  <c r="I298" i="3"/>
  <c r="J298" i="3" s="1"/>
  <c r="H298" i="3"/>
  <c r="G299" i="3"/>
  <c r="N298" i="3"/>
  <c r="Y117" i="1"/>
  <c r="K117" i="1" s="1"/>
  <c r="T117" i="1"/>
  <c r="AA117" i="1"/>
  <c r="I295" i="1"/>
  <c r="J295" i="1" s="1"/>
  <c r="N295" i="1"/>
  <c r="G296" i="1"/>
  <c r="H295" i="1"/>
  <c r="L295" i="1"/>
  <c r="Q117" i="1"/>
  <c r="AC118" i="1" s="1"/>
  <c r="AD118" i="1" s="1"/>
  <c r="Z117" i="1"/>
  <c r="W113" i="4" l="1"/>
  <c r="AF112" i="4"/>
  <c r="AG112" i="4" s="1"/>
  <c r="X167" i="4"/>
  <c r="AC167" i="4"/>
  <c r="AD167" i="4" s="1"/>
  <c r="T169" i="3"/>
  <c r="Q169" i="3"/>
  <c r="W113" i="3"/>
  <c r="AF112" i="3"/>
  <c r="AG112" i="3" s="1"/>
  <c r="AE169" i="3"/>
  <c r="L298" i="3"/>
  <c r="L297" i="4"/>
  <c r="H298" i="4"/>
  <c r="I298" i="4"/>
  <c r="J298" i="4" s="1"/>
  <c r="G299" i="4"/>
  <c r="N298" i="4"/>
  <c r="N299" i="3"/>
  <c r="I299" i="3"/>
  <c r="J299" i="3" s="1"/>
  <c r="H299" i="3"/>
  <c r="G300" i="3"/>
  <c r="H296" i="1"/>
  <c r="N296" i="1"/>
  <c r="I296" i="1"/>
  <c r="J296" i="1" s="1"/>
  <c r="G297" i="1"/>
  <c r="O117" i="1"/>
  <c r="R117" i="1" s="1"/>
  <c r="M117" i="1"/>
  <c r="AE167" i="4" l="1"/>
  <c r="T167" i="4"/>
  <c r="Q167" i="4"/>
  <c r="AH112" i="4"/>
  <c r="Z113" i="4"/>
  <c r="Y113" i="4"/>
  <c r="K113" i="4" s="1"/>
  <c r="U113" i="4"/>
  <c r="AA113" i="4"/>
  <c r="AH112" i="3"/>
  <c r="Z113" i="3"/>
  <c r="AA113" i="3"/>
  <c r="Y113" i="3"/>
  <c r="K113" i="3" s="1"/>
  <c r="U113" i="3"/>
  <c r="X170" i="3"/>
  <c r="AC170" i="3"/>
  <c r="AD170" i="3" s="1"/>
  <c r="W118" i="1"/>
  <c r="U118" i="1" s="1"/>
  <c r="AF117" i="1"/>
  <c r="AG117" i="1" s="1"/>
  <c r="G300" i="4"/>
  <c r="I299" i="4"/>
  <c r="J299" i="4" s="1"/>
  <c r="N299" i="4"/>
  <c r="H299" i="4"/>
  <c r="L298" i="4"/>
  <c r="N300" i="3"/>
  <c r="I300" i="3"/>
  <c r="J300" i="3" s="1"/>
  <c r="H300" i="3"/>
  <c r="G301" i="3"/>
  <c r="L299" i="3"/>
  <c r="I297" i="1"/>
  <c r="J297" i="1" s="1"/>
  <c r="H297" i="1"/>
  <c r="N297" i="1"/>
  <c r="G298" i="1"/>
  <c r="L296" i="1"/>
  <c r="X118" i="1"/>
  <c r="AE118" i="1" s="1"/>
  <c r="X168" i="4" l="1"/>
  <c r="T168" i="4" s="1"/>
  <c r="Q168" i="4"/>
  <c r="O113" i="4"/>
  <c r="R113" i="4" s="1"/>
  <c r="M113" i="4"/>
  <c r="AC168" i="4"/>
  <c r="AD168" i="4" s="1"/>
  <c r="AE170" i="3"/>
  <c r="T170" i="3"/>
  <c r="Q170" i="3"/>
  <c r="O113" i="3"/>
  <c r="R113" i="3" s="1"/>
  <c r="M113" i="3"/>
  <c r="AH117" i="1"/>
  <c r="L297" i="1"/>
  <c r="L299" i="4"/>
  <c r="G301" i="4"/>
  <c r="N300" i="4"/>
  <c r="I300" i="4"/>
  <c r="J300" i="4" s="1"/>
  <c r="H300" i="4"/>
  <c r="G302" i="3"/>
  <c r="I301" i="3"/>
  <c r="J301" i="3" s="1"/>
  <c r="N301" i="3"/>
  <c r="H301" i="3"/>
  <c r="L300" i="3"/>
  <c r="Y118" i="1"/>
  <c r="K118" i="1" s="1"/>
  <c r="T118" i="1"/>
  <c r="AA118" i="1"/>
  <c r="N298" i="1"/>
  <c r="I298" i="1"/>
  <c r="J298" i="1" s="1"/>
  <c r="G299" i="1"/>
  <c r="H298" i="1"/>
  <c r="Q118" i="1"/>
  <c r="AC119" i="1" s="1"/>
  <c r="AD119" i="1" s="1"/>
  <c r="Z118" i="1"/>
  <c r="W114" i="4" l="1"/>
  <c r="AF113" i="4"/>
  <c r="AG113" i="4" s="1"/>
  <c r="X169" i="4"/>
  <c r="AC169" i="4"/>
  <c r="AE168" i="4"/>
  <c r="AD169" i="4"/>
  <c r="L301" i="3"/>
  <c r="X171" i="3"/>
  <c r="AC171" i="3"/>
  <c r="AD171" i="3" s="1"/>
  <c r="W114" i="3"/>
  <c r="AF113" i="3"/>
  <c r="AG113" i="3" s="1"/>
  <c r="L300" i="4"/>
  <c r="H301" i="4"/>
  <c r="G302" i="4"/>
  <c r="N301" i="4"/>
  <c r="I301" i="4"/>
  <c r="J301" i="4" s="1"/>
  <c r="I302" i="3"/>
  <c r="J302" i="3" s="1"/>
  <c r="H302" i="3"/>
  <c r="G303" i="3"/>
  <c r="N302" i="3"/>
  <c r="L298" i="1"/>
  <c r="H299" i="1"/>
  <c r="N299" i="1"/>
  <c r="I299" i="1"/>
  <c r="J299" i="1" s="1"/>
  <c r="G300" i="1"/>
  <c r="O118" i="1"/>
  <c r="R118" i="1" s="1"/>
  <c r="M118" i="1"/>
  <c r="AE169" i="4" l="1"/>
  <c r="T169" i="4"/>
  <c r="Q169" i="4"/>
  <c r="AH113" i="4"/>
  <c r="AA114" i="4"/>
  <c r="Z114" i="4"/>
  <c r="Y114" i="4"/>
  <c r="K114" i="4" s="1"/>
  <c r="U114" i="4"/>
  <c r="Z114" i="3"/>
  <c r="Y114" i="3"/>
  <c r="K114" i="3" s="1"/>
  <c r="U114" i="3"/>
  <c r="AA114" i="3"/>
  <c r="AE171" i="3"/>
  <c r="T171" i="3"/>
  <c r="Q171" i="3"/>
  <c r="AH113" i="3"/>
  <c r="W119" i="1"/>
  <c r="AF118" i="1"/>
  <c r="AG118" i="1" s="1"/>
  <c r="H302" i="4"/>
  <c r="I302" i="4"/>
  <c r="J302" i="4" s="1"/>
  <c r="G303" i="4"/>
  <c r="N302" i="4"/>
  <c r="L301" i="4"/>
  <c r="I303" i="3"/>
  <c r="J303" i="3" s="1"/>
  <c r="N303" i="3"/>
  <c r="H303" i="3"/>
  <c r="G304" i="3"/>
  <c r="L302" i="3"/>
  <c r="I300" i="1"/>
  <c r="J300" i="1" s="1"/>
  <c r="H300" i="1"/>
  <c r="L300" i="1"/>
  <c r="N300" i="1"/>
  <c r="G301" i="1"/>
  <c r="L299" i="1"/>
  <c r="X119" i="1"/>
  <c r="AE119" i="1" s="1"/>
  <c r="U119" i="1"/>
  <c r="O114" i="4" l="1"/>
  <c r="R114" i="4" s="1"/>
  <c r="M114" i="4"/>
  <c r="X170" i="4"/>
  <c r="AC170" i="4"/>
  <c r="AD170" i="4" s="1"/>
  <c r="M114" i="3"/>
  <c r="O114" i="3"/>
  <c r="R114" i="3" s="1"/>
  <c r="X172" i="3"/>
  <c r="AC172" i="3"/>
  <c r="AD172" i="3" s="1"/>
  <c r="AH118" i="1"/>
  <c r="G304" i="4"/>
  <c r="I303" i="4"/>
  <c r="J303" i="4" s="1"/>
  <c r="N303" i="4"/>
  <c r="L303" i="4"/>
  <c r="H303" i="4"/>
  <c r="L302" i="4"/>
  <c r="N304" i="3"/>
  <c r="I304" i="3"/>
  <c r="J304" i="3" s="1"/>
  <c r="H304" i="3"/>
  <c r="G305" i="3"/>
  <c r="L303" i="3"/>
  <c r="Q119" i="1"/>
  <c r="T119" i="1"/>
  <c r="AA119" i="1"/>
  <c r="I301" i="1"/>
  <c r="J301" i="1" s="1"/>
  <c r="H301" i="1"/>
  <c r="G302" i="1"/>
  <c r="N301" i="1"/>
  <c r="Y119" i="1"/>
  <c r="K119" i="1" s="1"/>
  <c r="M119" i="1" s="1"/>
  <c r="Z119" i="1"/>
  <c r="W115" i="4" l="1"/>
  <c r="AF114" i="4"/>
  <c r="AG114" i="4" s="1"/>
  <c r="AE170" i="4"/>
  <c r="T170" i="4"/>
  <c r="Q170" i="4"/>
  <c r="AE172" i="3"/>
  <c r="T172" i="3"/>
  <c r="Q172" i="3"/>
  <c r="W115" i="3"/>
  <c r="AF114" i="3"/>
  <c r="AG114" i="3" s="1"/>
  <c r="AC120" i="1"/>
  <c r="AD120" i="1" s="1"/>
  <c r="H304" i="4"/>
  <c r="G305" i="4"/>
  <c r="N304" i="4"/>
  <c r="I304" i="4"/>
  <c r="J304" i="4" s="1"/>
  <c r="L304" i="3"/>
  <c r="G306" i="3"/>
  <c r="N305" i="3"/>
  <c r="I305" i="3"/>
  <c r="J305" i="3" s="1"/>
  <c r="H305" i="3"/>
  <c r="L301" i="1"/>
  <c r="I302" i="1"/>
  <c r="J302" i="1" s="1"/>
  <c r="G303" i="1"/>
  <c r="H302" i="1"/>
  <c r="N302" i="1"/>
  <c r="O119" i="1"/>
  <c r="R119" i="1" s="1"/>
  <c r="AH114" i="4" l="1"/>
  <c r="U115" i="4"/>
  <c r="AA115" i="4"/>
  <c r="Z115" i="4"/>
  <c r="Y115" i="4"/>
  <c r="K115" i="4" s="1"/>
  <c r="X171" i="4"/>
  <c r="AC171" i="4"/>
  <c r="AD171" i="4" s="1"/>
  <c r="X173" i="3"/>
  <c r="AC173" i="3"/>
  <c r="AD173" i="3" s="1"/>
  <c r="AH114" i="3"/>
  <c r="Y115" i="3"/>
  <c r="K115" i="3" s="1"/>
  <c r="AA115" i="3"/>
  <c r="Z115" i="3"/>
  <c r="U115" i="3"/>
  <c r="W120" i="1"/>
  <c r="AF119" i="1"/>
  <c r="AG119" i="1" s="1"/>
  <c r="L304" i="4"/>
  <c r="I305" i="4"/>
  <c r="J305" i="4" s="1"/>
  <c r="H305" i="4"/>
  <c r="G306" i="4"/>
  <c r="N305" i="4"/>
  <c r="L305" i="3"/>
  <c r="G307" i="3"/>
  <c r="N306" i="3"/>
  <c r="I306" i="3"/>
  <c r="J306" i="3" s="1"/>
  <c r="H306" i="3"/>
  <c r="L302" i="1"/>
  <c r="I303" i="1"/>
  <c r="J303" i="1" s="1"/>
  <c r="H303" i="1"/>
  <c r="G304" i="1"/>
  <c r="N303" i="1"/>
  <c r="X120" i="1"/>
  <c r="AE120" i="1" s="1"/>
  <c r="L305" i="4" l="1"/>
  <c r="AE171" i="4"/>
  <c r="T171" i="4"/>
  <c r="Q171" i="4"/>
  <c r="AC172" i="4" s="1"/>
  <c r="AD172" i="4" s="1"/>
  <c r="O115" i="4"/>
  <c r="R115" i="4" s="1"/>
  <c r="M115" i="4"/>
  <c r="O115" i="3"/>
  <c r="R115" i="3" s="1"/>
  <c r="M115" i="3"/>
  <c r="AE173" i="3"/>
  <c r="Q173" i="3"/>
  <c r="T173" i="3"/>
  <c r="X174" i="3"/>
  <c r="AH119" i="1"/>
  <c r="H306" i="4"/>
  <c r="G307" i="4"/>
  <c r="N306" i="4"/>
  <c r="I306" i="4"/>
  <c r="J306" i="4" s="1"/>
  <c r="L306" i="3"/>
  <c r="I307" i="3"/>
  <c r="J307" i="3" s="1"/>
  <c r="H307" i="3"/>
  <c r="G308" i="3"/>
  <c r="N307" i="3"/>
  <c r="AA120" i="1"/>
  <c r="T120" i="1"/>
  <c r="Y120" i="1"/>
  <c r="K120" i="1" s="1"/>
  <c r="U120" i="1"/>
  <c r="L303" i="1"/>
  <c r="H304" i="1"/>
  <c r="G305" i="1"/>
  <c r="N304" i="1"/>
  <c r="I304" i="1"/>
  <c r="J304" i="1" s="1"/>
  <c r="Q120" i="1"/>
  <c r="AC121" i="1" s="1"/>
  <c r="AD121" i="1" s="1"/>
  <c r="Z120" i="1"/>
  <c r="W116" i="4" l="1"/>
  <c r="AF115" i="4"/>
  <c r="AG115" i="4" s="1"/>
  <c r="X172" i="4"/>
  <c r="AC174" i="3"/>
  <c r="AD174" i="3" s="1"/>
  <c r="T174" i="3"/>
  <c r="Q174" i="3"/>
  <c r="W116" i="3"/>
  <c r="AF115" i="3"/>
  <c r="AG115" i="3" s="1"/>
  <c r="L306" i="4"/>
  <c r="G308" i="4"/>
  <c r="I307" i="4"/>
  <c r="J307" i="4" s="1"/>
  <c r="N307" i="4"/>
  <c r="H307" i="4"/>
  <c r="I308" i="3"/>
  <c r="J308" i="3" s="1"/>
  <c r="N308" i="3"/>
  <c r="L308" i="3"/>
  <c r="H308" i="3"/>
  <c r="G309" i="3"/>
  <c r="L307" i="3"/>
  <c r="L304" i="1"/>
  <c r="H305" i="1"/>
  <c r="N305" i="1"/>
  <c r="I305" i="1"/>
  <c r="J305" i="1" s="1"/>
  <c r="G306" i="1"/>
  <c r="O120" i="1"/>
  <c r="R120" i="1" s="1"/>
  <c r="M120" i="1"/>
  <c r="T172" i="4" l="1"/>
  <c r="Q172" i="4"/>
  <c r="AH115" i="4"/>
  <c r="U116" i="4"/>
  <c r="AA116" i="4"/>
  <c r="Z116" i="4"/>
  <c r="Y116" i="4"/>
  <c r="K116" i="4" s="1"/>
  <c r="AE172" i="4"/>
  <c r="AH115" i="3"/>
  <c r="U116" i="3"/>
  <c r="Z116" i="3"/>
  <c r="AA116" i="3"/>
  <c r="Y116" i="3"/>
  <c r="K116" i="3" s="1"/>
  <c r="X175" i="3"/>
  <c r="AC175" i="3"/>
  <c r="AE174" i="3"/>
  <c r="AD175" i="3"/>
  <c r="W121" i="1"/>
  <c r="AF120" i="1"/>
  <c r="AG120" i="1" s="1"/>
  <c r="L307" i="4"/>
  <c r="N308" i="4"/>
  <c r="G309" i="4"/>
  <c r="I308" i="4"/>
  <c r="J308" i="4" s="1"/>
  <c r="H308" i="4"/>
  <c r="I309" i="3"/>
  <c r="J309" i="3" s="1"/>
  <c r="N309" i="3"/>
  <c r="H309" i="3"/>
  <c r="G310" i="3"/>
  <c r="L305" i="1"/>
  <c r="G307" i="1"/>
  <c r="N306" i="1"/>
  <c r="I306" i="1"/>
  <c r="J306" i="1" s="1"/>
  <c r="H306" i="1"/>
  <c r="U121" i="1"/>
  <c r="X121" i="1"/>
  <c r="AE121" i="1" s="1"/>
  <c r="X173" i="4" l="1"/>
  <c r="AC173" i="4"/>
  <c r="AD173" i="4" s="1"/>
  <c r="M116" i="4"/>
  <c r="O116" i="4"/>
  <c r="R116" i="4" s="1"/>
  <c r="M116" i="3"/>
  <c r="O116" i="3"/>
  <c r="R116" i="3" s="1"/>
  <c r="AE175" i="3"/>
  <c r="Q175" i="3"/>
  <c r="T175" i="3"/>
  <c r="X176" i="3"/>
  <c r="AH120" i="1"/>
  <c r="N309" i="4"/>
  <c r="I309" i="4"/>
  <c r="J309" i="4" s="1"/>
  <c r="H309" i="4"/>
  <c r="G310" i="4"/>
  <c r="L308" i="4"/>
  <c r="L309" i="3"/>
  <c r="G311" i="3"/>
  <c r="N310" i="3"/>
  <c r="I310" i="3"/>
  <c r="J310" i="3" s="1"/>
  <c r="H310" i="3"/>
  <c r="Y121" i="1"/>
  <c r="K121" i="1" s="1"/>
  <c r="T121" i="1"/>
  <c r="AA121" i="1"/>
  <c r="L306" i="1"/>
  <c r="H307" i="1"/>
  <c r="G308" i="1"/>
  <c r="N307" i="1"/>
  <c r="I307" i="1"/>
  <c r="J307" i="1" s="1"/>
  <c r="Q121" i="1"/>
  <c r="AC122" i="1" s="1"/>
  <c r="AD122" i="1" s="1"/>
  <c r="Z121" i="1"/>
  <c r="W117" i="4" l="1"/>
  <c r="AF116" i="4"/>
  <c r="AG116" i="4" s="1"/>
  <c r="AE173" i="4"/>
  <c r="T173" i="4"/>
  <c r="Q173" i="4"/>
  <c r="X174" i="4" s="1"/>
  <c r="W117" i="3"/>
  <c r="AF116" i="3"/>
  <c r="AG116" i="3" s="1"/>
  <c r="Q176" i="3"/>
  <c r="T176" i="3"/>
  <c r="AC176" i="3"/>
  <c r="AD176" i="3" s="1"/>
  <c r="L309" i="4"/>
  <c r="G311" i="4"/>
  <c r="I310" i="4"/>
  <c r="J310" i="4" s="1"/>
  <c r="H310" i="4"/>
  <c r="N310" i="4"/>
  <c r="G312" i="3"/>
  <c r="I311" i="3"/>
  <c r="J311" i="3" s="1"/>
  <c r="H311" i="3"/>
  <c r="N311" i="3"/>
  <c r="L310" i="3"/>
  <c r="L307" i="1"/>
  <c r="G309" i="1"/>
  <c r="I308" i="1"/>
  <c r="J308" i="1" s="1"/>
  <c r="N308" i="1"/>
  <c r="H308" i="1"/>
  <c r="O121" i="1"/>
  <c r="R121" i="1" s="1"/>
  <c r="M121" i="1"/>
  <c r="T174" i="4" l="1"/>
  <c r="Q174" i="4"/>
  <c r="AH116" i="4"/>
  <c r="AA117" i="4"/>
  <c r="Z117" i="4"/>
  <c r="U117" i="4"/>
  <c r="Y117" i="4"/>
  <c r="K117" i="4" s="1"/>
  <c r="AC174" i="4"/>
  <c r="AD174" i="4" s="1"/>
  <c r="X177" i="3"/>
  <c r="L311" i="3"/>
  <c r="AE176" i="3"/>
  <c r="T177" i="3"/>
  <c r="Q177" i="3"/>
  <c r="AC177" i="3"/>
  <c r="AD177" i="3" s="1"/>
  <c r="AH116" i="3"/>
  <c r="AA117" i="3"/>
  <c r="Z117" i="3"/>
  <c r="Y117" i="3"/>
  <c r="K117" i="3" s="1"/>
  <c r="U117" i="3"/>
  <c r="W122" i="1"/>
  <c r="U122" i="1" s="1"/>
  <c r="AF121" i="1"/>
  <c r="AG121" i="1" s="1"/>
  <c r="G312" i="4"/>
  <c r="I311" i="4"/>
  <c r="J311" i="4" s="1"/>
  <c r="H311" i="4"/>
  <c r="N311" i="4"/>
  <c r="L310" i="4"/>
  <c r="N312" i="3"/>
  <c r="I312" i="3"/>
  <c r="J312" i="3" s="1"/>
  <c r="H312" i="3"/>
  <c r="G313" i="3"/>
  <c r="L308" i="1"/>
  <c r="G310" i="1"/>
  <c r="N309" i="1"/>
  <c r="I309" i="1"/>
  <c r="J309" i="1" s="1"/>
  <c r="H309" i="1"/>
  <c r="X122" i="1"/>
  <c r="AE122" i="1" s="1"/>
  <c r="X175" i="4" l="1"/>
  <c r="AC175" i="4"/>
  <c r="AD175" i="4"/>
  <c r="AE174" i="4"/>
  <c r="O117" i="4"/>
  <c r="R117" i="4" s="1"/>
  <c r="M117" i="4"/>
  <c r="AE177" i="3"/>
  <c r="O117" i="3"/>
  <c r="R117" i="3" s="1"/>
  <c r="M117" i="3"/>
  <c r="X178" i="3"/>
  <c r="AC178" i="3"/>
  <c r="AD178" i="3" s="1"/>
  <c r="AH121" i="1"/>
  <c r="L311" i="4"/>
  <c r="N312" i="4"/>
  <c r="G313" i="4"/>
  <c r="I312" i="4"/>
  <c r="J312" i="4" s="1"/>
  <c r="H312" i="4"/>
  <c r="I313" i="3"/>
  <c r="J313" i="3" s="1"/>
  <c r="G314" i="3"/>
  <c r="N313" i="3"/>
  <c r="H313" i="3"/>
  <c r="L312" i="3"/>
  <c r="Y122" i="1"/>
  <c r="K122" i="1" s="1"/>
  <c r="T122" i="1"/>
  <c r="AA122" i="1"/>
  <c r="L309" i="1"/>
  <c r="N310" i="1"/>
  <c r="H310" i="1"/>
  <c r="I310" i="1"/>
  <c r="J310" i="1" s="1"/>
  <c r="G311" i="1"/>
  <c r="Q122" i="1"/>
  <c r="AC123" i="1" s="1"/>
  <c r="AD123" i="1" s="1"/>
  <c r="Z122" i="1"/>
  <c r="L313" i="3" l="1"/>
  <c r="W118" i="4"/>
  <c r="AF117" i="4"/>
  <c r="AG117" i="4" s="1"/>
  <c r="AE175" i="4"/>
  <c r="T175" i="4"/>
  <c r="Q175" i="4"/>
  <c r="W118" i="3"/>
  <c r="AF117" i="3"/>
  <c r="AG117" i="3" s="1"/>
  <c r="AE178" i="3"/>
  <c r="T178" i="3"/>
  <c r="Q178" i="3"/>
  <c r="N313" i="4"/>
  <c r="I313" i="4"/>
  <c r="J313" i="4" s="1"/>
  <c r="H313" i="4"/>
  <c r="G314" i="4"/>
  <c r="L312" i="4"/>
  <c r="G315" i="3"/>
  <c r="N314" i="3"/>
  <c r="I314" i="3"/>
  <c r="J314" i="3" s="1"/>
  <c r="H314" i="3"/>
  <c r="I311" i="1"/>
  <c r="J311" i="1" s="1"/>
  <c r="N311" i="1"/>
  <c r="G312" i="1"/>
  <c r="H311" i="1"/>
  <c r="L310" i="1"/>
  <c r="O122" i="1"/>
  <c r="R122" i="1" s="1"/>
  <c r="M122" i="1"/>
  <c r="X123" i="1"/>
  <c r="T123" i="1" s="1"/>
  <c r="X176" i="4" l="1"/>
  <c r="AC176" i="4"/>
  <c r="AD176" i="4" s="1"/>
  <c r="AH117" i="4"/>
  <c r="AA118" i="4"/>
  <c r="Z118" i="4"/>
  <c r="Y118" i="4"/>
  <c r="K118" i="4" s="1"/>
  <c r="U118" i="4"/>
  <c r="Y118" i="3"/>
  <c r="K118" i="3" s="1"/>
  <c r="U118" i="3"/>
  <c r="AA118" i="3"/>
  <c r="Z118" i="3"/>
  <c r="X179" i="3"/>
  <c r="AC179" i="3"/>
  <c r="AD179" i="3" s="1"/>
  <c r="AH117" i="3"/>
  <c r="AE123" i="1"/>
  <c r="W123" i="1"/>
  <c r="AA123" i="1" s="1"/>
  <c r="AF122" i="1"/>
  <c r="AG122" i="1" s="1"/>
  <c r="N314" i="4"/>
  <c r="I314" i="4"/>
  <c r="J314" i="4" s="1"/>
  <c r="H314" i="4"/>
  <c r="G315" i="4"/>
  <c r="L313" i="4"/>
  <c r="I315" i="3"/>
  <c r="J315" i="3" s="1"/>
  <c r="N315" i="3"/>
  <c r="H315" i="3"/>
  <c r="G316" i="3"/>
  <c r="L314" i="3"/>
  <c r="G313" i="1"/>
  <c r="N312" i="1"/>
  <c r="I312" i="1"/>
  <c r="J312" i="1" s="1"/>
  <c r="H312" i="1"/>
  <c r="L311" i="1"/>
  <c r="U123" i="1"/>
  <c r="Y123" i="1"/>
  <c r="K123" i="1" s="1"/>
  <c r="Q123" i="1"/>
  <c r="AC124" i="1" s="1"/>
  <c r="AD124" i="1" s="1"/>
  <c r="Z123" i="1"/>
  <c r="L315" i="3" l="1"/>
  <c r="O118" i="4"/>
  <c r="R118" i="4" s="1"/>
  <c r="M118" i="4"/>
  <c r="AE176" i="4"/>
  <c r="T176" i="4"/>
  <c r="Q176" i="4"/>
  <c r="O118" i="3"/>
  <c r="R118" i="3" s="1"/>
  <c r="M118" i="3"/>
  <c r="AE179" i="3"/>
  <c r="T179" i="3"/>
  <c r="Q179" i="3"/>
  <c r="AH122" i="1"/>
  <c r="L314" i="4"/>
  <c r="G316" i="4"/>
  <c r="I315" i="4"/>
  <c r="J315" i="4" s="1"/>
  <c r="N315" i="4"/>
  <c r="L315" i="4"/>
  <c r="H315" i="4"/>
  <c r="I316" i="3"/>
  <c r="J316" i="3" s="1"/>
  <c r="G317" i="3"/>
  <c r="N316" i="3"/>
  <c r="H316" i="3"/>
  <c r="L312" i="1"/>
  <c r="N313" i="1"/>
  <c r="H313" i="1"/>
  <c r="G314" i="1"/>
  <c r="I313" i="1"/>
  <c r="J313" i="1" s="1"/>
  <c r="O123" i="1"/>
  <c r="R123" i="1" s="1"/>
  <c r="M123" i="1"/>
  <c r="W119" i="4" l="1"/>
  <c r="AF118" i="4"/>
  <c r="AG118" i="4" s="1"/>
  <c r="X177" i="4"/>
  <c r="AC177" i="4"/>
  <c r="AD177" i="4" s="1"/>
  <c r="X180" i="3"/>
  <c r="AC180" i="3"/>
  <c r="AD180" i="3" s="1"/>
  <c r="W119" i="3"/>
  <c r="AF118" i="3"/>
  <c r="AG118" i="3" s="1"/>
  <c r="W124" i="1"/>
  <c r="AF123" i="1"/>
  <c r="AG123" i="1" s="1"/>
  <c r="N316" i="4"/>
  <c r="I316" i="4"/>
  <c r="J316" i="4" s="1"/>
  <c r="H316" i="4"/>
  <c r="G317" i="4"/>
  <c r="G318" i="3"/>
  <c r="N317" i="3"/>
  <c r="I317" i="3"/>
  <c r="J317" i="3" s="1"/>
  <c r="H317" i="3"/>
  <c r="L316" i="3"/>
  <c r="L313" i="1"/>
  <c r="G315" i="1"/>
  <c r="N314" i="1"/>
  <c r="I314" i="1"/>
  <c r="J314" i="1" s="1"/>
  <c r="H314" i="1"/>
  <c r="U124" i="1"/>
  <c r="AE177" i="4" l="1"/>
  <c r="T177" i="4"/>
  <c r="Q177" i="4"/>
  <c r="AH118" i="4"/>
  <c r="AA119" i="4"/>
  <c r="Z119" i="4"/>
  <c r="Y119" i="4"/>
  <c r="K119" i="4" s="1"/>
  <c r="U119" i="4"/>
  <c r="AE180" i="3"/>
  <c r="AH118" i="3"/>
  <c r="AA119" i="3"/>
  <c r="Z119" i="3"/>
  <c r="Y119" i="3"/>
  <c r="K119" i="3" s="1"/>
  <c r="U119" i="3"/>
  <c r="T180" i="3"/>
  <c r="Q180" i="3"/>
  <c r="AC181" i="3" s="1"/>
  <c r="AD181" i="3" s="1"/>
  <c r="X181" i="3"/>
  <c r="AH123" i="1"/>
  <c r="L316" i="4"/>
  <c r="N317" i="4"/>
  <c r="I317" i="4"/>
  <c r="J317" i="4" s="1"/>
  <c r="H317" i="4"/>
  <c r="G318" i="4"/>
  <c r="H318" i="3"/>
  <c r="G319" i="3"/>
  <c r="N318" i="3"/>
  <c r="I318" i="3"/>
  <c r="J318" i="3" s="1"/>
  <c r="L317" i="3"/>
  <c r="L314" i="1"/>
  <c r="I315" i="1"/>
  <c r="J315" i="1" s="1"/>
  <c r="N315" i="1"/>
  <c r="H315" i="1"/>
  <c r="G316" i="1"/>
  <c r="X124" i="1"/>
  <c r="O119" i="4" l="1"/>
  <c r="R119" i="4" s="1"/>
  <c r="M119" i="4"/>
  <c r="AC178" i="4"/>
  <c r="AD178" i="4" s="1"/>
  <c r="X178" i="4"/>
  <c r="AE181" i="3"/>
  <c r="Q181" i="3"/>
  <c r="T181" i="3"/>
  <c r="X182" i="3" s="1"/>
  <c r="M119" i="3"/>
  <c r="O119" i="3"/>
  <c r="R119" i="3" s="1"/>
  <c r="T124" i="1"/>
  <c r="AE124" i="1"/>
  <c r="N318" i="4"/>
  <c r="I318" i="4"/>
  <c r="J318" i="4" s="1"/>
  <c r="H318" i="4"/>
  <c r="G319" i="4"/>
  <c r="L317" i="4"/>
  <c r="L318" i="3"/>
  <c r="N319" i="3"/>
  <c r="I319" i="3"/>
  <c r="J319" i="3" s="1"/>
  <c r="H319" i="3"/>
  <c r="G320" i="3"/>
  <c r="Y124" i="1"/>
  <c r="K124" i="1" s="1"/>
  <c r="AA124" i="1"/>
  <c r="L315" i="1"/>
  <c r="G317" i="1"/>
  <c r="N316" i="1"/>
  <c r="I316" i="1"/>
  <c r="J316" i="1" s="1"/>
  <c r="H316" i="1"/>
  <c r="Q124" i="1"/>
  <c r="AC125" i="1" s="1"/>
  <c r="AD125" i="1" s="1"/>
  <c r="Z124" i="1"/>
  <c r="AE178" i="4" l="1"/>
  <c r="W120" i="4"/>
  <c r="AF119" i="4"/>
  <c r="AG119" i="4" s="1"/>
  <c r="T178" i="4"/>
  <c r="Q178" i="4"/>
  <c r="W120" i="3"/>
  <c r="AF119" i="3"/>
  <c r="AG119" i="3" s="1"/>
  <c r="T182" i="3"/>
  <c r="Q182" i="3"/>
  <c r="AC182" i="3"/>
  <c r="AD182" i="3" s="1"/>
  <c r="L319" i="3"/>
  <c r="G320" i="4"/>
  <c r="I319" i="4"/>
  <c r="J319" i="4" s="1"/>
  <c r="N319" i="4"/>
  <c r="L319" i="4"/>
  <c r="H319" i="4"/>
  <c r="L318" i="4"/>
  <c r="G321" i="3"/>
  <c r="N320" i="3"/>
  <c r="I320" i="3"/>
  <c r="J320" i="3" s="1"/>
  <c r="H320" i="3"/>
  <c r="L316" i="1"/>
  <c r="I317" i="1"/>
  <c r="J317" i="1" s="1"/>
  <c r="N317" i="1"/>
  <c r="H317" i="1"/>
  <c r="G318" i="1"/>
  <c r="L317" i="1"/>
  <c r="O124" i="1"/>
  <c r="R124" i="1" s="1"/>
  <c r="M124" i="1"/>
  <c r="Y120" i="4" l="1"/>
  <c r="K120" i="4" s="1"/>
  <c r="U120" i="4"/>
  <c r="AA120" i="4"/>
  <c r="Z120" i="4"/>
  <c r="X179" i="4"/>
  <c r="AC179" i="4"/>
  <c r="AD179" i="4" s="1"/>
  <c r="AH119" i="4"/>
  <c r="AE182" i="3"/>
  <c r="AH119" i="3"/>
  <c r="X183" i="3"/>
  <c r="AC183" i="3"/>
  <c r="AD183" i="3" s="1"/>
  <c r="Y120" i="3"/>
  <c r="K120" i="3" s="1"/>
  <c r="U120" i="3"/>
  <c r="AA120" i="3"/>
  <c r="Z120" i="3"/>
  <c r="W125" i="1"/>
  <c r="U125" i="1" s="1"/>
  <c r="AF124" i="1"/>
  <c r="AG124" i="1" s="1"/>
  <c r="N320" i="4"/>
  <c r="G321" i="4"/>
  <c r="I320" i="4"/>
  <c r="J320" i="4" s="1"/>
  <c r="H320" i="4"/>
  <c r="L320" i="3"/>
  <c r="G322" i="3"/>
  <c r="N321" i="3"/>
  <c r="I321" i="3"/>
  <c r="J321" i="3" s="1"/>
  <c r="H321" i="3"/>
  <c r="I318" i="1"/>
  <c r="J318" i="1" s="1"/>
  <c r="H318" i="1"/>
  <c r="L318" i="1"/>
  <c r="G319" i="1"/>
  <c r="N318" i="1"/>
  <c r="X125" i="1"/>
  <c r="AE125" i="1" s="1"/>
  <c r="M120" i="4" l="1"/>
  <c r="O120" i="4"/>
  <c r="R120" i="4" s="1"/>
  <c r="AE179" i="4"/>
  <c r="T179" i="4"/>
  <c r="Q179" i="4"/>
  <c r="AE183" i="3"/>
  <c r="O120" i="3"/>
  <c r="R120" i="3" s="1"/>
  <c r="M120" i="3"/>
  <c r="Q183" i="3"/>
  <c r="T183" i="3"/>
  <c r="X184" i="3"/>
  <c r="AH124" i="1"/>
  <c r="L320" i="4"/>
  <c r="I321" i="4"/>
  <c r="J321" i="4" s="1"/>
  <c r="H321" i="4"/>
  <c r="N321" i="4"/>
  <c r="G322" i="4"/>
  <c r="L321" i="3"/>
  <c r="I322" i="3"/>
  <c r="J322" i="3" s="1"/>
  <c r="H322" i="3"/>
  <c r="G323" i="3"/>
  <c r="N322" i="3"/>
  <c r="Y125" i="1"/>
  <c r="K125" i="1" s="1"/>
  <c r="T125" i="1"/>
  <c r="AA125" i="1"/>
  <c r="I319" i="1"/>
  <c r="J319" i="1" s="1"/>
  <c r="H319" i="1"/>
  <c r="N319" i="1"/>
  <c r="G320" i="1"/>
  <c r="Q125" i="1"/>
  <c r="AC126" i="1" s="1"/>
  <c r="AD126" i="1" s="1"/>
  <c r="Z125" i="1"/>
  <c r="AC180" i="4" l="1"/>
  <c r="AD180" i="4" s="1"/>
  <c r="X180" i="4"/>
  <c r="W121" i="4"/>
  <c r="AF120" i="4"/>
  <c r="AG120" i="4" s="1"/>
  <c r="AC184" i="3"/>
  <c r="AD184" i="3" s="1"/>
  <c r="T184" i="3"/>
  <c r="Q184" i="3"/>
  <c r="W121" i="3"/>
  <c r="AF120" i="3"/>
  <c r="AG120" i="3" s="1"/>
  <c r="I322" i="4"/>
  <c r="J322" i="4" s="1"/>
  <c r="H322" i="4"/>
  <c r="G323" i="4"/>
  <c r="N322" i="4"/>
  <c r="L321" i="4"/>
  <c r="I323" i="3"/>
  <c r="J323" i="3" s="1"/>
  <c r="G324" i="3"/>
  <c r="N323" i="3"/>
  <c r="H323" i="3"/>
  <c r="L322" i="3"/>
  <c r="L319" i="1"/>
  <c r="I320" i="1"/>
  <c r="J320" i="1" s="1"/>
  <c r="H320" i="1"/>
  <c r="G321" i="1"/>
  <c r="N320" i="1"/>
  <c r="O125" i="1"/>
  <c r="R125" i="1" s="1"/>
  <c r="M125" i="1"/>
  <c r="T180" i="4" l="1"/>
  <c r="Q180" i="4"/>
  <c r="AC181" i="4" s="1"/>
  <c r="AD181" i="4" s="1"/>
  <c r="X181" i="4"/>
  <c r="AE180" i="4"/>
  <c r="AH120" i="4"/>
  <c r="U121" i="4"/>
  <c r="AA121" i="4"/>
  <c r="Z121" i="4"/>
  <c r="Y121" i="4"/>
  <c r="K121" i="4" s="1"/>
  <c r="X185" i="3"/>
  <c r="AC185" i="3"/>
  <c r="AE184" i="3"/>
  <c r="AD185" i="3"/>
  <c r="AH120" i="3"/>
  <c r="AA121" i="3"/>
  <c r="Z121" i="3"/>
  <c r="Y121" i="3"/>
  <c r="K121" i="3" s="1"/>
  <c r="U121" i="3"/>
  <c r="W126" i="1"/>
  <c r="AF125" i="1"/>
  <c r="AG125" i="1" s="1"/>
  <c r="L320" i="1"/>
  <c r="G324" i="4"/>
  <c r="I323" i="4"/>
  <c r="J323" i="4" s="1"/>
  <c r="H323" i="4"/>
  <c r="N323" i="4"/>
  <c r="L322" i="4"/>
  <c r="N324" i="3"/>
  <c r="I324" i="3"/>
  <c r="J324" i="3" s="1"/>
  <c r="H324" i="3"/>
  <c r="G325" i="3"/>
  <c r="L323" i="3"/>
  <c r="I321" i="1"/>
  <c r="J321" i="1" s="1"/>
  <c r="N321" i="1"/>
  <c r="H321" i="1"/>
  <c r="G322" i="1"/>
  <c r="X126" i="1"/>
  <c r="AE126" i="1" s="1"/>
  <c r="U126" i="1"/>
  <c r="T181" i="4" l="1"/>
  <c r="Q181" i="4"/>
  <c r="M121" i="4"/>
  <c r="O121" i="4"/>
  <c r="R121" i="4" s="1"/>
  <c r="AE181" i="4"/>
  <c r="AE185" i="3"/>
  <c r="Q185" i="3"/>
  <c r="T185" i="3"/>
  <c r="M121" i="3"/>
  <c r="O121" i="3"/>
  <c r="R121" i="3" s="1"/>
  <c r="AH125" i="1"/>
  <c r="N324" i="4"/>
  <c r="I324" i="4"/>
  <c r="J324" i="4" s="1"/>
  <c r="H324" i="4"/>
  <c r="G325" i="4"/>
  <c r="L323" i="4"/>
  <c r="G326" i="3"/>
  <c r="N325" i="3"/>
  <c r="I325" i="3"/>
  <c r="J325" i="3" s="1"/>
  <c r="H325" i="3"/>
  <c r="L324" i="3"/>
  <c r="L321" i="1"/>
  <c r="Q126" i="1"/>
  <c r="T126" i="1"/>
  <c r="AA126" i="1"/>
  <c r="I322" i="1"/>
  <c r="J322" i="1" s="1"/>
  <c r="H322" i="1"/>
  <c r="G323" i="1"/>
  <c r="N322" i="1"/>
  <c r="Y126" i="1"/>
  <c r="K126" i="1" s="1"/>
  <c r="O126" i="1" s="1"/>
  <c r="R126" i="1" s="1"/>
  <c r="Z126" i="1"/>
  <c r="X182" i="4" l="1"/>
  <c r="AC182" i="4"/>
  <c r="AD182" i="4" s="1"/>
  <c r="W122" i="4"/>
  <c r="AF121" i="4"/>
  <c r="AG121" i="4" s="1"/>
  <c r="AC186" i="3"/>
  <c r="AD186" i="3" s="1"/>
  <c r="W122" i="3"/>
  <c r="AF121" i="3"/>
  <c r="AG121" i="3" s="1"/>
  <c r="X186" i="3"/>
  <c r="AC127" i="1"/>
  <c r="AD127" i="1" s="1"/>
  <c r="W127" i="1"/>
  <c r="AF126" i="1"/>
  <c r="AG126" i="1" s="1"/>
  <c r="I325" i="4"/>
  <c r="J325" i="4" s="1"/>
  <c r="H325" i="4"/>
  <c r="G326" i="4"/>
  <c r="N325" i="4"/>
  <c r="L324" i="4"/>
  <c r="L325" i="3"/>
  <c r="I326" i="3"/>
  <c r="J326" i="3" s="1"/>
  <c r="H326" i="3"/>
  <c r="G327" i="3"/>
  <c r="N326" i="3"/>
  <c r="L322" i="1"/>
  <c r="G324" i="1"/>
  <c r="H323" i="1"/>
  <c r="N323" i="1"/>
  <c r="I323" i="1"/>
  <c r="J323" i="1" s="1"/>
  <c r="M126" i="1"/>
  <c r="U127" i="1"/>
  <c r="AH121" i="4" l="1"/>
  <c r="AA122" i="4"/>
  <c r="Z122" i="4"/>
  <c r="Y122" i="4"/>
  <c r="K122" i="4" s="1"/>
  <c r="U122" i="4"/>
  <c r="AE182" i="4"/>
  <c r="T182" i="4"/>
  <c r="Q182" i="4"/>
  <c r="U122" i="3"/>
  <c r="Y122" i="3"/>
  <c r="K122" i="3" s="1"/>
  <c r="Z122" i="3"/>
  <c r="AA122" i="3"/>
  <c r="T186" i="3"/>
  <c r="Q186" i="3"/>
  <c r="AH121" i="3"/>
  <c r="AE186" i="3"/>
  <c r="AH126" i="1"/>
  <c r="L325" i="4"/>
  <c r="G327" i="4"/>
  <c r="N326" i="4"/>
  <c r="I326" i="4"/>
  <c r="J326" i="4" s="1"/>
  <c r="H326" i="4"/>
  <c r="G328" i="3"/>
  <c r="N327" i="3"/>
  <c r="I327" i="3"/>
  <c r="J327" i="3" s="1"/>
  <c r="H327" i="3"/>
  <c r="L326" i="3"/>
  <c r="L323" i="1"/>
  <c r="H324" i="1"/>
  <c r="I324" i="1"/>
  <c r="J324" i="1" s="1"/>
  <c r="G325" i="1"/>
  <c r="N324" i="1"/>
  <c r="X127" i="1"/>
  <c r="T127" i="1" s="1"/>
  <c r="X183" i="4" l="1"/>
  <c r="AC183" i="4"/>
  <c r="AD183" i="4" s="1"/>
  <c r="O122" i="4"/>
  <c r="R122" i="4" s="1"/>
  <c r="M122" i="4"/>
  <c r="X187" i="3"/>
  <c r="AC187" i="3"/>
  <c r="AD187" i="3" s="1"/>
  <c r="O122" i="3"/>
  <c r="R122" i="3" s="1"/>
  <c r="M122" i="3"/>
  <c r="AE127" i="1"/>
  <c r="L326" i="4"/>
  <c r="G328" i="4"/>
  <c r="I327" i="4"/>
  <c r="J327" i="4" s="1"/>
  <c r="H327" i="4"/>
  <c r="N327" i="4"/>
  <c r="L327" i="3"/>
  <c r="G329" i="3"/>
  <c r="N328" i="3"/>
  <c r="I328" i="3"/>
  <c r="J328" i="3" s="1"/>
  <c r="H328" i="3"/>
  <c r="Y127" i="1"/>
  <c r="K127" i="1" s="1"/>
  <c r="AA127" i="1"/>
  <c r="L324" i="1"/>
  <c r="N325" i="1"/>
  <c r="G326" i="1"/>
  <c r="H325" i="1"/>
  <c r="I325" i="1"/>
  <c r="J325" i="1" s="1"/>
  <c r="Q127" i="1"/>
  <c r="AC128" i="1" s="1"/>
  <c r="AD128" i="1" s="1"/>
  <c r="Z127" i="1"/>
  <c r="AE183" i="4" l="1"/>
  <c r="T183" i="4"/>
  <c r="Q183" i="4"/>
  <c r="L327" i="4"/>
  <c r="W123" i="4"/>
  <c r="AF122" i="4"/>
  <c r="AG122" i="4" s="1"/>
  <c r="W123" i="3"/>
  <c r="AF122" i="3"/>
  <c r="AG122" i="3" s="1"/>
  <c r="AE187" i="3"/>
  <c r="T187" i="3"/>
  <c r="Q187" i="3"/>
  <c r="N328" i="4"/>
  <c r="I328" i="4"/>
  <c r="J328" i="4" s="1"/>
  <c r="H328" i="4"/>
  <c r="G329" i="4"/>
  <c r="L328" i="3"/>
  <c r="I329" i="3"/>
  <c r="J329" i="3" s="1"/>
  <c r="H329" i="3"/>
  <c r="G330" i="3"/>
  <c r="N329" i="3"/>
  <c r="L325" i="1"/>
  <c r="H326" i="1"/>
  <c r="G327" i="1"/>
  <c r="N326" i="1"/>
  <c r="I326" i="1"/>
  <c r="J326" i="1" s="1"/>
  <c r="O127" i="1"/>
  <c r="R127" i="1" s="1"/>
  <c r="M127" i="1"/>
  <c r="AA123" i="4" l="1"/>
  <c r="Z123" i="4"/>
  <c r="Y123" i="4"/>
  <c r="K123" i="4" s="1"/>
  <c r="U123" i="4"/>
  <c r="X184" i="4"/>
  <c r="AC184" i="4"/>
  <c r="AD184" i="4" s="1"/>
  <c r="AH122" i="4"/>
  <c r="AH122" i="3"/>
  <c r="Z123" i="3"/>
  <c r="U123" i="3"/>
  <c r="AA123" i="3"/>
  <c r="Y123" i="3"/>
  <c r="K123" i="3" s="1"/>
  <c r="L329" i="3"/>
  <c r="X188" i="3"/>
  <c r="AC188" i="3"/>
  <c r="AD188" i="3" s="1"/>
  <c r="W128" i="1"/>
  <c r="AF127" i="1"/>
  <c r="AG127" i="1" s="1"/>
  <c r="G330" i="4"/>
  <c r="N329" i="4"/>
  <c r="I329" i="4"/>
  <c r="J329" i="4" s="1"/>
  <c r="H329" i="4"/>
  <c r="L328" i="4"/>
  <c r="I330" i="3"/>
  <c r="J330" i="3" s="1"/>
  <c r="N330" i="3"/>
  <c r="L330" i="3"/>
  <c r="H330" i="3"/>
  <c r="G331" i="3"/>
  <c r="L326" i="1"/>
  <c r="H327" i="1"/>
  <c r="I327" i="1"/>
  <c r="J327" i="1" s="1"/>
  <c r="G328" i="1"/>
  <c r="N327" i="1"/>
  <c r="U128" i="1"/>
  <c r="X128" i="1"/>
  <c r="AE128" i="1" s="1"/>
  <c r="AE184" i="4" l="1"/>
  <c r="T184" i="4"/>
  <c r="Q184" i="4"/>
  <c r="O123" i="4"/>
  <c r="R123" i="4" s="1"/>
  <c r="M123" i="4"/>
  <c r="AE188" i="3"/>
  <c r="T188" i="3"/>
  <c r="Q188" i="3"/>
  <c r="O123" i="3"/>
  <c r="R123" i="3" s="1"/>
  <c r="M123" i="3"/>
  <c r="AH127" i="1"/>
  <c r="L329" i="4"/>
  <c r="G331" i="4"/>
  <c r="N330" i="4"/>
  <c r="I330" i="4"/>
  <c r="J330" i="4" s="1"/>
  <c r="H330" i="4"/>
  <c r="G332" i="3"/>
  <c r="H331" i="3"/>
  <c r="N331" i="3"/>
  <c r="I331" i="3"/>
  <c r="J331" i="3" s="1"/>
  <c r="Y128" i="1"/>
  <c r="K128" i="1" s="1"/>
  <c r="T128" i="1"/>
  <c r="AA128" i="1"/>
  <c r="L327" i="1"/>
  <c r="I328" i="1"/>
  <c r="J328" i="1" s="1"/>
  <c r="H328" i="1"/>
  <c r="G329" i="1"/>
  <c r="N328" i="1"/>
  <c r="Q128" i="1"/>
  <c r="Z128" i="1"/>
  <c r="W124" i="4" l="1"/>
  <c r="AF123" i="4"/>
  <c r="AG123" i="4" s="1"/>
  <c r="X185" i="4"/>
  <c r="AC185" i="4"/>
  <c r="AD185" i="4" s="1"/>
  <c r="X189" i="3"/>
  <c r="AC189" i="3"/>
  <c r="AD189" i="3" s="1"/>
  <c r="W124" i="3"/>
  <c r="AF123" i="3"/>
  <c r="AG123" i="3" s="1"/>
  <c r="AC129" i="1"/>
  <c r="AD129" i="1" s="1"/>
  <c r="L330" i="4"/>
  <c r="G332" i="4"/>
  <c r="I331" i="4"/>
  <c r="J331" i="4" s="1"/>
  <c r="H331" i="4"/>
  <c r="N331" i="4"/>
  <c r="L331" i="3"/>
  <c r="G333" i="3"/>
  <c r="N332" i="3"/>
  <c r="I332" i="3"/>
  <c r="J332" i="3" s="1"/>
  <c r="H332" i="3"/>
  <c r="L328" i="1"/>
  <c r="I329" i="1"/>
  <c r="J329" i="1" s="1"/>
  <c r="G330" i="1"/>
  <c r="N329" i="1"/>
  <c r="H329" i="1"/>
  <c r="O128" i="1"/>
  <c r="R128" i="1" s="1"/>
  <c r="M128" i="1"/>
  <c r="AE185" i="4" l="1"/>
  <c r="T185" i="4"/>
  <c r="Q185" i="4"/>
  <c r="AH123" i="4"/>
  <c r="U124" i="4"/>
  <c r="AA124" i="4"/>
  <c r="Y124" i="4"/>
  <c r="K124" i="4" s="1"/>
  <c r="Z124" i="4"/>
  <c r="AE189" i="3"/>
  <c r="Z124" i="3"/>
  <c r="Y124" i="3"/>
  <c r="K124" i="3" s="1"/>
  <c r="U124" i="3"/>
  <c r="AA124" i="3"/>
  <c r="Q189" i="3"/>
  <c r="T189" i="3"/>
  <c r="X190" i="3"/>
  <c r="AH123" i="3"/>
  <c r="W129" i="1"/>
  <c r="U129" i="1" s="1"/>
  <c r="AF128" i="1"/>
  <c r="AG128" i="1" s="1"/>
  <c r="L329" i="1"/>
  <c r="L331" i="4"/>
  <c r="N332" i="4"/>
  <c r="G333" i="4"/>
  <c r="I332" i="4"/>
  <c r="J332" i="4" s="1"/>
  <c r="H332" i="4"/>
  <c r="L332" i="3"/>
  <c r="I333" i="3"/>
  <c r="J333" i="3" s="1"/>
  <c r="N333" i="3"/>
  <c r="L333" i="3"/>
  <c r="H333" i="3"/>
  <c r="G334" i="3"/>
  <c r="I330" i="1"/>
  <c r="J330" i="1" s="1"/>
  <c r="H330" i="1"/>
  <c r="G331" i="1"/>
  <c r="N330" i="1"/>
  <c r="X129" i="1"/>
  <c r="AE129" i="1" s="1"/>
  <c r="M124" i="4" l="1"/>
  <c r="O124" i="4"/>
  <c r="R124" i="4" s="1"/>
  <c r="X186" i="4"/>
  <c r="AC186" i="4"/>
  <c r="AD186" i="4" s="1"/>
  <c r="AC190" i="3"/>
  <c r="AD190" i="3" s="1"/>
  <c r="AE190" i="3" s="1"/>
  <c r="Q190" i="3"/>
  <c r="T190" i="3"/>
  <c r="M124" i="3"/>
  <c r="O124" i="3"/>
  <c r="R124" i="3" s="1"/>
  <c r="AH128" i="1"/>
  <c r="G334" i="4"/>
  <c r="N333" i="4"/>
  <c r="I333" i="4"/>
  <c r="J333" i="4" s="1"/>
  <c r="H333" i="4"/>
  <c r="L332" i="4"/>
  <c r="G335" i="3"/>
  <c r="N334" i="3"/>
  <c r="I334" i="3"/>
  <c r="J334" i="3" s="1"/>
  <c r="H334" i="3"/>
  <c r="L330" i="1"/>
  <c r="AA129" i="1"/>
  <c r="T129" i="1"/>
  <c r="H331" i="1"/>
  <c r="N331" i="1"/>
  <c r="G332" i="1"/>
  <c r="I331" i="1"/>
  <c r="J331" i="1" s="1"/>
  <c r="Z129" i="1"/>
  <c r="Q129" i="1"/>
  <c r="AC130" i="1" s="1"/>
  <c r="AD130" i="1" s="1"/>
  <c r="Y129" i="1"/>
  <c r="K129" i="1" s="1"/>
  <c r="O129" i="1" s="1"/>
  <c r="R129" i="1" s="1"/>
  <c r="W125" i="4" l="1"/>
  <c r="AF124" i="4"/>
  <c r="AG124" i="4" s="1"/>
  <c r="T186" i="4"/>
  <c r="Q186" i="4"/>
  <c r="AE186" i="4"/>
  <c r="AC191" i="3"/>
  <c r="AD191" i="3" s="1"/>
  <c r="W125" i="3"/>
  <c r="AF124" i="3"/>
  <c r="AG124" i="3" s="1"/>
  <c r="X191" i="3"/>
  <c r="W130" i="1"/>
  <c r="U130" i="1" s="1"/>
  <c r="AF129" i="1"/>
  <c r="AG129" i="1" s="1"/>
  <c r="L333" i="4"/>
  <c r="I334" i="4"/>
  <c r="J334" i="4" s="1"/>
  <c r="H334" i="4"/>
  <c r="G335" i="4"/>
  <c r="N334" i="4"/>
  <c r="L334" i="3"/>
  <c r="G336" i="3"/>
  <c r="H335" i="3"/>
  <c r="N335" i="3"/>
  <c r="I335" i="3"/>
  <c r="J335" i="3" s="1"/>
  <c r="L331" i="1"/>
  <c r="N332" i="1"/>
  <c r="H332" i="1"/>
  <c r="G333" i="1"/>
  <c r="I332" i="1"/>
  <c r="J332" i="1" s="1"/>
  <c r="X130" i="1"/>
  <c r="AE130" i="1" s="1"/>
  <c r="M129" i="1"/>
  <c r="X187" i="4" l="1"/>
  <c r="AC187" i="4"/>
  <c r="AD187" i="4" s="1"/>
  <c r="AH124" i="4"/>
  <c r="Y125" i="4"/>
  <c r="K125" i="4" s="1"/>
  <c r="Z125" i="4"/>
  <c r="U125" i="4"/>
  <c r="AA125" i="4"/>
  <c r="T191" i="3"/>
  <c r="Q191" i="3"/>
  <c r="AA125" i="3"/>
  <c r="Z125" i="3"/>
  <c r="U125" i="3"/>
  <c r="Y125" i="3"/>
  <c r="K125" i="3" s="1"/>
  <c r="AH124" i="3"/>
  <c r="AE191" i="3"/>
  <c r="AH129" i="1"/>
  <c r="G336" i="4"/>
  <c r="I335" i="4"/>
  <c r="J335" i="4" s="1"/>
  <c r="H335" i="4"/>
  <c r="N335" i="4"/>
  <c r="L334" i="4"/>
  <c r="L335" i="3"/>
  <c r="N336" i="3"/>
  <c r="I336" i="3"/>
  <c r="J336" i="3" s="1"/>
  <c r="H336" i="3"/>
  <c r="G337" i="3"/>
  <c r="Y130" i="1"/>
  <c r="K130" i="1" s="1"/>
  <c r="O130" i="1" s="1"/>
  <c r="R130" i="1" s="1"/>
  <c r="T130" i="1"/>
  <c r="AA130" i="1"/>
  <c r="L332" i="1"/>
  <c r="H333" i="1"/>
  <c r="G334" i="1"/>
  <c r="I333" i="1"/>
  <c r="J333" i="1" s="1"/>
  <c r="N333" i="1"/>
  <c r="Q130" i="1"/>
  <c r="AC131" i="1" s="1"/>
  <c r="AD131" i="1" s="1"/>
  <c r="Z130" i="1"/>
  <c r="M125" i="4" l="1"/>
  <c r="O125" i="4"/>
  <c r="R125" i="4" s="1"/>
  <c r="AE187" i="4"/>
  <c r="L335" i="4"/>
  <c r="T187" i="4"/>
  <c r="Q187" i="4"/>
  <c r="O125" i="3"/>
  <c r="R125" i="3" s="1"/>
  <c r="M125" i="3"/>
  <c r="X192" i="3"/>
  <c r="AC192" i="3"/>
  <c r="AD192" i="3" s="1"/>
  <c r="W131" i="1"/>
  <c r="AF130" i="1"/>
  <c r="AG130" i="1" s="1"/>
  <c r="N336" i="4"/>
  <c r="G337" i="4"/>
  <c r="I336" i="4"/>
  <c r="J336" i="4" s="1"/>
  <c r="H336" i="4"/>
  <c r="I337" i="3"/>
  <c r="J337" i="3" s="1"/>
  <c r="G338" i="3"/>
  <c r="N337" i="3"/>
  <c r="H337" i="3"/>
  <c r="L336" i="3"/>
  <c r="M130" i="1"/>
  <c r="N334" i="1"/>
  <c r="H334" i="1"/>
  <c r="G335" i="1"/>
  <c r="I334" i="1"/>
  <c r="J334" i="1" s="1"/>
  <c r="L333" i="1"/>
  <c r="U131" i="1"/>
  <c r="W126" i="4" l="1"/>
  <c r="AF125" i="4"/>
  <c r="AG125" i="4" s="1"/>
  <c r="X188" i="4"/>
  <c r="AC188" i="4"/>
  <c r="AD188" i="4" s="1"/>
  <c r="L337" i="3"/>
  <c r="AE192" i="3"/>
  <c r="Q192" i="3"/>
  <c r="T192" i="3"/>
  <c r="W126" i="3"/>
  <c r="AF125" i="3"/>
  <c r="AG125" i="3" s="1"/>
  <c r="AH130" i="1"/>
  <c r="L336" i="4"/>
  <c r="I337" i="4"/>
  <c r="J337" i="4" s="1"/>
  <c r="H337" i="4"/>
  <c r="G338" i="4"/>
  <c r="N337" i="4"/>
  <c r="H338" i="3"/>
  <c r="G339" i="3"/>
  <c r="I338" i="3"/>
  <c r="J338" i="3" s="1"/>
  <c r="N338" i="3"/>
  <c r="L334" i="1"/>
  <c r="G336" i="1"/>
  <c r="H335" i="1"/>
  <c r="N335" i="1"/>
  <c r="I335" i="1"/>
  <c r="J335" i="1" s="1"/>
  <c r="X131" i="1"/>
  <c r="AE188" i="4" l="1"/>
  <c r="T188" i="4"/>
  <c r="Q188" i="4"/>
  <c r="AH125" i="4"/>
  <c r="AA126" i="4"/>
  <c r="Z126" i="4"/>
  <c r="Y126" i="4"/>
  <c r="K126" i="4" s="1"/>
  <c r="U126" i="4"/>
  <c r="AH125" i="3"/>
  <c r="Z126" i="3"/>
  <c r="Y126" i="3"/>
  <c r="K126" i="3" s="1"/>
  <c r="U126" i="3"/>
  <c r="AA126" i="3"/>
  <c r="X193" i="3"/>
  <c r="AC193" i="3"/>
  <c r="AD193" i="3" s="1"/>
  <c r="T131" i="1"/>
  <c r="AE131" i="1"/>
  <c r="I338" i="4"/>
  <c r="J338" i="4" s="1"/>
  <c r="H338" i="4"/>
  <c r="G339" i="4"/>
  <c r="N338" i="4"/>
  <c r="L337" i="4"/>
  <c r="L338" i="3"/>
  <c r="N339" i="3"/>
  <c r="I339" i="3"/>
  <c r="J339" i="3" s="1"/>
  <c r="H339" i="3"/>
  <c r="G340" i="3"/>
  <c r="Y131" i="1"/>
  <c r="K131" i="1" s="1"/>
  <c r="O131" i="1" s="1"/>
  <c r="R131" i="1" s="1"/>
  <c r="AA131" i="1"/>
  <c r="H336" i="1"/>
  <c r="N336" i="1"/>
  <c r="I336" i="1"/>
  <c r="J336" i="1" s="1"/>
  <c r="G337" i="1"/>
  <c r="L336" i="1"/>
  <c r="L335" i="1"/>
  <c r="Z131" i="1"/>
  <c r="Q131" i="1"/>
  <c r="AC132" i="1" s="1"/>
  <c r="AD132" i="1" s="1"/>
  <c r="O126" i="4" l="1"/>
  <c r="R126" i="4" s="1"/>
  <c r="M126" i="4"/>
  <c r="X189" i="4"/>
  <c r="AC189" i="4"/>
  <c r="AD189" i="4" s="1"/>
  <c r="T193" i="3"/>
  <c r="Q193" i="3"/>
  <c r="AE193" i="3"/>
  <c r="O126" i="3"/>
  <c r="R126" i="3" s="1"/>
  <c r="M126" i="3"/>
  <c r="W132" i="1"/>
  <c r="U132" i="1" s="1"/>
  <c r="AF131" i="1"/>
  <c r="AG131" i="1" s="1"/>
  <c r="G340" i="4"/>
  <c r="I339" i="4"/>
  <c r="J339" i="4" s="1"/>
  <c r="H339" i="4"/>
  <c r="N339" i="4"/>
  <c r="L338" i="4"/>
  <c r="N340" i="3"/>
  <c r="G341" i="3"/>
  <c r="I340" i="3"/>
  <c r="J340" i="3" s="1"/>
  <c r="H340" i="3"/>
  <c r="L339" i="3"/>
  <c r="M131" i="1"/>
  <c r="H337" i="1"/>
  <c r="G338" i="1"/>
  <c r="N337" i="1"/>
  <c r="I337" i="1"/>
  <c r="J337" i="1" s="1"/>
  <c r="X132" i="1"/>
  <c r="AE132" i="1" s="1"/>
  <c r="AE189" i="4" l="1"/>
  <c r="T189" i="4"/>
  <c r="Q189" i="4"/>
  <c r="W127" i="4"/>
  <c r="AF126" i="4"/>
  <c r="AG126" i="4" s="1"/>
  <c r="W127" i="3"/>
  <c r="AF126" i="3"/>
  <c r="AG126" i="3" s="1"/>
  <c r="X194" i="3"/>
  <c r="AC194" i="3"/>
  <c r="AD194" i="3" s="1"/>
  <c r="AH131" i="1"/>
  <c r="L339" i="4"/>
  <c r="N340" i="4"/>
  <c r="I340" i="4"/>
  <c r="J340" i="4" s="1"/>
  <c r="H340" i="4"/>
  <c r="G341" i="4"/>
  <c r="L340" i="3"/>
  <c r="G342" i="3"/>
  <c r="H341" i="3"/>
  <c r="N341" i="3"/>
  <c r="I341" i="3"/>
  <c r="J341" i="3" s="1"/>
  <c r="Y132" i="1"/>
  <c r="K132" i="1" s="1"/>
  <c r="O132" i="1" s="1"/>
  <c r="R132" i="1" s="1"/>
  <c r="T132" i="1"/>
  <c r="AA132" i="1"/>
  <c r="L337" i="1"/>
  <c r="Z132" i="1"/>
  <c r="N338" i="1"/>
  <c r="G339" i="1"/>
  <c r="H338" i="1"/>
  <c r="I338" i="1"/>
  <c r="J338" i="1" s="1"/>
  <c r="Q132" i="1"/>
  <c r="AA127" i="4" l="1"/>
  <c r="Z127" i="4"/>
  <c r="Y127" i="4"/>
  <c r="K127" i="4" s="1"/>
  <c r="U127" i="4"/>
  <c r="AC190" i="4"/>
  <c r="AD190" i="4" s="1"/>
  <c r="AH126" i="4"/>
  <c r="X190" i="4"/>
  <c r="Q194" i="3"/>
  <c r="T194" i="3"/>
  <c r="X195" i="3"/>
  <c r="AH126" i="3"/>
  <c r="AE194" i="3"/>
  <c r="AA127" i="3"/>
  <c r="Z127" i="3"/>
  <c r="Y127" i="3"/>
  <c r="K127" i="3" s="1"/>
  <c r="U127" i="3"/>
  <c r="W133" i="1"/>
  <c r="U133" i="1" s="1"/>
  <c r="AF132" i="1"/>
  <c r="AG132" i="1" s="1"/>
  <c r="AC133" i="1"/>
  <c r="AD133" i="1" s="1"/>
  <c r="I341" i="4"/>
  <c r="J341" i="4" s="1"/>
  <c r="H341" i="4"/>
  <c r="N341" i="4"/>
  <c r="G342" i="4"/>
  <c r="L340" i="4"/>
  <c r="L341" i="3"/>
  <c r="H342" i="3"/>
  <c r="G343" i="3"/>
  <c r="N342" i="3"/>
  <c r="I342" i="3"/>
  <c r="J342" i="3" s="1"/>
  <c r="M132" i="1"/>
  <c r="L338" i="1"/>
  <c r="N339" i="1"/>
  <c r="H339" i="1"/>
  <c r="I339" i="1"/>
  <c r="J339" i="1" s="1"/>
  <c r="G340" i="1"/>
  <c r="X133" i="1"/>
  <c r="T190" i="4" l="1"/>
  <c r="Q190" i="4"/>
  <c r="AE190" i="4"/>
  <c r="O127" i="4"/>
  <c r="R127" i="4" s="1"/>
  <c r="M127" i="4"/>
  <c r="T195" i="3"/>
  <c r="Q195" i="3"/>
  <c r="AC195" i="3"/>
  <c r="AD195" i="3" s="1"/>
  <c r="O127" i="3"/>
  <c r="R127" i="3" s="1"/>
  <c r="M127" i="3"/>
  <c r="AE133" i="1"/>
  <c r="AH132" i="1"/>
  <c r="G343" i="4"/>
  <c r="N342" i="4"/>
  <c r="I342" i="4"/>
  <c r="J342" i="4" s="1"/>
  <c r="H342" i="4"/>
  <c r="L341" i="4"/>
  <c r="L342" i="3"/>
  <c r="I343" i="3"/>
  <c r="J343" i="3" s="1"/>
  <c r="H343" i="3"/>
  <c r="N343" i="3"/>
  <c r="G344" i="3"/>
  <c r="Y133" i="1"/>
  <c r="K133" i="1" s="1"/>
  <c r="T133" i="1"/>
  <c r="AA133" i="1"/>
  <c r="L339" i="1"/>
  <c r="I340" i="1"/>
  <c r="J340" i="1" s="1"/>
  <c r="G341" i="1"/>
  <c r="H340" i="1"/>
  <c r="N340" i="1"/>
  <c r="Q133" i="1"/>
  <c r="Z133" i="1"/>
  <c r="W128" i="4" l="1"/>
  <c r="AF127" i="4"/>
  <c r="AG127" i="4" s="1"/>
  <c r="X191" i="4"/>
  <c r="AC191" i="4"/>
  <c r="AD191" i="4" s="1"/>
  <c r="W128" i="3"/>
  <c r="AF127" i="3"/>
  <c r="AG127" i="3" s="1"/>
  <c r="AE195" i="3"/>
  <c r="X196" i="3"/>
  <c r="AC196" i="3"/>
  <c r="AD196" i="3" s="1"/>
  <c r="AC134" i="1"/>
  <c r="AD134" i="1" s="1"/>
  <c r="L342" i="4"/>
  <c r="G344" i="4"/>
  <c r="I343" i="4"/>
  <c r="J343" i="4" s="1"/>
  <c r="H343" i="4"/>
  <c r="N343" i="4"/>
  <c r="L343" i="4"/>
  <c r="N344" i="3"/>
  <c r="I344" i="3"/>
  <c r="J344" i="3" s="1"/>
  <c r="G345" i="3"/>
  <c r="H344" i="3"/>
  <c r="L343" i="3"/>
  <c r="L340" i="1"/>
  <c r="N341" i="1"/>
  <c r="G342" i="1"/>
  <c r="H341" i="1"/>
  <c r="I341" i="1"/>
  <c r="J341" i="1" s="1"/>
  <c r="O133" i="1"/>
  <c r="R133" i="1" s="1"/>
  <c r="M133" i="1"/>
  <c r="X134" i="1"/>
  <c r="T134" i="1" s="1"/>
  <c r="T191" i="4" l="1"/>
  <c r="Q191" i="4"/>
  <c r="AC192" i="4" s="1"/>
  <c r="AD192" i="4" s="1"/>
  <c r="Y128" i="4"/>
  <c r="K128" i="4" s="1"/>
  <c r="U128" i="4"/>
  <c r="AA128" i="4"/>
  <c r="Z128" i="4"/>
  <c r="AH127" i="4"/>
  <c r="AE191" i="4"/>
  <c r="AE196" i="3"/>
  <c r="T196" i="3"/>
  <c r="Q196" i="3"/>
  <c r="AC197" i="3" s="1"/>
  <c r="AD197" i="3" s="1"/>
  <c r="X197" i="3"/>
  <c r="AH127" i="3"/>
  <c r="AA128" i="3"/>
  <c r="Z128" i="3"/>
  <c r="Y128" i="3"/>
  <c r="K128" i="3" s="1"/>
  <c r="U128" i="3"/>
  <c r="AE134" i="1"/>
  <c r="W134" i="1"/>
  <c r="U134" i="1" s="1"/>
  <c r="AF133" i="1"/>
  <c r="AG133" i="1" s="1"/>
  <c r="N344" i="4"/>
  <c r="I344" i="4"/>
  <c r="J344" i="4" s="1"/>
  <c r="H344" i="4"/>
  <c r="G345" i="4"/>
  <c r="N345" i="3"/>
  <c r="H345" i="3"/>
  <c r="G346" i="3"/>
  <c r="I345" i="3"/>
  <c r="J345" i="3" s="1"/>
  <c r="L344" i="3"/>
  <c r="L341" i="1"/>
  <c r="H342" i="1"/>
  <c r="N342" i="1"/>
  <c r="G343" i="1"/>
  <c r="I342" i="1"/>
  <c r="J342" i="1" s="1"/>
  <c r="Q134" i="1"/>
  <c r="AC135" i="1" s="1"/>
  <c r="AD135" i="1" s="1"/>
  <c r="M128" i="4" l="1"/>
  <c r="O128" i="4"/>
  <c r="R128" i="4" s="1"/>
  <c r="X192" i="4"/>
  <c r="AE197" i="3"/>
  <c r="M128" i="3"/>
  <c r="O128" i="3"/>
  <c r="R128" i="3" s="1"/>
  <c r="Q197" i="3"/>
  <c r="T197" i="3"/>
  <c r="AA134" i="1"/>
  <c r="Z134" i="1"/>
  <c r="Y134" i="1"/>
  <c r="K134" i="1" s="1"/>
  <c r="O134" i="1" s="1"/>
  <c r="R134" i="1" s="1"/>
  <c r="AH133" i="1"/>
  <c r="L345" i="3"/>
  <c r="L344" i="4"/>
  <c r="G346" i="4"/>
  <c r="N345" i="4"/>
  <c r="I345" i="4"/>
  <c r="J345" i="4" s="1"/>
  <c r="H345" i="4"/>
  <c r="N346" i="3"/>
  <c r="I346" i="3"/>
  <c r="J346" i="3" s="1"/>
  <c r="H346" i="3"/>
  <c r="G347" i="3"/>
  <c r="I343" i="1"/>
  <c r="J343" i="1" s="1"/>
  <c r="H343" i="1"/>
  <c r="L343" i="1"/>
  <c r="G344" i="1"/>
  <c r="N343" i="1"/>
  <c r="L342" i="1"/>
  <c r="X198" i="3" l="1"/>
  <c r="T192" i="4"/>
  <c r="Q192" i="4"/>
  <c r="AE192" i="4"/>
  <c r="W129" i="4"/>
  <c r="AF128" i="4"/>
  <c r="AG128" i="4" s="1"/>
  <c r="Q198" i="3"/>
  <c r="T198" i="3"/>
  <c r="X199" i="3"/>
  <c r="AC198" i="3"/>
  <c r="AD198" i="3" s="1"/>
  <c r="W129" i="3"/>
  <c r="AF128" i="3"/>
  <c r="AG128" i="3" s="1"/>
  <c r="W135" i="1"/>
  <c r="AF134" i="1"/>
  <c r="AG134" i="1" s="1"/>
  <c r="M134" i="1"/>
  <c r="G347" i="4"/>
  <c r="N346" i="4"/>
  <c r="I346" i="4"/>
  <c r="J346" i="4" s="1"/>
  <c r="H346" i="4"/>
  <c r="L345" i="4"/>
  <c r="N347" i="3"/>
  <c r="G348" i="3"/>
  <c r="I347" i="3"/>
  <c r="J347" i="3" s="1"/>
  <c r="H347" i="3"/>
  <c r="L346" i="3"/>
  <c r="N344" i="1"/>
  <c r="I344" i="1"/>
  <c r="J344" i="1" s="1"/>
  <c r="G345" i="1"/>
  <c r="H344" i="1"/>
  <c r="X135" i="1"/>
  <c r="AE135" i="1" s="1"/>
  <c r="U135" i="1"/>
  <c r="U129" i="4" l="1"/>
  <c r="AA129" i="4"/>
  <c r="Z129" i="4"/>
  <c r="Y129" i="4"/>
  <c r="K129" i="4" s="1"/>
  <c r="AH128" i="4"/>
  <c r="X193" i="4"/>
  <c r="AC193" i="4"/>
  <c r="AD193" i="4" s="1"/>
  <c r="AC199" i="3"/>
  <c r="AD199" i="3" s="1"/>
  <c r="T199" i="3"/>
  <c r="Q199" i="3"/>
  <c r="AH128" i="3"/>
  <c r="Y129" i="3"/>
  <c r="K129" i="3" s="1"/>
  <c r="U129" i="3"/>
  <c r="Z129" i="3"/>
  <c r="AA129" i="3"/>
  <c r="AE198" i="3"/>
  <c r="AH134" i="1"/>
  <c r="G348" i="4"/>
  <c r="I347" i="4"/>
  <c r="J347" i="4" s="1"/>
  <c r="H347" i="4"/>
  <c r="N347" i="4"/>
  <c r="L346" i="4"/>
  <c r="H348" i="3"/>
  <c r="G349" i="3"/>
  <c r="N348" i="3"/>
  <c r="I348" i="3"/>
  <c r="J348" i="3" s="1"/>
  <c r="L347" i="3"/>
  <c r="Q135" i="1"/>
  <c r="T135" i="1"/>
  <c r="AA135" i="1"/>
  <c r="L344" i="1"/>
  <c r="I345" i="1"/>
  <c r="J345" i="1" s="1"/>
  <c r="H345" i="1"/>
  <c r="N345" i="1"/>
  <c r="G346" i="1"/>
  <c r="Y135" i="1"/>
  <c r="K135" i="1" s="1"/>
  <c r="O135" i="1" s="1"/>
  <c r="R135" i="1" s="1"/>
  <c r="Z135" i="1"/>
  <c r="M129" i="4" l="1"/>
  <c r="O129" i="4"/>
  <c r="R129" i="4" s="1"/>
  <c r="AE193" i="4"/>
  <c r="T193" i="4"/>
  <c r="Q193" i="4"/>
  <c r="X200" i="3"/>
  <c r="AC200" i="3"/>
  <c r="AE199" i="3"/>
  <c r="AD200" i="3"/>
  <c r="O129" i="3"/>
  <c r="R129" i="3" s="1"/>
  <c r="M129" i="3"/>
  <c r="W136" i="1"/>
  <c r="AF135" i="1"/>
  <c r="AG135" i="1" s="1"/>
  <c r="AC136" i="1"/>
  <c r="AD136" i="1" s="1"/>
  <c r="N348" i="4"/>
  <c r="G349" i="4"/>
  <c r="I348" i="4"/>
  <c r="J348" i="4" s="1"/>
  <c r="H348" i="4"/>
  <c r="L347" i="4"/>
  <c r="L348" i="3"/>
  <c r="H349" i="3"/>
  <c r="G350" i="3"/>
  <c r="I349" i="3"/>
  <c r="J349" i="3" s="1"/>
  <c r="N349" i="3"/>
  <c r="L345" i="1"/>
  <c r="I346" i="1"/>
  <c r="J346" i="1" s="1"/>
  <c r="H346" i="1"/>
  <c r="N346" i="1"/>
  <c r="G347" i="1"/>
  <c r="M135" i="1"/>
  <c r="U136" i="1"/>
  <c r="X136" i="1"/>
  <c r="L349" i="3" l="1"/>
  <c r="W130" i="4"/>
  <c r="AF129" i="4"/>
  <c r="AG129" i="4" s="1"/>
  <c r="X194" i="4"/>
  <c r="AC194" i="4"/>
  <c r="AD194" i="4" s="1"/>
  <c r="AE200" i="3"/>
  <c r="Q200" i="3"/>
  <c r="T200" i="3"/>
  <c r="W130" i="3"/>
  <c r="AF129" i="3"/>
  <c r="AG129" i="3" s="1"/>
  <c r="AE136" i="1"/>
  <c r="AH135" i="1"/>
  <c r="G350" i="4"/>
  <c r="N349" i="4"/>
  <c r="H349" i="4"/>
  <c r="I349" i="4"/>
  <c r="J349" i="4" s="1"/>
  <c r="L348" i="4"/>
  <c r="I350" i="3"/>
  <c r="J350" i="3" s="1"/>
  <c r="H350" i="3"/>
  <c r="N350" i="3"/>
  <c r="G351" i="3"/>
  <c r="Y136" i="1"/>
  <c r="K136" i="1" s="1"/>
  <c r="T136" i="1"/>
  <c r="AA136" i="1"/>
  <c r="H347" i="1"/>
  <c r="N347" i="1"/>
  <c r="G348" i="1"/>
  <c r="I347" i="1"/>
  <c r="J347" i="1" s="1"/>
  <c r="L346" i="1"/>
  <c r="Q136" i="1"/>
  <c r="AC137" i="1" s="1"/>
  <c r="AD137" i="1" s="1"/>
  <c r="Z136" i="1"/>
  <c r="AE194" i="4" l="1"/>
  <c r="T194" i="4"/>
  <c r="Q194" i="4"/>
  <c r="AH129" i="4"/>
  <c r="AA130" i="4"/>
  <c r="Z130" i="4"/>
  <c r="U130" i="4"/>
  <c r="Y130" i="4"/>
  <c r="K130" i="4" s="1"/>
  <c r="L350" i="3"/>
  <c r="AC201" i="3"/>
  <c r="AD201" i="3" s="1"/>
  <c r="AH129" i="3"/>
  <c r="AA130" i="3"/>
  <c r="Z130" i="3"/>
  <c r="Y130" i="3"/>
  <c r="K130" i="3" s="1"/>
  <c r="U130" i="3"/>
  <c r="X201" i="3"/>
  <c r="AE201" i="3" s="1"/>
  <c r="L349" i="4"/>
  <c r="I350" i="4"/>
  <c r="J350" i="4" s="1"/>
  <c r="H350" i="4"/>
  <c r="G351" i="4"/>
  <c r="N350" i="4"/>
  <c r="G352" i="3"/>
  <c r="N351" i="3"/>
  <c r="H351" i="3"/>
  <c r="I351" i="3"/>
  <c r="J351" i="3" s="1"/>
  <c r="L347" i="1"/>
  <c r="H348" i="1"/>
  <c r="N348" i="1"/>
  <c r="G349" i="1"/>
  <c r="I348" i="1"/>
  <c r="J348" i="1" s="1"/>
  <c r="O136" i="1"/>
  <c r="R136" i="1" s="1"/>
  <c r="M136" i="1"/>
  <c r="O130" i="4" l="1"/>
  <c r="R130" i="4" s="1"/>
  <c r="M130" i="4"/>
  <c r="X195" i="4"/>
  <c r="AC195" i="4"/>
  <c r="AD195" i="4" s="1"/>
  <c r="T201" i="3"/>
  <c r="Q201" i="3"/>
  <c r="M130" i="3"/>
  <c r="O130" i="3"/>
  <c r="R130" i="3" s="1"/>
  <c r="W137" i="1"/>
  <c r="U137" i="1" s="1"/>
  <c r="AF136" i="1"/>
  <c r="AG136" i="1" s="1"/>
  <c r="G352" i="4"/>
  <c r="I351" i="4"/>
  <c r="J351" i="4" s="1"/>
  <c r="H351" i="4"/>
  <c r="L351" i="4"/>
  <c r="N351" i="4"/>
  <c r="L350" i="4"/>
  <c r="L351" i="3"/>
  <c r="N352" i="3"/>
  <c r="I352" i="3"/>
  <c r="J352" i="3" s="1"/>
  <c r="H352" i="3"/>
  <c r="G353" i="3"/>
  <c r="L348" i="1"/>
  <c r="N349" i="1"/>
  <c r="G350" i="1"/>
  <c r="H349" i="1"/>
  <c r="I349" i="1"/>
  <c r="J349" i="1" s="1"/>
  <c r="X137" i="1"/>
  <c r="AE137" i="1" s="1"/>
  <c r="T195" i="4" l="1"/>
  <c r="Q195" i="4"/>
  <c r="W131" i="4"/>
  <c r="AF130" i="4"/>
  <c r="AG130" i="4" s="1"/>
  <c r="AE195" i="4"/>
  <c r="X202" i="3"/>
  <c r="AC202" i="3"/>
  <c r="AD202" i="3" s="1"/>
  <c r="W131" i="3"/>
  <c r="AF130" i="3"/>
  <c r="AG130" i="3" s="1"/>
  <c r="AH136" i="1"/>
  <c r="N352" i="4"/>
  <c r="G353" i="4"/>
  <c r="I352" i="4"/>
  <c r="J352" i="4" s="1"/>
  <c r="H352" i="4"/>
  <c r="I353" i="3"/>
  <c r="J353" i="3" s="1"/>
  <c r="N353" i="3"/>
  <c r="L353" i="3"/>
  <c r="H353" i="3"/>
  <c r="G354" i="3"/>
  <c r="L352" i="3"/>
  <c r="AA137" i="1"/>
  <c r="T137" i="1"/>
  <c r="N350" i="1"/>
  <c r="G351" i="1"/>
  <c r="I350" i="1"/>
  <c r="J350" i="1" s="1"/>
  <c r="H350" i="1"/>
  <c r="L349" i="1"/>
  <c r="Z137" i="1"/>
  <c r="Q137" i="1"/>
  <c r="AC138" i="1" s="1"/>
  <c r="AD138" i="1" s="1"/>
  <c r="Y137" i="1"/>
  <c r="K137" i="1" s="1"/>
  <c r="O137" i="1" s="1"/>
  <c r="R137" i="1" s="1"/>
  <c r="AH130" i="4" l="1"/>
  <c r="X196" i="4"/>
  <c r="AC196" i="4"/>
  <c r="AD196" i="4" s="1"/>
  <c r="Z131" i="4"/>
  <c r="Y131" i="4"/>
  <c r="K131" i="4" s="1"/>
  <c r="U131" i="4"/>
  <c r="AA131" i="4"/>
  <c r="AH130" i="3"/>
  <c r="AA131" i="3"/>
  <c r="Z131" i="3"/>
  <c r="Y131" i="3"/>
  <c r="K131" i="3" s="1"/>
  <c r="U131" i="3"/>
  <c r="AE202" i="3"/>
  <c r="Q202" i="3"/>
  <c r="T202" i="3"/>
  <c r="X203" i="3"/>
  <c r="W138" i="1"/>
  <c r="U138" i="1" s="1"/>
  <c r="AF137" i="1"/>
  <c r="AG137" i="1" s="1"/>
  <c r="L352" i="4"/>
  <c r="I353" i="4"/>
  <c r="J353" i="4" s="1"/>
  <c r="H353" i="4"/>
  <c r="G354" i="4"/>
  <c r="N353" i="4"/>
  <c r="N354" i="3"/>
  <c r="G355" i="3"/>
  <c r="I354" i="3"/>
  <c r="J354" i="3" s="1"/>
  <c r="H354" i="3"/>
  <c r="L350" i="1"/>
  <c r="G352" i="1"/>
  <c r="N351" i="1"/>
  <c r="I351" i="1"/>
  <c r="J351" i="1" s="1"/>
  <c r="H351" i="1"/>
  <c r="M137" i="1"/>
  <c r="X138" i="1"/>
  <c r="AE138" i="1" s="1"/>
  <c r="O131" i="4" l="1"/>
  <c r="R131" i="4" s="1"/>
  <c r="M131" i="4"/>
  <c r="T196" i="4"/>
  <c r="Q196" i="4"/>
  <c r="AE196" i="4"/>
  <c r="T203" i="3"/>
  <c r="Q203" i="3"/>
  <c r="AC204" i="3" s="1"/>
  <c r="X204" i="3"/>
  <c r="AC203" i="3"/>
  <c r="AD203" i="3" s="1"/>
  <c r="M131" i="3"/>
  <c r="O131" i="3"/>
  <c r="R131" i="3" s="1"/>
  <c r="AH137" i="1"/>
  <c r="I354" i="4"/>
  <c r="J354" i="4" s="1"/>
  <c r="H354" i="4"/>
  <c r="G355" i="4"/>
  <c r="N354" i="4"/>
  <c r="L353" i="4"/>
  <c r="L354" i="3"/>
  <c r="G356" i="3"/>
  <c r="N355" i="3"/>
  <c r="H355" i="3"/>
  <c r="I355" i="3"/>
  <c r="J355" i="3" s="1"/>
  <c r="Y138" i="1"/>
  <c r="K138" i="1" s="1"/>
  <c r="T138" i="1"/>
  <c r="AA138" i="1"/>
  <c r="L351" i="1"/>
  <c r="I352" i="1"/>
  <c r="J352" i="1" s="1"/>
  <c r="G353" i="1"/>
  <c r="N352" i="1"/>
  <c r="H352" i="1"/>
  <c r="Q138" i="1"/>
  <c r="AC139" i="1" s="1"/>
  <c r="AD139" i="1" s="1"/>
  <c r="Z138" i="1"/>
  <c r="W132" i="4" l="1"/>
  <c r="AF131" i="4"/>
  <c r="AG131" i="4" s="1"/>
  <c r="X197" i="4"/>
  <c r="AC197" i="4"/>
  <c r="AD197" i="4" s="1"/>
  <c r="AD204" i="3"/>
  <c r="AE203" i="3"/>
  <c r="T204" i="3"/>
  <c r="Q204" i="3"/>
  <c r="W132" i="3"/>
  <c r="AF131" i="3"/>
  <c r="AG131" i="3" s="1"/>
  <c r="L354" i="4"/>
  <c r="G356" i="4"/>
  <c r="I355" i="4"/>
  <c r="J355" i="4" s="1"/>
  <c r="H355" i="4"/>
  <c r="N355" i="4"/>
  <c r="L355" i="3"/>
  <c r="H356" i="3"/>
  <c r="G357" i="3"/>
  <c r="I356" i="3"/>
  <c r="J356" i="3" s="1"/>
  <c r="N356" i="3"/>
  <c r="L352" i="1"/>
  <c r="I353" i="1"/>
  <c r="J353" i="1" s="1"/>
  <c r="N353" i="1"/>
  <c r="H353" i="1"/>
  <c r="G354" i="1"/>
  <c r="O138" i="1"/>
  <c r="R138" i="1" s="1"/>
  <c r="M138" i="1"/>
  <c r="X139" i="1"/>
  <c r="T139" i="1" s="1"/>
  <c r="AE197" i="4" l="1"/>
  <c r="T197" i="4"/>
  <c r="Q197" i="4"/>
  <c r="AH131" i="4"/>
  <c r="Y132" i="4"/>
  <c r="K132" i="4" s="1"/>
  <c r="U132" i="4"/>
  <c r="AA132" i="4"/>
  <c r="Z132" i="4"/>
  <c r="AH131" i="3"/>
  <c r="U132" i="3"/>
  <c r="AA132" i="3"/>
  <c r="Z132" i="3"/>
  <c r="Y132" i="3"/>
  <c r="K132" i="3" s="1"/>
  <c r="X205" i="3"/>
  <c r="AC205" i="3"/>
  <c r="AE204" i="3"/>
  <c r="AD205" i="3"/>
  <c r="W139" i="1"/>
  <c r="AF138" i="1"/>
  <c r="AG138" i="1" s="1"/>
  <c r="AE139" i="1"/>
  <c r="L355" i="4"/>
  <c r="N356" i="4"/>
  <c r="I356" i="4"/>
  <c r="J356" i="4" s="1"/>
  <c r="H356" i="4"/>
  <c r="G357" i="4"/>
  <c r="L356" i="3"/>
  <c r="I357" i="3"/>
  <c r="J357" i="3" s="1"/>
  <c r="H357" i="3"/>
  <c r="N357" i="3"/>
  <c r="G358" i="3"/>
  <c r="L357" i="3"/>
  <c r="L353" i="1"/>
  <c r="AA139" i="1"/>
  <c r="H354" i="1"/>
  <c r="I354" i="1"/>
  <c r="J354" i="1" s="1"/>
  <c r="G355" i="1"/>
  <c r="N354" i="1"/>
  <c r="Y139" i="1"/>
  <c r="K139" i="1" s="1"/>
  <c r="U139" i="1"/>
  <c r="Q139" i="1"/>
  <c r="AC140" i="1" s="1"/>
  <c r="AD140" i="1" s="1"/>
  <c r="Z139" i="1"/>
  <c r="L356" i="4" l="1"/>
  <c r="X198" i="4"/>
  <c r="AC198" i="4"/>
  <c r="AD198" i="4" s="1"/>
  <c r="M132" i="4"/>
  <c r="O132" i="4"/>
  <c r="R132" i="4" s="1"/>
  <c r="O132" i="3"/>
  <c r="R132" i="3" s="1"/>
  <c r="M132" i="3"/>
  <c r="AE205" i="3"/>
  <c r="Q205" i="3"/>
  <c r="T205" i="3"/>
  <c r="X206" i="3"/>
  <c r="AH138" i="1"/>
  <c r="I357" i="4"/>
  <c r="J357" i="4" s="1"/>
  <c r="H357" i="4"/>
  <c r="G358" i="4"/>
  <c r="N357" i="4"/>
  <c r="N358" i="3"/>
  <c r="I358" i="3"/>
  <c r="J358" i="3" s="1"/>
  <c r="H358" i="3"/>
  <c r="G359" i="3"/>
  <c r="L354" i="1"/>
  <c r="G356" i="1"/>
  <c r="I355" i="1"/>
  <c r="J355" i="1" s="1"/>
  <c r="H355" i="1"/>
  <c r="N355" i="1"/>
  <c r="O139" i="1"/>
  <c r="R139" i="1" s="1"/>
  <c r="M139" i="1"/>
  <c r="X140" i="1"/>
  <c r="T140" i="1" s="1"/>
  <c r="AE198" i="4" l="1"/>
  <c r="T198" i="4"/>
  <c r="Q198" i="4"/>
  <c r="W133" i="4"/>
  <c r="AF132" i="4"/>
  <c r="AG132" i="4" s="1"/>
  <c r="Q206" i="3"/>
  <c r="T206" i="3"/>
  <c r="AC206" i="3"/>
  <c r="AD206" i="3" s="1"/>
  <c r="W133" i="3"/>
  <c r="AF132" i="3"/>
  <c r="AG132" i="3" s="1"/>
  <c r="AE140" i="1"/>
  <c r="W140" i="1"/>
  <c r="AA140" i="1" s="1"/>
  <c r="AF139" i="1"/>
  <c r="AG139" i="1" s="1"/>
  <c r="L357" i="4"/>
  <c r="G359" i="4"/>
  <c r="N358" i="4"/>
  <c r="I358" i="4"/>
  <c r="J358" i="4" s="1"/>
  <c r="H358" i="4"/>
  <c r="L358" i="3"/>
  <c r="N359" i="3"/>
  <c r="I359" i="3"/>
  <c r="J359" i="3" s="1"/>
  <c r="H359" i="3"/>
  <c r="G360" i="3"/>
  <c r="L355" i="1"/>
  <c r="H356" i="1"/>
  <c r="N356" i="1"/>
  <c r="G357" i="1"/>
  <c r="I356" i="1"/>
  <c r="J356" i="1" s="1"/>
  <c r="Y140" i="1"/>
  <c r="K140" i="1" s="1"/>
  <c r="U140" i="1"/>
  <c r="Q140" i="1"/>
  <c r="AC141" i="1" s="1"/>
  <c r="AD141" i="1" s="1"/>
  <c r="Z140" i="1"/>
  <c r="AH132" i="4" l="1"/>
  <c r="U133" i="4"/>
  <c r="AA133" i="4"/>
  <c r="Z133" i="4"/>
  <c r="Y133" i="4"/>
  <c r="K133" i="4" s="1"/>
  <c r="X199" i="4"/>
  <c r="AC199" i="4"/>
  <c r="AD199" i="4" s="1"/>
  <c r="X207" i="3"/>
  <c r="T207" i="3"/>
  <c r="Q207" i="3"/>
  <c r="AA133" i="3"/>
  <c r="U133" i="3"/>
  <c r="Z133" i="3"/>
  <c r="Y133" i="3"/>
  <c r="K133" i="3" s="1"/>
  <c r="AE206" i="3"/>
  <c r="AH132" i="3"/>
  <c r="AC207" i="3"/>
  <c r="AD207" i="3" s="1"/>
  <c r="AH139" i="1"/>
  <c r="L358" i="4"/>
  <c r="G360" i="4"/>
  <c r="I359" i="4"/>
  <c r="J359" i="4" s="1"/>
  <c r="H359" i="4"/>
  <c r="N359" i="4"/>
  <c r="L359" i="4"/>
  <c r="L359" i="3"/>
  <c r="N360" i="3"/>
  <c r="H360" i="3"/>
  <c r="G361" i="3"/>
  <c r="I360" i="3"/>
  <c r="J360" i="3" s="1"/>
  <c r="L356" i="1"/>
  <c r="H357" i="1"/>
  <c r="I357" i="1"/>
  <c r="J357" i="1" s="1"/>
  <c r="G358" i="1"/>
  <c r="N357" i="1"/>
  <c r="O140" i="1"/>
  <c r="R140" i="1" s="1"/>
  <c r="M140" i="1"/>
  <c r="AE199" i="4" l="1"/>
  <c r="T199" i="4"/>
  <c r="Q199" i="4"/>
  <c r="O133" i="4"/>
  <c r="R133" i="4" s="1"/>
  <c r="M133" i="4"/>
  <c r="AE207" i="3"/>
  <c r="O133" i="3"/>
  <c r="R133" i="3" s="1"/>
  <c r="M133" i="3"/>
  <c r="X208" i="3"/>
  <c r="AC208" i="3"/>
  <c r="AD208" i="3" s="1"/>
  <c r="W141" i="1"/>
  <c r="U141" i="1" s="1"/>
  <c r="AF140" i="1"/>
  <c r="AG140" i="1" s="1"/>
  <c r="N360" i="4"/>
  <c r="I360" i="4"/>
  <c r="J360" i="4" s="1"/>
  <c r="H360" i="4"/>
  <c r="G361" i="4"/>
  <c r="G362" i="3"/>
  <c r="N361" i="3"/>
  <c r="I361" i="3"/>
  <c r="J361" i="3" s="1"/>
  <c r="H361" i="3"/>
  <c r="L360" i="3"/>
  <c r="L357" i="1"/>
  <c r="H358" i="1"/>
  <c r="G359" i="1"/>
  <c r="I358" i="1"/>
  <c r="J358" i="1" s="1"/>
  <c r="N358" i="1"/>
  <c r="L358" i="1"/>
  <c r="X141" i="1"/>
  <c r="AE141" i="1" s="1"/>
  <c r="W134" i="4" l="1"/>
  <c r="AF133" i="4"/>
  <c r="AG133" i="4" s="1"/>
  <c r="X200" i="4"/>
  <c r="AC200" i="4"/>
  <c r="AD200" i="4" s="1"/>
  <c r="W134" i="3"/>
  <c r="AF133" i="3"/>
  <c r="AG133" i="3" s="1"/>
  <c r="AE208" i="3"/>
  <c r="T208" i="3"/>
  <c r="Q208" i="3"/>
  <c r="AH140" i="1"/>
  <c r="L360" i="4"/>
  <c r="G362" i="4"/>
  <c r="N361" i="4"/>
  <c r="I361" i="4"/>
  <c r="J361" i="4" s="1"/>
  <c r="H361" i="4"/>
  <c r="G363" i="3"/>
  <c r="N362" i="3"/>
  <c r="I362" i="3"/>
  <c r="J362" i="3" s="1"/>
  <c r="H362" i="3"/>
  <c r="L361" i="3"/>
  <c r="Y141" i="1"/>
  <c r="K141" i="1" s="1"/>
  <c r="T141" i="1"/>
  <c r="AA141" i="1"/>
  <c r="G360" i="1"/>
  <c r="I359" i="1"/>
  <c r="J359" i="1" s="1"/>
  <c r="N359" i="1"/>
  <c r="H359" i="1"/>
  <c r="L359" i="1"/>
  <c r="Q141" i="1"/>
  <c r="AC142" i="1" s="1"/>
  <c r="AD142" i="1" s="1"/>
  <c r="Z141" i="1"/>
  <c r="AE200" i="4" l="1"/>
  <c r="AH133" i="4"/>
  <c r="T200" i="4"/>
  <c r="Q200" i="4"/>
  <c r="AC201" i="4" s="1"/>
  <c r="AD201" i="4" s="1"/>
  <c r="AA134" i="4"/>
  <c r="Z134" i="4"/>
  <c r="Y134" i="4"/>
  <c r="K134" i="4" s="1"/>
  <c r="U134" i="4"/>
  <c r="L362" i="3"/>
  <c r="AH133" i="3"/>
  <c r="Z134" i="3"/>
  <c r="Y134" i="3"/>
  <c r="K134" i="3" s="1"/>
  <c r="U134" i="3"/>
  <c r="AA134" i="3"/>
  <c r="X209" i="3"/>
  <c r="AC209" i="3"/>
  <c r="AD209" i="3" s="1"/>
  <c r="L361" i="4"/>
  <c r="G363" i="4"/>
  <c r="N362" i="4"/>
  <c r="I362" i="4"/>
  <c r="J362" i="4" s="1"/>
  <c r="H362" i="4"/>
  <c r="I363" i="3"/>
  <c r="J363" i="3" s="1"/>
  <c r="H363" i="3"/>
  <c r="G364" i="3"/>
  <c r="N363" i="3"/>
  <c r="I360" i="1"/>
  <c r="J360" i="1" s="1"/>
  <c r="H360" i="1"/>
  <c r="N360" i="1"/>
  <c r="G361" i="1"/>
  <c r="O141" i="1"/>
  <c r="R141" i="1" s="1"/>
  <c r="M141" i="1"/>
  <c r="X142" i="1"/>
  <c r="T142" i="1" s="1"/>
  <c r="L363" i="3" l="1"/>
  <c r="X201" i="4"/>
  <c r="AE201" i="4" s="1"/>
  <c r="O134" i="4"/>
  <c r="R134" i="4" s="1"/>
  <c r="M134" i="4"/>
  <c r="AE209" i="3"/>
  <c r="T209" i="3"/>
  <c r="Q209" i="3"/>
  <c r="O134" i="3"/>
  <c r="R134" i="3" s="1"/>
  <c r="M134" i="3"/>
  <c r="W142" i="1"/>
  <c r="Y142" i="1" s="1"/>
  <c r="K142" i="1" s="1"/>
  <c r="AF141" i="1"/>
  <c r="AG141" i="1" s="1"/>
  <c r="AE142" i="1"/>
  <c r="L362" i="4"/>
  <c r="G364" i="4"/>
  <c r="I363" i="4"/>
  <c r="J363" i="4" s="1"/>
  <c r="H363" i="4"/>
  <c r="N363" i="4"/>
  <c r="L363" i="4"/>
  <c r="I364" i="3"/>
  <c r="J364" i="3" s="1"/>
  <c r="H364" i="3"/>
  <c r="G365" i="3"/>
  <c r="N364" i="3"/>
  <c r="L360" i="1"/>
  <c r="AA142" i="1"/>
  <c r="H361" i="1"/>
  <c r="G362" i="1"/>
  <c r="I361" i="1"/>
  <c r="J361" i="1" s="1"/>
  <c r="N361" i="1"/>
  <c r="U142" i="1"/>
  <c r="Q142" i="1"/>
  <c r="AC143" i="1" s="1"/>
  <c r="AD143" i="1" s="1"/>
  <c r="W135" i="4" l="1"/>
  <c r="AF134" i="4"/>
  <c r="AG134" i="4" s="1"/>
  <c r="T201" i="4"/>
  <c r="Q201" i="4"/>
  <c r="W135" i="3"/>
  <c r="AF134" i="3"/>
  <c r="AG134" i="3" s="1"/>
  <c r="X210" i="3"/>
  <c r="AC210" i="3"/>
  <c r="AD210" i="3" s="1"/>
  <c r="Z142" i="1"/>
  <c r="AH141" i="1"/>
  <c r="N364" i="4"/>
  <c r="G365" i="4"/>
  <c r="I364" i="4"/>
  <c r="J364" i="4" s="1"/>
  <c r="H364" i="4"/>
  <c r="N365" i="3"/>
  <c r="I365" i="3"/>
  <c r="J365" i="3" s="1"/>
  <c r="H365" i="3"/>
  <c r="G366" i="3"/>
  <c r="L364" i="3"/>
  <c r="H362" i="1"/>
  <c r="N362" i="1"/>
  <c r="G363" i="1"/>
  <c r="I362" i="1"/>
  <c r="J362" i="1" s="1"/>
  <c r="L361" i="1"/>
  <c r="O142" i="1"/>
  <c r="R142" i="1" s="1"/>
  <c r="M142" i="1"/>
  <c r="X202" i="4" l="1"/>
  <c r="AC202" i="4"/>
  <c r="AD202" i="4" s="1"/>
  <c r="AH134" i="4"/>
  <c r="Z135" i="4"/>
  <c r="U135" i="4"/>
  <c r="AA135" i="4"/>
  <c r="Y135" i="4"/>
  <c r="K135" i="4" s="1"/>
  <c r="AE210" i="3"/>
  <c r="T210" i="3"/>
  <c r="Q210" i="3"/>
  <c r="AH134" i="3"/>
  <c r="Y135" i="3"/>
  <c r="K135" i="3" s="1"/>
  <c r="U135" i="3"/>
  <c r="AA135" i="3"/>
  <c r="Z135" i="3"/>
  <c r="W143" i="1"/>
  <c r="U143" i="1" s="1"/>
  <c r="AF142" i="1"/>
  <c r="AG142" i="1" s="1"/>
  <c r="G366" i="4"/>
  <c r="N365" i="4"/>
  <c r="I365" i="4"/>
  <c r="J365" i="4" s="1"/>
  <c r="H365" i="4"/>
  <c r="L364" i="4"/>
  <c r="N366" i="3"/>
  <c r="I366" i="3"/>
  <c r="J366" i="3" s="1"/>
  <c r="H366" i="3"/>
  <c r="G367" i="3"/>
  <c r="L365" i="3"/>
  <c r="L362" i="1"/>
  <c r="I363" i="1"/>
  <c r="J363" i="1" s="1"/>
  <c r="H363" i="1"/>
  <c r="G364" i="1"/>
  <c r="N363" i="1"/>
  <c r="X143" i="1"/>
  <c r="AE143" i="1" s="1"/>
  <c r="O135" i="4" l="1"/>
  <c r="R135" i="4" s="1"/>
  <c r="M135" i="4"/>
  <c r="AE202" i="4"/>
  <c r="T202" i="4"/>
  <c r="Q202" i="4"/>
  <c r="M135" i="3"/>
  <c r="O135" i="3"/>
  <c r="R135" i="3" s="1"/>
  <c r="X211" i="3"/>
  <c r="AC211" i="3"/>
  <c r="AD211" i="3" s="1"/>
  <c r="AH142" i="1"/>
  <c r="L365" i="4"/>
  <c r="I366" i="4"/>
  <c r="J366" i="4" s="1"/>
  <c r="H366" i="4"/>
  <c r="G367" i="4"/>
  <c r="N366" i="4"/>
  <c r="N367" i="3"/>
  <c r="I367" i="3"/>
  <c r="J367" i="3" s="1"/>
  <c r="H367" i="3"/>
  <c r="G368" i="3"/>
  <c r="L366" i="3"/>
  <c r="Y143" i="1"/>
  <c r="K143" i="1" s="1"/>
  <c r="M143" i="1" s="1"/>
  <c r="T143" i="1"/>
  <c r="AA143" i="1"/>
  <c r="L363" i="1"/>
  <c r="N364" i="1"/>
  <c r="I364" i="1"/>
  <c r="J364" i="1" s="1"/>
  <c r="H364" i="1"/>
  <c r="G365" i="1"/>
  <c r="Z143" i="1"/>
  <c r="Q143" i="1"/>
  <c r="AC144" i="1" s="1"/>
  <c r="AD144" i="1" s="1"/>
  <c r="X203" i="4" l="1"/>
  <c r="AC203" i="4"/>
  <c r="AD203" i="4" s="1"/>
  <c r="W136" i="4"/>
  <c r="AF135" i="4"/>
  <c r="AG135" i="4" s="1"/>
  <c r="T211" i="3"/>
  <c r="Q211" i="3"/>
  <c r="W136" i="3"/>
  <c r="AF135" i="3"/>
  <c r="AG135" i="3" s="1"/>
  <c r="AE211" i="3"/>
  <c r="G368" i="4"/>
  <c r="I367" i="4"/>
  <c r="J367" i="4" s="1"/>
  <c r="H367" i="4"/>
  <c r="L367" i="4"/>
  <c r="N367" i="4"/>
  <c r="L366" i="4"/>
  <c r="N368" i="3"/>
  <c r="G369" i="3"/>
  <c r="I368" i="3"/>
  <c r="J368" i="3" s="1"/>
  <c r="H368" i="3"/>
  <c r="L367" i="3"/>
  <c r="O143" i="1"/>
  <c r="R143" i="1" s="1"/>
  <c r="G366" i="1"/>
  <c r="I365" i="1"/>
  <c r="J365" i="1" s="1"/>
  <c r="H365" i="1"/>
  <c r="N365" i="1"/>
  <c r="L364" i="1"/>
  <c r="X144" i="1"/>
  <c r="AE144" i="1" s="1"/>
  <c r="AH135" i="4" l="1"/>
  <c r="U136" i="4"/>
  <c r="Z136" i="4"/>
  <c r="Y136" i="4"/>
  <c r="K136" i="4" s="1"/>
  <c r="AA136" i="4"/>
  <c r="AE203" i="4"/>
  <c r="T203" i="4"/>
  <c r="Q203" i="4"/>
  <c r="AC204" i="4" s="1"/>
  <c r="AD204" i="4" s="1"/>
  <c r="X204" i="4"/>
  <c r="AH135" i="3"/>
  <c r="Z136" i="3"/>
  <c r="Y136" i="3"/>
  <c r="K136" i="3" s="1"/>
  <c r="AA136" i="3"/>
  <c r="U136" i="3"/>
  <c r="X212" i="3"/>
  <c r="AC212" i="3"/>
  <c r="AD212" i="3" s="1"/>
  <c r="W144" i="1"/>
  <c r="U144" i="1" s="1"/>
  <c r="AF143" i="1"/>
  <c r="AG143" i="1" s="1"/>
  <c r="N368" i="4"/>
  <c r="G369" i="4"/>
  <c r="I368" i="4"/>
  <c r="J368" i="4" s="1"/>
  <c r="H368" i="4"/>
  <c r="G370" i="3"/>
  <c r="N369" i="3"/>
  <c r="I369" i="3"/>
  <c r="J369" i="3" s="1"/>
  <c r="H369" i="3"/>
  <c r="L368" i="3"/>
  <c r="T144" i="1"/>
  <c r="AA144" i="1"/>
  <c r="L365" i="1"/>
  <c r="N366" i="1"/>
  <c r="I366" i="1"/>
  <c r="J366" i="1" s="1"/>
  <c r="G367" i="1"/>
  <c r="H366" i="1"/>
  <c r="Q144" i="1"/>
  <c r="AC145" i="1" s="1"/>
  <c r="AD145" i="1" s="1"/>
  <c r="Z144" i="1"/>
  <c r="AE204" i="4" l="1"/>
  <c r="T204" i="4"/>
  <c r="Q204" i="4"/>
  <c r="M136" i="4"/>
  <c r="O136" i="4"/>
  <c r="R136" i="4" s="1"/>
  <c r="L369" i="3"/>
  <c r="AE212" i="3"/>
  <c r="T212" i="3"/>
  <c r="Q212" i="3"/>
  <c r="O136" i="3"/>
  <c r="R136" i="3" s="1"/>
  <c r="M136" i="3"/>
  <c r="Y144" i="1"/>
  <c r="K144" i="1" s="1"/>
  <c r="AH143" i="1"/>
  <c r="I369" i="4"/>
  <c r="J369" i="4" s="1"/>
  <c r="H369" i="4"/>
  <c r="G370" i="4"/>
  <c r="N369" i="4"/>
  <c r="L368" i="4"/>
  <c r="I370" i="3"/>
  <c r="J370" i="3" s="1"/>
  <c r="H370" i="3"/>
  <c r="G371" i="3"/>
  <c r="N370" i="3"/>
  <c r="L366" i="1"/>
  <c r="N367" i="1"/>
  <c r="H367" i="1"/>
  <c r="G368" i="1"/>
  <c r="I367" i="1"/>
  <c r="J367" i="1" s="1"/>
  <c r="O144" i="1"/>
  <c r="R144" i="1" s="1"/>
  <c r="M144" i="1"/>
  <c r="X205" i="4" l="1"/>
  <c r="AC205" i="4"/>
  <c r="AD205" i="4" s="1"/>
  <c r="W137" i="4"/>
  <c r="AF136" i="4"/>
  <c r="AG136" i="4" s="1"/>
  <c r="L370" i="3"/>
  <c r="W137" i="3"/>
  <c r="AF136" i="3"/>
  <c r="AG136" i="3" s="1"/>
  <c r="X213" i="3"/>
  <c r="AC213" i="3"/>
  <c r="AD213" i="3" s="1"/>
  <c r="W145" i="1"/>
  <c r="U145" i="1" s="1"/>
  <c r="AF144" i="1"/>
  <c r="AG144" i="1" s="1"/>
  <c r="I370" i="4"/>
  <c r="J370" i="4" s="1"/>
  <c r="H370" i="4"/>
  <c r="G371" i="4"/>
  <c r="N370" i="4"/>
  <c r="L369" i="4"/>
  <c r="G372" i="3"/>
  <c r="I371" i="3"/>
  <c r="J371" i="3" s="1"/>
  <c r="H371" i="3"/>
  <c r="N371" i="3"/>
  <c r="L367" i="1"/>
  <c r="G369" i="1"/>
  <c r="I368" i="1"/>
  <c r="J368" i="1" s="1"/>
  <c r="N368" i="1"/>
  <c r="H368" i="1"/>
  <c r="X145" i="1"/>
  <c r="AE145" i="1" s="1"/>
  <c r="AE205" i="4" l="1"/>
  <c r="AH136" i="4"/>
  <c r="AA137" i="4"/>
  <c r="Z137" i="4"/>
  <c r="Y137" i="4"/>
  <c r="K137" i="4" s="1"/>
  <c r="U137" i="4"/>
  <c r="T205" i="4"/>
  <c r="Q205" i="4"/>
  <c r="AE213" i="3"/>
  <c r="Q213" i="3"/>
  <c r="T213" i="3"/>
  <c r="AH136" i="3"/>
  <c r="U137" i="3"/>
  <c r="AA137" i="3"/>
  <c r="Z137" i="3"/>
  <c r="Y137" i="3"/>
  <c r="K137" i="3" s="1"/>
  <c r="AH144" i="1"/>
  <c r="L370" i="4"/>
  <c r="G372" i="4"/>
  <c r="I371" i="4"/>
  <c r="J371" i="4" s="1"/>
  <c r="H371" i="4"/>
  <c r="N371" i="4"/>
  <c r="L371" i="3"/>
  <c r="N372" i="3"/>
  <c r="I372" i="3"/>
  <c r="J372" i="3" s="1"/>
  <c r="H372" i="3"/>
  <c r="G373" i="3"/>
  <c r="Y145" i="1"/>
  <c r="K145" i="1" s="1"/>
  <c r="T145" i="1"/>
  <c r="AA145" i="1"/>
  <c r="L368" i="1"/>
  <c r="N369" i="1"/>
  <c r="G370" i="1"/>
  <c r="I369" i="1"/>
  <c r="J369" i="1" s="1"/>
  <c r="H369" i="1"/>
  <c r="Q145" i="1"/>
  <c r="Z145" i="1"/>
  <c r="L371" i="4" l="1"/>
  <c r="X214" i="3"/>
  <c r="T214" i="3" s="1"/>
  <c r="X206" i="4"/>
  <c r="AC206" i="4"/>
  <c r="AD206" i="4" s="1"/>
  <c r="O137" i="4"/>
  <c r="R137" i="4" s="1"/>
  <c r="M137" i="4"/>
  <c r="O137" i="3"/>
  <c r="R137" i="3" s="1"/>
  <c r="M137" i="3"/>
  <c r="AC214" i="3"/>
  <c r="AD214" i="3" s="1"/>
  <c r="AC146" i="1"/>
  <c r="AD146" i="1" s="1"/>
  <c r="N372" i="4"/>
  <c r="I372" i="4"/>
  <c r="J372" i="4" s="1"/>
  <c r="H372" i="4"/>
  <c r="G373" i="4"/>
  <c r="I373" i="3"/>
  <c r="J373" i="3" s="1"/>
  <c r="N373" i="3"/>
  <c r="L373" i="3"/>
  <c r="H373" i="3"/>
  <c r="G374" i="3"/>
  <c r="L372" i="3"/>
  <c r="L369" i="1"/>
  <c r="G371" i="1"/>
  <c r="I370" i="1"/>
  <c r="J370" i="1" s="1"/>
  <c r="H370" i="1"/>
  <c r="N370" i="1"/>
  <c r="O145" i="1"/>
  <c r="R145" i="1" s="1"/>
  <c r="M145" i="1"/>
  <c r="X146" i="1"/>
  <c r="T146" i="1" s="1"/>
  <c r="Q214" i="3" l="1"/>
  <c r="W138" i="4"/>
  <c r="AF137" i="4"/>
  <c r="AG137" i="4" s="1"/>
  <c r="AE206" i="4"/>
  <c r="T206" i="4"/>
  <c r="Q206" i="4"/>
  <c r="AE214" i="3"/>
  <c r="X215" i="3"/>
  <c r="AC215" i="3"/>
  <c r="AD215" i="3" s="1"/>
  <c r="W138" i="3"/>
  <c r="AF137" i="3"/>
  <c r="AG137" i="3" s="1"/>
  <c r="W146" i="1"/>
  <c r="Z146" i="1" s="1"/>
  <c r="AF145" i="1"/>
  <c r="AG145" i="1" s="1"/>
  <c r="AE146" i="1"/>
  <c r="N373" i="4"/>
  <c r="G374" i="4"/>
  <c r="I373" i="4"/>
  <c r="J373" i="4" s="1"/>
  <c r="H373" i="4"/>
  <c r="L372" i="4"/>
  <c r="N374" i="3"/>
  <c r="I374" i="3"/>
  <c r="J374" i="3" s="1"/>
  <c r="H374" i="3"/>
  <c r="G375" i="3"/>
  <c r="AA146" i="1"/>
  <c r="N371" i="1"/>
  <c r="I371" i="1"/>
  <c r="J371" i="1" s="1"/>
  <c r="H371" i="1"/>
  <c r="G372" i="1"/>
  <c r="L370" i="1"/>
  <c r="Y146" i="1"/>
  <c r="K146" i="1" s="1"/>
  <c r="U146" i="1"/>
  <c r="Q146" i="1"/>
  <c r="AC147" i="1" s="1"/>
  <c r="AD147" i="1" s="1"/>
  <c r="AH137" i="4" l="1"/>
  <c r="AA138" i="4"/>
  <c r="Z138" i="4"/>
  <c r="Y138" i="4"/>
  <c r="K138" i="4" s="1"/>
  <c r="U138" i="4"/>
  <c r="X207" i="4"/>
  <c r="AC207" i="4"/>
  <c r="AD207" i="4" s="1"/>
  <c r="AE215" i="3"/>
  <c r="AH137" i="3"/>
  <c r="Y138" i="3"/>
  <c r="K138" i="3" s="1"/>
  <c r="AA138" i="3"/>
  <c r="Z138" i="3"/>
  <c r="U138" i="3"/>
  <c r="T215" i="3"/>
  <c r="Q215" i="3"/>
  <c r="AH145" i="1"/>
  <c r="N374" i="4"/>
  <c r="G375" i="4"/>
  <c r="I374" i="4"/>
  <c r="J374" i="4" s="1"/>
  <c r="H374" i="4"/>
  <c r="L373" i="4"/>
  <c r="N375" i="3"/>
  <c r="I375" i="3"/>
  <c r="J375" i="3" s="1"/>
  <c r="H375" i="3"/>
  <c r="G376" i="3"/>
  <c r="L374" i="3"/>
  <c r="L371" i="1"/>
  <c r="G373" i="1"/>
  <c r="N372" i="1"/>
  <c r="H372" i="1"/>
  <c r="I372" i="1"/>
  <c r="J372" i="1" s="1"/>
  <c r="O146" i="1"/>
  <c r="R146" i="1" s="1"/>
  <c r="M146" i="1"/>
  <c r="AE207" i="4" l="1"/>
  <c r="T207" i="4"/>
  <c r="Q207" i="4"/>
  <c r="O138" i="4"/>
  <c r="R138" i="4" s="1"/>
  <c r="M138" i="4"/>
  <c r="O138" i="3"/>
  <c r="R138" i="3" s="1"/>
  <c r="M138" i="3"/>
  <c r="X216" i="3"/>
  <c r="AC216" i="3"/>
  <c r="AD216" i="3" s="1"/>
  <c r="W147" i="1"/>
  <c r="U147" i="1" s="1"/>
  <c r="AF146" i="1"/>
  <c r="AG146" i="1" s="1"/>
  <c r="L374" i="4"/>
  <c r="G376" i="4"/>
  <c r="I375" i="4"/>
  <c r="J375" i="4" s="1"/>
  <c r="N375" i="4"/>
  <c r="H375" i="4"/>
  <c r="G377" i="3"/>
  <c r="N376" i="3"/>
  <c r="I376" i="3"/>
  <c r="J376" i="3" s="1"/>
  <c r="H376" i="3"/>
  <c r="L375" i="3"/>
  <c r="L372" i="1"/>
  <c r="G374" i="1"/>
  <c r="H373" i="1"/>
  <c r="N373" i="1"/>
  <c r="I373" i="1"/>
  <c r="J373" i="1" s="1"/>
  <c r="X147" i="1"/>
  <c r="AE147" i="1" s="1"/>
  <c r="W139" i="4" l="1"/>
  <c r="AF138" i="4"/>
  <c r="AG138" i="4" s="1"/>
  <c r="L375" i="4"/>
  <c r="X208" i="4"/>
  <c r="AC208" i="4"/>
  <c r="AD208" i="4" s="1"/>
  <c r="Q216" i="3"/>
  <c r="T216" i="3"/>
  <c r="X217" i="3"/>
  <c r="W139" i="3"/>
  <c r="AF138" i="3"/>
  <c r="AG138" i="3" s="1"/>
  <c r="AE216" i="3"/>
  <c r="AH146" i="1"/>
  <c r="N376" i="4"/>
  <c r="H376" i="4"/>
  <c r="G377" i="4"/>
  <c r="I376" i="4"/>
  <c r="J376" i="4" s="1"/>
  <c r="L376" i="3"/>
  <c r="I377" i="3"/>
  <c r="J377" i="3" s="1"/>
  <c r="H377" i="3"/>
  <c r="G378" i="3"/>
  <c r="N377" i="3"/>
  <c r="Y147" i="1"/>
  <c r="K147" i="1" s="1"/>
  <c r="T147" i="1"/>
  <c r="AA147" i="1"/>
  <c r="L373" i="1"/>
  <c r="G375" i="1"/>
  <c r="N374" i="1"/>
  <c r="I374" i="1"/>
  <c r="J374" i="1" s="1"/>
  <c r="H374" i="1"/>
  <c r="Q147" i="1"/>
  <c r="Z147" i="1"/>
  <c r="L377" i="3" l="1"/>
  <c r="AH138" i="4"/>
  <c r="AA139" i="4"/>
  <c r="Z139" i="4"/>
  <c r="Y139" i="4"/>
  <c r="K139" i="4" s="1"/>
  <c r="U139" i="4"/>
  <c r="AE208" i="4"/>
  <c r="T208" i="4"/>
  <c r="Q208" i="4"/>
  <c r="Y139" i="3"/>
  <c r="K139" i="3" s="1"/>
  <c r="AA139" i="3"/>
  <c r="Z139" i="3"/>
  <c r="U139" i="3"/>
  <c r="T217" i="3"/>
  <c r="Q217" i="3"/>
  <c r="AC217" i="3"/>
  <c r="AD217" i="3" s="1"/>
  <c r="AH138" i="3"/>
  <c r="AC148" i="1"/>
  <c r="AD148" i="1" s="1"/>
  <c r="N377" i="4"/>
  <c r="G378" i="4"/>
  <c r="I377" i="4"/>
  <c r="J377" i="4" s="1"/>
  <c r="H377" i="4"/>
  <c r="L376" i="4"/>
  <c r="I378" i="3"/>
  <c r="J378" i="3" s="1"/>
  <c r="H378" i="3"/>
  <c r="G379" i="3"/>
  <c r="N378" i="3"/>
  <c r="L374" i="1"/>
  <c r="N375" i="1"/>
  <c r="H375" i="1"/>
  <c r="I375" i="1"/>
  <c r="J375" i="1" s="1"/>
  <c r="G376" i="1"/>
  <c r="M147" i="1"/>
  <c r="O147" i="1"/>
  <c r="R147" i="1" s="1"/>
  <c r="X148" i="1"/>
  <c r="T148" i="1" s="1"/>
  <c r="X209" i="4" l="1"/>
  <c r="AC209" i="4"/>
  <c r="AD209" i="4" s="1"/>
  <c r="M139" i="4"/>
  <c r="O139" i="4"/>
  <c r="R139" i="4" s="1"/>
  <c r="M139" i="3"/>
  <c r="O139" i="3"/>
  <c r="R139" i="3" s="1"/>
  <c r="AE217" i="3"/>
  <c r="X218" i="3"/>
  <c r="AC218" i="3"/>
  <c r="AD218" i="3" s="1"/>
  <c r="AE148" i="1"/>
  <c r="W148" i="1"/>
  <c r="AA148" i="1" s="1"/>
  <c r="AF147" i="1"/>
  <c r="AG147" i="1" s="1"/>
  <c r="N378" i="4"/>
  <c r="H378" i="4"/>
  <c r="G379" i="4"/>
  <c r="I378" i="4"/>
  <c r="J378" i="4" s="1"/>
  <c r="L377" i="4"/>
  <c r="N379" i="3"/>
  <c r="I379" i="3"/>
  <c r="J379" i="3" s="1"/>
  <c r="H379" i="3"/>
  <c r="G380" i="3"/>
  <c r="L378" i="3"/>
  <c r="L375" i="1"/>
  <c r="G377" i="1"/>
  <c r="I376" i="1"/>
  <c r="J376" i="1" s="1"/>
  <c r="N376" i="1"/>
  <c r="H376" i="1"/>
  <c r="Q148" i="1"/>
  <c r="AC149" i="1" s="1"/>
  <c r="AD149" i="1" s="1"/>
  <c r="W140" i="4" l="1"/>
  <c r="AF139" i="4"/>
  <c r="AG139" i="4" s="1"/>
  <c r="AE209" i="4"/>
  <c r="T209" i="4"/>
  <c r="Q209" i="4"/>
  <c r="AE218" i="3"/>
  <c r="T218" i="3"/>
  <c r="Q218" i="3"/>
  <c r="W140" i="3"/>
  <c r="AF139" i="3"/>
  <c r="AG139" i="3" s="1"/>
  <c r="AH147" i="1"/>
  <c r="Z148" i="1"/>
  <c r="Y148" i="1"/>
  <c r="K148" i="1" s="1"/>
  <c r="O148" i="1" s="1"/>
  <c r="R148" i="1" s="1"/>
  <c r="U148" i="1"/>
  <c r="L378" i="4"/>
  <c r="G380" i="4"/>
  <c r="I379" i="4"/>
  <c r="J379" i="4" s="1"/>
  <c r="N379" i="4"/>
  <c r="L379" i="4"/>
  <c r="H379" i="4"/>
  <c r="N380" i="3"/>
  <c r="I380" i="3"/>
  <c r="J380" i="3" s="1"/>
  <c r="H380" i="3"/>
  <c r="G381" i="3"/>
  <c r="L379" i="3"/>
  <c r="L376" i="1"/>
  <c r="I377" i="1"/>
  <c r="J377" i="1" s="1"/>
  <c r="N377" i="1"/>
  <c r="H377" i="1"/>
  <c r="G378" i="1"/>
  <c r="X210" i="4" l="1"/>
  <c r="AC210" i="4"/>
  <c r="AD210" i="4" s="1"/>
  <c r="AH139" i="4"/>
  <c r="AA140" i="4"/>
  <c r="Z140" i="4"/>
  <c r="Y140" i="4"/>
  <c r="K140" i="4" s="1"/>
  <c r="U140" i="4"/>
  <c r="AH139" i="3"/>
  <c r="AA140" i="3"/>
  <c r="Z140" i="3"/>
  <c r="Y140" i="3"/>
  <c r="K140" i="3" s="1"/>
  <c r="U140" i="3"/>
  <c r="X219" i="3"/>
  <c r="AC219" i="3"/>
  <c r="AD219" i="3" s="1"/>
  <c r="W149" i="1"/>
  <c r="U149" i="1" s="1"/>
  <c r="AF148" i="1"/>
  <c r="AG148" i="1" s="1"/>
  <c r="M148" i="1"/>
  <c r="G381" i="4"/>
  <c r="N380" i="4"/>
  <c r="I380" i="4"/>
  <c r="J380" i="4" s="1"/>
  <c r="H380" i="4"/>
  <c r="G382" i="3"/>
  <c r="N381" i="3"/>
  <c r="I381" i="3"/>
  <c r="J381" i="3" s="1"/>
  <c r="H381" i="3"/>
  <c r="L380" i="3"/>
  <c r="H378" i="1"/>
  <c r="G379" i="1"/>
  <c r="N378" i="1"/>
  <c r="I378" i="1"/>
  <c r="J378" i="1" s="1"/>
  <c r="L377" i="1"/>
  <c r="X149" i="1"/>
  <c r="AE149" i="1" s="1"/>
  <c r="O140" i="4" l="1"/>
  <c r="R140" i="4" s="1"/>
  <c r="M140" i="4"/>
  <c r="AE210" i="4"/>
  <c r="T210" i="4"/>
  <c r="Q210" i="4"/>
  <c r="AE219" i="3"/>
  <c r="Q219" i="3"/>
  <c r="T219" i="3"/>
  <c r="O140" i="3"/>
  <c r="R140" i="3" s="1"/>
  <c r="M140" i="3"/>
  <c r="AH148" i="1"/>
  <c r="G382" i="4"/>
  <c r="I381" i="4"/>
  <c r="J381" i="4" s="1"/>
  <c r="H381" i="4"/>
  <c r="N381" i="4"/>
  <c r="L380" i="4"/>
  <c r="L381" i="3"/>
  <c r="N382" i="3"/>
  <c r="I382" i="3"/>
  <c r="J382" i="3" s="1"/>
  <c r="H382" i="3"/>
  <c r="G383" i="3"/>
  <c r="Y149" i="1"/>
  <c r="K149" i="1" s="1"/>
  <c r="T149" i="1"/>
  <c r="AA149" i="1"/>
  <c r="L378" i="1"/>
  <c r="H379" i="1"/>
  <c r="N379" i="1"/>
  <c r="I379" i="1"/>
  <c r="J379" i="1" s="1"/>
  <c r="G380" i="1"/>
  <c r="Q149" i="1"/>
  <c r="AC150" i="1" s="1"/>
  <c r="AD150" i="1" s="1"/>
  <c r="Z149" i="1"/>
  <c r="AC211" i="4" l="1"/>
  <c r="AD211" i="4" s="1"/>
  <c r="W141" i="4"/>
  <c r="AF140" i="4"/>
  <c r="AG140" i="4" s="1"/>
  <c r="X211" i="4"/>
  <c r="AC220" i="3"/>
  <c r="AD220" i="3" s="1"/>
  <c r="W141" i="3"/>
  <c r="AF140" i="3"/>
  <c r="AG140" i="3" s="1"/>
  <c r="X220" i="3"/>
  <c r="AE220" i="3" s="1"/>
  <c r="G383" i="4"/>
  <c r="N382" i="4"/>
  <c r="I382" i="4"/>
  <c r="J382" i="4" s="1"/>
  <c r="H382" i="4"/>
  <c r="L381" i="4"/>
  <c r="I383" i="3"/>
  <c r="J383" i="3" s="1"/>
  <c r="G384" i="3"/>
  <c r="N383" i="3"/>
  <c r="H383" i="3"/>
  <c r="L382" i="3"/>
  <c r="H380" i="1"/>
  <c r="G381" i="1"/>
  <c r="N380" i="1"/>
  <c r="I380" i="1"/>
  <c r="J380" i="1" s="1"/>
  <c r="L379" i="1"/>
  <c r="O149" i="1"/>
  <c r="R149" i="1" s="1"/>
  <c r="M149" i="1"/>
  <c r="AE211" i="4" l="1"/>
  <c r="U141" i="4"/>
  <c r="AA141" i="4"/>
  <c r="Z141" i="4"/>
  <c r="Y141" i="4"/>
  <c r="K141" i="4" s="1"/>
  <c r="T211" i="4"/>
  <c r="Q211" i="4"/>
  <c r="AH140" i="4"/>
  <c r="AH140" i="3"/>
  <c r="Y141" i="3"/>
  <c r="K141" i="3" s="1"/>
  <c r="U141" i="3"/>
  <c r="AA141" i="3"/>
  <c r="Z141" i="3"/>
  <c r="Q220" i="3"/>
  <c r="T220" i="3"/>
  <c r="W150" i="1"/>
  <c r="AF149" i="1"/>
  <c r="AG149" i="1" s="1"/>
  <c r="L382" i="4"/>
  <c r="G384" i="4"/>
  <c r="I383" i="4"/>
  <c r="J383" i="4" s="1"/>
  <c r="N383" i="4"/>
  <c r="L383" i="4"/>
  <c r="H383" i="4"/>
  <c r="I384" i="3"/>
  <c r="J384" i="3" s="1"/>
  <c r="H384" i="3"/>
  <c r="G385" i="3"/>
  <c r="N384" i="3"/>
  <c r="L383" i="3"/>
  <c r="L380" i="1"/>
  <c r="H381" i="1"/>
  <c r="G382" i="1"/>
  <c r="I381" i="1"/>
  <c r="J381" i="1" s="1"/>
  <c r="N381" i="1"/>
  <c r="U150" i="1"/>
  <c r="X150" i="1"/>
  <c r="AE150" i="1" s="1"/>
  <c r="L384" i="3" l="1"/>
  <c r="X212" i="4"/>
  <c r="AC212" i="4"/>
  <c r="AD212" i="4" s="1"/>
  <c r="M141" i="4"/>
  <c r="O141" i="4"/>
  <c r="R141" i="4" s="1"/>
  <c r="AC221" i="3"/>
  <c r="AD221" i="3" s="1"/>
  <c r="M141" i="3"/>
  <c r="O141" i="3"/>
  <c r="R141" i="3" s="1"/>
  <c r="X221" i="3"/>
  <c r="AH149" i="1"/>
  <c r="H384" i="4"/>
  <c r="G385" i="4"/>
  <c r="I384" i="4"/>
  <c r="J384" i="4" s="1"/>
  <c r="N384" i="4"/>
  <c r="I385" i="3"/>
  <c r="J385" i="3" s="1"/>
  <c r="N385" i="3"/>
  <c r="H385" i="3"/>
  <c r="G386" i="3"/>
  <c r="Y150" i="1"/>
  <c r="K150" i="1" s="1"/>
  <c r="T150" i="1"/>
  <c r="AA150" i="1"/>
  <c r="L381" i="1"/>
  <c r="I382" i="1"/>
  <c r="J382" i="1" s="1"/>
  <c r="N382" i="1"/>
  <c r="H382" i="1"/>
  <c r="G383" i="1"/>
  <c r="Q150" i="1"/>
  <c r="Z150" i="1"/>
  <c r="W142" i="4" l="1"/>
  <c r="AF141" i="4"/>
  <c r="AG141" i="4" s="1"/>
  <c r="AE212" i="4"/>
  <c r="T212" i="4"/>
  <c r="Q212" i="4"/>
  <c r="T221" i="3"/>
  <c r="Q221" i="3"/>
  <c r="AC222" i="3" s="1"/>
  <c r="AD222" i="3" s="1"/>
  <c r="X222" i="3"/>
  <c r="W142" i="3"/>
  <c r="AF141" i="3"/>
  <c r="AG141" i="3" s="1"/>
  <c r="AE221" i="3"/>
  <c r="AC151" i="1"/>
  <c r="AD151" i="1" s="1"/>
  <c r="L384" i="4"/>
  <c r="H385" i="4"/>
  <c r="G386" i="4"/>
  <c r="N385" i="4"/>
  <c r="I385" i="4"/>
  <c r="J385" i="4" s="1"/>
  <c r="L385" i="4"/>
  <c r="N386" i="3"/>
  <c r="I386" i="3"/>
  <c r="J386" i="3" s="1"/>
  <c r="H386" i="3"/>
  <c r="G387" i="3"/>
  <c r="L385" i="3"/>
  <c r="L382" i="1"/>
  <c r="I383" i="1"/>
  <c r="J383" i="1" s="1"/>
  <c r="H383" i="1"/>
  <c r="N383" i="1"/>
  <c r="G384" i="1"/>
  <c r="O150" i="1"/>
  <c r="R150" i="1" s="1"/>
  <c r="M150" i="1"/>
  <c r="U142" i="4" l="1"/>
  <c r="AA142" i="4"/>
  <c r="Z142" i="4"/>
  <c r="Y142" i="4"/>
  <c r="K142" i="4" s="1"/>
  <c r="AH141" i="4"/>
  <c r="X213" i="4"/>
  <c r="AC213" i="4"/>
  <c r="AD213" i="4" s="1"/>
  <c r="U142" i="3"/>
  <c r="AA142" i="3"/>
  <c r="Z142" i="3"/>
  <c r="Y142" i="3"/>
  <c r="K142" i="3" s="1"/>
  <c r="AH141" i="3"/>
  <c r="T222" i="3"/>
  <c r="Q222" i="3"/>
  <c r="AE222" i="3"/>
  <c r="W151" i="1"/>
  <c r="U151" i="1" s="1"/>
  <c r="AF150" i="1"/>
  <c r="AG150" i="1" s="1"/>
  <c r="H386" i="4"/>
  <c r="G387" i="4"/>
  <c r="N386" i="4"/>
  <c r="I386" i="4"/>
  <c r="J386" i="4" s="1"/>
  <c r="G388" i="3"/>
  <c r="N387" i="3"/>
  <c r="I387" i="3"/>
  <c r="J387" i="3" s="1"/>
  <c r="H387" i="3"/>
  <c r="L386" i="3"/>
  <c r="L383" i="1"/>
  <c r="G385" i="1"/>
  <c r="H384" i="1"/>
  <c r="N384" i="1"/>
  <c r="I384" i="1"/>
  <c r="J384" i="1" s="1"/>
  <c r="X151" i="1"/>
  <c r="AE151" i="1" s="1"/>
  <c r="AE213" i="4" l="1"/>
  <c r="T213" i="4"/>
  <c r="Q213" i="4"/>
  <c r="O142" i="4"/>
  <c r="R142" i="4" s="1"/>
  <c r="M142" i="4"/>
  <c r="X223" i="3"/>
  <c r="AC223" i="3"/>
  <c r="AD223" i="3" s="1"/>
  <c r="O142" i="3"/>
  <c r="R142" i="3" s="1"/>
  <c r="M142" i="3"/>
  <c r="AH150" i="1"/>
  <c r="L386" i="4"/>
  <c r="G388" i="4"/>
  <c r="I387" i="4"/>
  <c r="J387" i="4" s="1"/>
  <c r="H387" i="4"/>
  <c r="N387" i="4"/>
  <c r="L387" i="3"/>
  <c r="H388" i="3"/>
  <c r="G389" i="3"/>
  <c r="N388" i="3"/>
  <c r="I388" i="3"/>
  <c r="J388" i="3" s="1"/>
  <c r="Q151" i="1"/>
  <c r="T151" i="1"/>
  <c r="AA151" i="1"/>
  <c r="G386" i="1"/>
  <c r="H385" i="1"/>
  <c r="N385" i="1"/>
  <c r="I385" i="1"/>
  <c r="J385" i="1" s="1"/>
  <c r="L384" i="1"/>
  <c r="Z151" i="1"/>
  <c r="Y151" i="1"/>
  <c r="K151" i="1" s="1"/>
  <c r="O151" i="1" s="1"/>
  <c r="R151" i="1" s="1"/>
  <c r="W143" i="4" l="1"/>
  <c r="AF142" i="4"/>
  <c r="AG142" i="4" s="1"/>
  <c r="X214" i="4"/>
  <c r="AC214" i="4"/>
  <c r="AD214" i="4" s="1"/>
  <c r="L387" i="4"/>
  <c r="W143" i="3"/>
  <c r="AF142" i="3"/>
  <c r="AG142" i="3" s="1"/>
  <c r="AE223" i="3"/>
  <c r="Q223" i="3"/>
  <c r="T223" i="3"/>
  <c r="W152" i="1"/>
  <c r="U152" i="1" s="1"/>
  <c r="AF151" i="1"/>
  <c r="AG151" i="1" s="1"/>
  <c r="AC152" i="1"/>
  <c r="AD152" i="1" s="1"/>
  <c r="I388" i="4"/>
  <c r="J388" i="4" s="1"/>
  <c r="H388" i="4"/>
  <c r="N388" i="4"/>
  <c r="G389" i="4"/>
  <c r="L388" i="3"/>
  <c r="I389" i="3"/>
  <c r="J389" i="3" s="1"/>
  <c r="H389" i="3"/>
  <c r="G390" i="3"/>
  <c r="N389" i="3"/>
  <c r="L385" i="1"/>
  <c r="G387" i="1"/>
  <c r="I386" i="1"/>
  <c r="J386" i="1" s="1"/>
  <c r="H386" i="1"/>
  <c r="N386" i="1"/>
  <c r="X152" i="1"/>
  <c r="M151" i="1"/>
  <c r="T214" i="4" l="1"/>
  <c r="Q214" i="4"/>
  <c r="AC215" i="4" s="1"/>
  <c r="AD215" i="4" s="1"/>
  <c r="AH142" i="4"/>
  <c r="L388" i="4"/>
  <c r="AE214" i="4"/>
  <c r="U143" i="4"/>
  <c r="AA143" i="4"/>
  <c r="Y143" i="4"/>
  <c r="K143" i="4" s="1"/>
  <c r="Z143" i="4"/>
  <c r="X224" i="3"/>
  <c r="AC224" i="3"/>
  <c r="AD224" i="3" s="1"/>
  <c r="AH142" i="3"/>
  <c r="AA143" i="3"/>
  <c r="Z143" i="3"/>
  <c r="Y143" i="3"/>
  <c r="K143" i="3" s="1"/>
  <c r="U143" i="3"/>
  <c r="AE152" i="1"/>
  <c r="AH151" i="1"/>
  <c r="I389" i="4"/>
  <c r="J389" i="4" s="1"/>
  <c r="H389" i="4"/>
  <c r="G390" i="4"/>
  <c r="N389" i="4"/>
  <c r="N390" i="3"/>
  <c r="I390" i="3"/>
  <c r="J390" i="3" s="1"/>
  <c r="H390" i="3"/>
  <c r="G391" i="3"/>
  <c r="L389" i="3"/>
  <c r="Y152" i="1"/>
  <c r="K152" i="1" s="1"/>
  <c r="T152" i="1"/>
  <c r="AA152" i="1"/>
  <c r="L386" i="1"/>
  <c r="H387" i="1"/>
  <c r="I387" i="1"/>
  <c r="J387" i="1" s="1"/>
  <c r="G388" i="1"/>
  <c r="N387" i="1"/>
  <c r="Q152" i="1"/>
  <c r="AC153" i="1" s="1"/>
  <c r="AD153" i="1" s="1"/>
  <c r="Z152" i="1"/>
  <c r="O143" i="4" l="1"/>
  <c r="R143" i="4" s="1"/>
  <c r="M143" i="4"/>
  <c r="X215" i="4"/>
  <c r="M143" i="3"/>
  <c r="O143" i="3"/>
  <c r="R143" i="3" s="1"/>
  <c r="AE224" i="3"/>
  <c r="T224" i="3"/>
  <c r="Q224" i="3"/>
  <c r="L389" i="4"/>
  <c r="I390" i="4"/>
  <c r="J390" i="4" s="1"/>
  <c r="H390" i="4"/>
  <c r="N390" i="4"/>
  <c r="G391" i="4"/>
  <c r="G392" i="3"/>
  <c r="N391" i="3"/>
  <c r="I391" i="3"/>
  <c r="J391" i="3" s="1"/>
  <c r="H391" i="3"/>
  <c r="L390" i="3"/>
  <c r="L387" i="1"/>
  <c r="H388" i="1"/>
  <c r="G389" i="1"/>
  <c r="N388" i="1"/>
  <c r="I388" i="1"/>
  <c r="J388" i="1" s="1"/>
  <c r="O152" i="1"/>
  <c r="R152" i="1" s="1"/>
  <c r="M152" i="1"/>
  <c r="X153" i="1"/>
  <c r="T153" i="1" s="1"/>
  <c r="T215" i="4" l="1"/>
  <c r="Q215" i="4"/>
  <c r="AE215" i="4"/>
  <c r="W144" i="4"/>
  <c r="AF143" i="4"/>
  <c r="AG143" i="4" s="1"/>
  <c r="X225" i="3"/>
  <c r="AC225" i="3"/>
  <c r="AD225" i="3" s="1"/>
  <c r="W144" i="3"/>
  <c r="AF143" i="3"/>
  <c r="AG143" i="3" s="1"/>
  <c r="W153" i="1"/>
  <c r="Y153" i="1" s="1"/>
  <c r="K153" i="1" s="1"/>
  <c r="AF152" i="1"/>
  <c r="AG152" i="1" s="1"/>
  <c r="AE153" i="1"/>
  <c r="L391" i="3"/>
  <c r="G392" i="4"/>
  <c r="I391" i="4"/>
  <c r="J391" i="4" s="1"/>
  <c r="H391" i="4"/>
  <c r="N391" i="4"/>
  <c r="L391" i="4"/>
  <c r="L390" i="4"/>
  <c r="H392" i="3"/>
  <c r="G393" i="3"/>
  <c r="N392" i="3"/>
  <c r="I392" i="3"/>
  <c r="J392" i="3" s="1"/>
  <c r="AA153" i="1"/>
  <c r="H389" i="1"/>
  <c r="N389" i="1"/>
  <c r="I389" i="1"/>
  <c r="J389" i="1" s="1"/>
  <c r="G390" i="1"/>
  <c r="L388" i="1"/>
  <c r="U153" i="1"/>
  <c r="Q153" i="1"/>
  <c r="AC154" i="1" s="1"/>
  <c r="AD154" i="1" s="1"/>
  <c r="AH143" i="4" l="1"/>
  <c r="Z144" i="4"/>
  <c r="U144" i="4"/>
  <c r="AA144" i="4"/>
  <c r="Y144" i="4"/>
  <c r="K144" i="4" s="1"/>
  <c r="X216" i="4"/>
  <c r="AC216" i="4"/>
  <c r="AD216" i="4" s="1"/>
  <c r="AH143" i="3"/>
  <c r="Z144" i="3"/>
  <c r="Y144" i="3"/>
  <c r="K144" i="3" s="1"/>
  <c r="U144" i="3"/>
  <c r="AA144" i="3"/>
  <c r="AE225" i="3"/>
  <c r="T225" i="3"/>
  <c r="Q225" i="3"/>
  <c r="Z153" i="1"/>
  <c r="AH152" i="1"/>
  <c r="I392" i="4"/>
  <c r="J392" i="4" s="1"/>
  <c r="H392" i="4"/>
  <c r="G393" i="4"/>
  <c r="N392" i="4"/>
  <c r="L392" i="3"/>
  <c r="I393" i="3"/>
  <c r="J393" i="3" s="1"/>
  <c r="H393" i="3"/>
  <c r="G394" i="3"/>
  <c r="L393" i="3"/>
  <c r="N393" i="3"/>
  <c r="L389" i="1"/>
  <c r="I390" i="1"/>
  <c r="J390" i="1" s="1"/>
  <c r="G391" i="1"/>
  <c r="H390" i="1"/>
  <c r="N390" i="1"/>
  <c r="O153" i="1"/>
  <c r="R153" i="1" s="1"/>
  <c r="M153" i="1"/>
  <c r="AE216" i="4" l="1"/>
  <c r="T216" i="4"/>
  <c r="Q216" i="4"/>
  <c r="O144" i="4"/>
  <c r="R144" i="4" s="1"/>
  <c r="M144" i="4"/>
  <c r="O144" i="3"/>
  <c r="R144" i="3" s="1"/>
  <c r="M144" i="3"/>
  <c r="X226" i="3"/>
  <c r="AC226" i="3"/>
  <c r="AD226" i="3" s="1"/>
  <c r="W154" i="1"/>
  <c r="U154" i="1" s="1"/>
  <c r="AF153" i="1"/>
  <c r="AG153" i="1" s="1"/>
  <c r="L392" i="4"/>
  <c r="I393" i="4"/>
  <c r="J393" i="4" s="1"/>
  <c r="H393" i="4"/>
  <c r="G394" i="4"/>
  <c r="L393" i="4"/>
  <c r="N393" i="4"/>
  <c r="N394" i="3"/>
  <c r="I394" i="3"/>
  <c r="J394" i="3" s="1"/>
  <c r="H394" i="3"/>
  <c r="G395" i="3"/>
  <c r="L390" i="1"/>
  <c r="H391" i="1"/>
  <c r="N391" i="1"/>
  <c r="G392" i="1"/>
  <c r="I391" i="1"/>
  <c r="J391" i="1" s="1"/>
  <c r="X154" i="1"/>
  <c r="AE154" i="1" s="1"/>
  <c r="W145" i="4" l="1"/>
  <c r="AF144" i="4"/>
  <c r="AG144" i="4" s="1"/>
  <c r="X217" i="4"/>
  <c r="AC217" i="4"/>
  <c r="AD217" i="4" s="1"/>
  <c r="Q226" i="3"/>
  <c r="T226" i="3"/>
  <c r="W145" i="3"/>
  <c r="AF144" i="3"/>
  <c r="AG144" i="3" s="1"/>
  <c r="AE226" i="3"/>
  <c r="AH153" i="1"/>
  <c r="I394" i="4"/>
  <c r="J394" i="4" s="1"/>
  <c r="H394" i="4"/>
  <c r="G395" i="4"/>
  <c r="N394" i="4"/>
  <c r="I395" i="3"/>
  <c r="J395" i="3" s="1"/>
  <c r="N395" i="3"/>
  <c r="H395" i="3"/>
  <c r="G396" i="3"/>
  <c r="L394" i="3"/>
  <c r="Y154" i="1"/>
  <c r="K154" i="1" s="1"/>
  <c r="T154" i="1"/>
  <c r="AA154" i="1"/>
  <c r="L391" i="1"/>
  <c r="H392" i="1"/>
  <c r="N392" i="1"/>
  <c r="I392" i="1"/>
  <c r="J392" i="1" s="1"/>
  <c r="G393" i="1"/>
  <c r="Q154" i="1"/>
  <c r="Z154" i="1"/>
  <c r="AE217" i="4" l="1"/>
  <c r="T217" i="4"/>
  <c r="Q217" i="4"/>
  <c r="AH144" i="4"/>
  <c r="U145" i="4"/>
  <c r="AA145" i="4"/>
  <c r="Z145" i="4"/>
  <c r="Y145" i="4"/>
  <c r="K145" i="4" s="1"/>
  <c r="AA145" i="3"/>
  <c r="Z145" i="3"/>
  <c r="Y145" i="3"/>
  <c r="K145" i="3" s="1"/>
  <c r="U145" i="3"/>
  <c r="X227" i="3"/>
  <c r="AC227" i="3"/>
  <c r="AD227" i="3" s="1"/>
  <c r="AH144" i="3"/>
  <c r="AC155" i="1"/>
  <c r="AD155" i="1" s="1"/>
  <c r="G396" i="4"/>
  <c r="I395" i="4"/>
  <c r="J395" i="4" s="1"/>
  <c r="H395" i="4"/>
  <c r="N395" i="4"/>
  <c r="L394" i="4"/>
  <c r="N396" i="3"/>
  <c r="G397" i="3"/>
  <c r="I396" i="3"/>
  <c r="J396" i="3" s="1"/>
  <c r="H396" i="3"/>
  <c r="L395" i="3"/>
  <c r="L392" i="1"/>
  <c r="H393" i="1"/>
  <c r="N393" i="1"/>
  <c r="G394" i="1"/>
  <c r="I393" i="1"/>
  <c r="J393" i="1" s="1"/>
  <c r="O154" i="1"/>
  <c r="R154" i="1" s="1"/>
  <c r="M154" i="1"/>
  <c r="X155" i="1"/>
  <c r="T155" i="1" s="1"/>
  <c r="X218" i="4" l="1"/>
  <c r="T218" i="4"/>
  <c r="Q218" i="4"/>
  <c r="M145" i="4"/>
  <c r="O145" i="4"/>
  <c r="R145" i="4" s="1"/>
  <c r="AC218" i="4"/>
  <c r="AD218" i="4" s="1"/>
  <c r="AE227" i="3"/>
  <c r="T227" i="3"/>
  <c r="Q227" i="3"/>
  <c r="O145" i="3"/>
  <c r="R145" i="3" s="1"/>
  <c r="M145" i="3"/>
  <c r="W155" i="1"/>
  <c r="AA155" i="1" s="1"/>
  <c r="AF154" i="1"/>
  <c r="AG154" i="1" s="1"/>
  <c r="AE155" i="1"/>
  <c r="L395" i="4"/>
  <c r="I396" i="4"/>
  <c r="J396" i="4" s="1"/>
  <c r="H396" i="4"/>
  <c r="G397" i="4"/>
  <c r="N396" i="4"/>
  <c r="L396" i="3"/>
  <c r="I397" i="3"/>
  <c r="J397" i="3" s="1"/>
  <c r="H397" i="3"/>
  <c r="G398" i="3"/>
  <c r="N397" i="3"/>
  <c r="L397" i="3"/>
  <c r="L393" i="1"/>
  <c r="I394" i="1"/>
  <c r="J394" i="1" s="1"/>
  <c r="G395" i="1"/>
  <c r="H394" i="1"/>
  <c r="N394" i="1"/>
  <c r="U155" i="1"/>
  <c r="Y155" i="1"/>
  <c r="K155" i="1" s="1"/>
  <c r="Q155" i="1"/>
  <c r="AC156" i="1" s="1"/>
  <c r="AD156" i="1" s="1"/>
  <c r="Z155" i="1"/>
  <c r="X219" i="4" l="1"/>
  <c r="AC219" i="4"/>
  <c r="AD219" i="4" s="1"/>
  <c r="AE218" i="4"/>
  <c r="W146" i="4"/>
  <c r="AF145" i="4"/>
  <c r="AG145" i="4" s="1"/>
  <c r="W146" i="3"/>
  <c r="AF145" i="3"/>
  <c r="AG145" i="3" s="1"/>
  <c r="X228" i="3"/>
  <c r="AC228" i="3"/>
  <c r="AD228" i="3" s="1"/>
  <c r="AH154" i="1"/>
  <c r="I397" i="4"/>
  <c r="J397" i="4" s="1"/>
  <c r="H397" i="4"/>
  <c r="G398" i="4"/>
  <c r="N397" i="4"/>
  <c r="L396" i="4"/>
  <c r="N398" i="3"/>
  <c r="I398" i="3"/>
  <c r="J398" i="3" s="1"/>
  <c r="H398" i="3"/>
  <c r="G399" i="3"/>
  <c r="N395" i="1"/>
  <c r="I395" i="1"/>
  <c r="J395" i="1" s="1"/>
  <c r="H395" i="1"/>
  <c r="G396" i="1"/>
  <c r="L394" i="1"/>
  <c r="O155" i="1"/>
  <c r="R155" i="1" s="1"/>
  <c r="M155" i="1"/>
  <c r="X156" i="1"/>
  <c r="T156" i="1" s="1"/>
  <c r="AE219" i="4" l="1"/>
  <c r="U146" i="4"/>
  <c r="Z146" i="4"/>
  <c r="AA146" i="4"/>
  <c r="Y146" i="4"/>
  <c r="K146" i="4" s="1"/>
  <c r="AH145" i="4"/>
  <c r="T219" i="4"/>
  <c r="Q219" i="4"/>
  <c r="T228" i="3"/>
  <c r="Q228" i="3"/>
  <c r="AH145" i="3"/>
  <c r="AE228" i="3"/>
  <c r="AA146" i="3"/>
  <c r="Z146" i="3"/>
  <c r="Y146" i="3"/>
  <c r="K146" i="3" s="1"/>
  <c r="U146" i="3"/>
  <c r="AE156" i="1"/>
  <c r="W156" i="1"/>
  <c r="AA156" i="1" s="1"/>
  <c r="AF155" i="1"/>
  <c r="AG155" i="1" s="1"/>
  <c r="I398" i="4"/>
  <c r="J398" i="4" s="1"/>
  <c r="H398" i="4"/>
  <c r="G399" i="4"/>
  <c r="N398" i="4"/>
  <c r="L397" i="4"/>
  <c r="N399" i="3"/>
  <c r="I399" i="3"/>
  <c r="J399" i="3" s="1"/>
  <c r="H399" i="3"/>
  <c r="G400" i="3"/>
  <c r="L398" i="3"/>
  <c r="I396" i="1"/>
  <c r="J396" i="1" s="1"/>
  <c r="H396" i="1"/>
  <c r="G397" i="1"/>
  <c r="N396" i="1"/>
  <c r="L395" i="1"/>
  <c r="U156" i="1"/>
  <c r="Y156" i="1"/>
  <c r="K156" i="1" s="1"/>
  <c r="Q156" i="1"/>
  <c r="AC157" i="1" s="1"/>
  <c r="AD157" i="1" s="1"/>
  <c r="Z156" i="1"/>
  <c r="O146" i="4" l="1"/>
  <c r="R146" i="4" s="1"/>
  <c r="M146" i="4"/>
  <c r="X220" i="4"/>
  <c r="AC220" i="4"/>
  <c r="AD220" i="4" s="1"/>
  <c r="X229" i="3"/>
  <c r="AC229" i="3"/>
  <c r="AD229" i="3" s="1"/>
  <c r="O146" i="3"/>
  <c r="R146" i="3" s="1"/>
  <c r="M146" i="3"/>
  <c r="AH155" i="1"/>
  <c r="G400" i="4"/>
  <c r="I399" i="4"/>
  <c r="J399" i="4" s="1"/>
  <c r="L399" i="4"/>
  <c r="H399" i="4"/>
  <c r="N399" i="4"/>
  <c r="L398" i="4"/>
  <c r="G401" i="3"/>
  <c r="N400" i="3"/>
  <c r="I400" i="3"/>
  <c r="J400" i="3" s="1"/>
  <c r="H400" i="3"/>
  <c r="L399" i="3"/>
  <c r="L396" i="1"/>
  <c r="I397" i="1"/>
  <c r="J397" i="1" s="1"/>
  <c r="H397" i="1"/>
  <c r="G398" i="1"/>
  <c r="N397" i="1"/>
  <c r="O156" i="1"/>
  <c r="R156" i="1" s="1"/>
  <c r="M156" i="1"/>
  <c r="X157" i="1"/>
  <c r="T157" i="1" s="1"/>
  <c r="W147" i="4" l="1"/>
  <c r="AF146" i="4"/>
  <c r="AG146" i="4" s="1"/>
  <c r="AE220" i="4"/>
  <c r="T220" i="4"/>
  <c r="Q220" i="4"/>
  <c r="W147" i="3"/>
  <c r="AF146" i="3"/>
  <c r="AG146" i="3" s="1"/>
  <c r="AE229" i="3"/>
  <c r="T229" i="3"/>
  <c r="Q229" i="3"/>
  <c r="W157" i="1"/>
  <c r="AA157" i="1" s="1"/>
  <c r="AF156" i="1"/>
  <c r="AG156" i="1" s="1"/>
  <c r="AE157" i="1"/>
  <c r="I400" i="4"/>
  <c r="J400" i="4" s="1"/>
  <c r="H400" i="4"/>
  <c r="G401" i="4"/>
  <c r="N400" i="4"/>
  <c r="L400" i="3"/>
  <c r="G402" i="3"/>
  <c r="I401" i="3"/>
  <c r="J401" i="3" s="1"/>
  <c r="H401" i="3"/>
  <c r="N401" i="3"/>
  <c r="L397" i="1"/>
  <c r="G399" i="1"/>
  <c r="I398" i="1"/>
  <c r="J398" i="1" s="1"/>
  <c r="H398" i="1"/>
  <c r="N398" i="1"/>
  <c r="L398" i="1"/>
  <c r="U157" i="1"/>
  <c r="Y157" i="1"/>
  <c r="K157" i="1" s="1"/>
  <c r="Q157" i="1"/>
  <c r="AC158" i="1" s="1"/>
  <c r="AD158" i="1" s="1"/>
  <c r="Z157" i="1"/>
  <c r="AH146" i="4" l="1"/>
  <c r="U147" i="4"/>
  <c r="Z147" i="4"/>
  <c r="Y147" i="4"/>
  <c r="K147" i="4" s="1"/>
  <c r="AA147" i="4"/>
  <c r="X221" i="4"/>
  <c r="AC221" i="4"/>
  <c r="AD221" i="4" s="1"/>
  <c r="L401" i="3"/>
  <c r="X230" i="3"/>
  <c r="AC230" i="3"/>
  <c r="AD230" i="3" s="1"/>
  <c r="AH146" i="3"/>
  <c r="AA147" i="3"/>
  <c r="Z147" i="3"/>
  <c r="Y147" i="3"/>
  <c r="K147" i="3" s="1"/>
  <c r="U147" i="3"/>
  <c r="AH156" i="1"/>
  <c r="L400" i="4"/>
  <c r="I401" i="4"/>
  <c r="J401" i="4" s="1"/>
  <c r="H401" i="4"/>
  <c r="N401" i="4"/>
  <c r="G402" i="4"/>
  <c r="N402" i="3"/>
  <c r="I402" i="3"/>
  <c r="J402" i="3" s="1"/>
  <c r="H402" i="3"/>
  <c r="G403" i="3"/>
  <c r="G400" i="1"/>
  <c r="H399" i="1"/>
  <c r="N399" i="1"/>
  <c r="I399" i="1"/>
  <c r="J399" i="1" s="1"/>
  <c r="M157" i="1"/>
  <c r="O157" i="1"/>
  <c r="R157" i="1" s="1"/>
  <c r="AE221" i="4" l="1"/>
  <c r="T221" i="4"/>
  <c r="Q221" i="4"/>
  <c r="M147" i="4"/>
  <c r="O147" i="4"/>
  <c r="R147" i="4" s="1"/>
  <c r="O147" i="3"/>
  <c r="R147" i="3" s="1"/>
  <c r="M147" i="3"/>
  <c r="AE230" i="3"/>
  <c r="Q230" i="3"/>
  <c r="T230" i="3"/>
  <c r="W158" i="1"/>
  <c r="AF157" i="1"/>
  <c r="AG157" i="1" s="1"/>
  <c r="I402" i="4"/>
  <c r="J402" i="4" s="1"/>
  <c r="H402" i="4"/>
  <c r="N402" i="4"/>
  <c r="G403" i="4"/>
  <c r="L401" i="4"/>
  <c r="I403" i="3"/>
  <c r="J403" i="3" s="1"/>
  <c r="H403" i="3"/>
  <c r="G404" i="3"/>
  <c r="N403" i="3"/>
  <c r="L402" i="3"/>
  <c r="L399" i="1"/>
  <c r="I400" i="1"/>
  <c r="J400" i="1" s="1"/>
  <c r="H400" i="1"/>
  <c r="G401" i="1"/>
  <c r="N400" i="1"/>
  <c r="U158" i="1"/>
  <c r="X222" i="4" l="1"/>
  <c r="AC222" i="4"/>
  <c r="AD222" i="4" s="1"/>
  <c r="W148" i="4"/>
  <c r="AF147" i="4"/>
  <c r="AG147" i="4" s="1"/>
  <c r="X231" i="3"/>
  <c r="AC231" i="3"/>
  <c r="AD231" i="3" s="1"/>
  <c r="W148" i="3"/>
  <c r="AF147" i="3"/>
  <c r="AG147" i="3" s="1"/>
  <c r="AH157" i="1"/>
  <c r="L402" i="4"/>
  <c r="G404" i="4"/>
  <c r="I403" i="4"/>
  <c r="J403" i="4" s="1"/>
  <c r="H403" i="4"/>
  <c r="N403" i="4"/>
  <c r="L403" i="3"/>
  <c r="G405" i="3"/>
  <c r="N404" i="3"/>
  <c r="I404" i="3"/>
  <c r="J404" i="3" s="1"/>
  <c r="H404" i="3"/>
  <c r="L400" i="1"/>
  <c r="H401" i="1"/>
  <c r="N401" i="1"/>
  <c r="I401" i="1"/>
  <c r="J401" i="1" s="1"/>
  <c r="G402" i="1"/>
  <c r="X158" i="1"/>
  <c r="AH147" i="4" l="1"/>
  <c r="U148" i="4"/>
  <c r="Y148" i="4"/>
  <c r="K148" i="4" s="1"/>
  <c r="Z148" i="4"/>
  <c r="AA148" i="4"/>
  <c r="AE222" i="4"/>
  <c r="T222" i="4"/>
  <c r="Q222" i="4"/>
  <c r="AC223" i="4" s="1"/>
  <c r="AD223" i="4" s="1"/>
  <c r="AH147" i="3"/>
  <c r="Y148" i="3"/>
  <c r="K148" i="3" s="1"/>
  <c r="U148" i="3"/>
  <c r="AA148" i="3"/>
  <c r="Z148" i="3"/>
  <c r="AE231" i="3"/>
  <c r="T231" i="3"/>
  <c r="Q231" i="3"/>
  <c r="T158" i="1"/>
  <c r="AE158" i="1"/>
  <c r="L403" i="4"/>
  <c r="I404" i="4"/>
  <c r="J404" i="4" s="1"/>
  <c r="H404" i="4"/>
  <c r="G405" i="4"/>
  <c r="N404" i="4"/>
  <c r="L404" i="3"/>
  <c r="I405" i="3"/>
  <c r="J405" i="3" s="1"/>
  <c r="G406" i="3"/>
  <c r="N405" i="3"/>
  <c r="H405" i="3"/>
  <c r="Y158" i="1"/>
  <c r="K158" i="1" s="1"/>
  <c r="AA158" i="1"/>
  <c r="L401" i="1"/>
  <c r="N402" i="1"/>
  <c r="I402" i="1"/>
  <c r="J402" i="1" s="1"/>
  <c r="H402" i="1"/>
  <c r="G403" i="1"/>
  <c r="Q158" i="1"/>
  <c r="Z158" i="1"/>
  <c r="X223" i="4" l="1"/>
  <c r="AE223" i="4" s="1"/>
  <c r="O148" i="4"/>
  <c r="R148" i="4" s="1"/>
  <c r="M148" i="4"/>
  <c r="X232" i="3"/>
  <c r="AC232" i="3"/>
  <c r="AD232" i="3" s="1"/>
  <c r="M148" i="3"/>
  <c r="O148" i="3"/>
  <c r="R148" i="3" s="1"/>
  <c r="AC159" i="1"/>
  <c r="AD159" i="1" s="1"/>
  <c r="L404" i="4"/>
  <c r="N405" i="4"/>
  <c r="I405" i="4"/>
  <c r="J405" i="4" s="1"/>
  <c r="H405" i="4"/>
  <c r="G406" i="4"/>
  <c r="L405" i="3"/>
  <c r="N406" i="3"/>
  <c r="I406" i="3"/>
  <c r="J406" i="3" s="1"/>
  <c r="H406" i="3"/>
  <c r="G407" i="3"/>
  <c r="L402" i="1"/>
  <c r="I403" i="1"/>
  <c r="J403" i="1" s="1"/>
  <c r="G404" i="1"/>
  <c r="N403" i="1"/>
  <c r="H403" i="1"/>
  <c r="O158" i="1"/>
  <c r="R158" i="1" s="1"/>
  <c r="M158" i="1"/>
  <c r="X159" i="1"/>
  <c r="T159" i="1" s="1"/>
  <c r="W149" i="4" l="1"/>
  <c r="AF148" i="4"/>
  <c r="AG148" i="4" s="1"/>
  <c r="T223" i="4"/>
  <c r="Q223" i="4"/>
  <c r="W149" i="3"/>
  <c r="AF148" i="3"/>
  <c r="AG148" i="3" s="1"/>
  <c r="AE232" i="3"/>
  <c r="T232" i="3"/>
  <c r="Q232" i="3"/>
  <c r="AE159" i="1"/>
  <c r="W159" i="1"/>
  <c r="AA159" i="1" s="1"/>
  <c r="AF158" i="1"/>
  <c r="AG158" i="1" s="1"/>
  <c r="N406" i="4"/>
  <c r="I406" i="4"/>
  <c r="J406" i="4" s="1"/>
  <c r="H406" i="4"/>
  <c r="G407" i="4"/>
  <c r="L405" i="4"/>
  <c r="N407" i="3"/>
  <c r="I407" i="3"/>
  <c r="J407" i="3" s="1"/>
  <c r="H407" i="3"/>
  <c r="G408" i="3"/>
  <c r="L406" i="3"/>
  <c r="N404" i="1"/>
  <c r="G405" i="1"/>
  <c r="I404" i="1"/>
  <c r="J404" i="1" s="1"/>
  <c r="H404" i="1"/>
  <c r="L403" i="1"/>
  <c r="U159" i="1"/>
  <c r="Y159" i="1"/>
  <c r="K159" i="1" s="1"/>
  <c r="Q159" i="1"/>
  <c r="AC160" i="1" s="1"/>
  <c r="AD160" i="1" s="1"/>
  <c r="Z159" i="1"/>
  <c r="AH148" i="4" l="1"/>
  <c r="AA149" i="4"/>
  <c r="Z149" i="4"/>
  <c r="U149" i="4"/>
  <c r="Y149" i="4"/>
  <c r="K149" i="4" s="1"/>
  <c r="X224" i="4"/>
  <c r="AC224" i="4"/>
  <c r="AD224" i="4" s="1"/>
  <c r="X233" i="3"/>
  <c r="AC233" i="3"/>
  <c r="AD233" i="3" s="1"/>
  <c r="AH148" i="3"/>
  <c r="AA149" i="3"/>
  <c r="Y149" i="3"/>
  <c r="K149" i="3" s="1"/>
  <c r="Z149" i="3"/>
  <c r="U149" i="3"/>
  <c r="AH158" i="1"/>
  <c r="G408" i="4"/>
  <c r="I407" i="4"/>
  <c r="J407" i="4" s="1"/>
  <c r="N407" i="4"/>
  <c r="H407" i="4"/>
  <c r="L406" i="4"/>
  <c r="G409" i="3"/>
  <c r="N408" i="3"/>
  <c r="I408" i="3"/>
  <c r="J408" i="3" s="1"/>
  <c r="H408" i="3"/>
  <c r="L407" i="3"/>
  <c r="L404" i="1"/>
  <c r="G406" i="1"/>
  <c r="N405" i="1"/>
  <c r="H405" i="1"/>
  <c r="I405" i="1"/>
  <c r="J405" i="1" s="1"/>
  <c r="O159" i="1"/>
  <c r="R159" i="1" s="1"/>
  <c r="M159" i="1"/>
  <c r="AE224" i="4" l="1"/>
  <c r="T224" i="4"/>
  <c r="Q224" i="4"/>
  <c r="M149" i="4"/>
  <c r="O149" i="4"/>
  <c r="R149" i="4" s="1"/>
  <c r="M149" i="3"/>
  <c r="O149" i="3"/>
  <c r="R149" i="3" s="1"/>
  <c r="AE233" i="3"/>
  <c r="T233" i="3"/>
  <c r="Q233" i="3"/>
  <c r="W160" i="1"/>
  <c r="U160" i="1" s="1"/>
  <c r="AF159" i="1"/>
  <c r="AG159" i="1" s="1"/>
  <c r="L407" i="4"/>
  <c r="N408" i="4"/>
  <c r="I408" i="4"/>
  <c r="J408" i="4" s="1"/>
  <c r="H408" i="4"/>
  <c r="G409" i="4"/>
  <c r="L408" i="3"/>
  <c r="I409" i="3"/>
  <c r="J409" i="3" s="1"/>
  <c r="H409" i="3"/>
  <c r="G410" i="3"/>
  <c r="N409" i="3"/>
  <c r="L405" i="1"/>
  <c r="H406" i="1"/>
  <c r="G407" i="1"/>
  <c r="I406" i="1"/>
  <c r="J406" i="1" s="1"/>
  <c r="N406" i="1"/>
  <c r="X160" i="1"/>
  <c r="AE160" i="1" s="1"/>
  <c r="W150" i="4" l="1"/>
  <c r="AF149" i="4"/>
  <c r="AG149" i="4" s="1"/>
  <c r="X225" i="4"/>
  <c r="AC225" i="4"/>
  <c r="AD225" i="4" s="1"/>
  <c r="X234" i="3"/>
  <c r="AC234" i="3"/>
  <c r="AD234" i="3" s="1"/>
  <c r="W150" i="3"/>
  <c r="AF149" i="3"/>
  <c r="AG149" i="3" s="1"/>
  <c r="AH159" i="1"/>
  <c r="N409" i="4"/>
  <c r="I409" i="4"/>
  <c r="J409" i="4" s="1"/>
  <c r="H409" i="4"/>
  <c r="G410" i="4"/>
  <c r="L408" i="4"/>
  <c r="L409" i="3"/>
  <c r="N410" i="3"/>
  <c r="I410" i="3"/>
  <c r="J410" i="3" s="1"/>
  <c r="H410" i="3"/>
  <c r="G411" i="3"/>
  <c r="AA160" i="1"/>
  <c r="T160" i="1"/>
  <c r="L406" i="1"/>
  <c r="I407" i="1"/>
  <c r="J407" i="1" s="1"/>
  <c r="H407" i="1"/>
  <c r="G408" i="1"/>
  <c r="N407" i="1"/>
  <c r="Y160" i="1"/>
  <c r="K160" i="1" s="1"/>
  <c r="O160" i="1" s="1"/>
  <c r="R160" i="1" s="1"/>
  <c r="Z160" i="1"/>
  <c r="Q160" i="1"/>
  <c r="AE225" i="4" l="1"/>
  <c r="T225" i="4"/>
  <c r="Q225" i="4"/>
  <c r="X226" i="4" s="1"/>
  <c r="AH149" i="4"/>
  <c r="U150" i="4"/>
  <c r="Z150" i="4"/>
  <c r="AA150" i="4"/>
  <c r="Y150" i="4"/>
  <c r="K150" i="4" s="1"/>
  <c r="AE234" i="3"/>
  <c r="AH149" i="3"/>
  <c r="AA150" i="3"/>
  <c r="U150" i="3"/>
  <c r="Y150" i="3"/>
  <c r="K150" i="3" s="1"/>
  <c r="Z150" i="3"/>
  <c r="T234" i="3"/>
  <c r="Q234" i="3"/>
  <c r="AC161" i="1"/>
  <c r="AD161" i="1" s="1"/>
  <c r="W161" i="1"/>
  <c r="AF160" i="1"/>
  <c r="AG160" i="1" s="1"/>
  <c r="N410" i="4"/>
  <c r="G411" i="4"/>
  <c r="I410" i="4"/>
  <c r="J410" i="4" s="1"/>
  <c r="H410" i="4"/>
  <c r="L409" i="4"/>
  <c r="I411" i="3"/>
  <c r="J411" i="3" s="1"/>
  <c r="H411" i="3"/>
  <c r="N411" i="3"/>
  <c r="L411" i="3"/>
  <c r="G412" i="3"/>
  <c r="L410" i="3"/>
  <c r="L407" i="1"/>
  <c r="G409" i="1"/>
  <c r="N408" i="1"/>
  <c r="H408" i="1"/>
  <c r="I408" i="1"/>
  <c r="J408" i="1" s="1"/>
  <c r="M160" i="1"/>
  <c r="U161" i="1"/>
  <c r="X161" i="1"/>
  <c r="T226" i="4" l="1"/>
  <c r="Q226" i="4"/>
  <c r="M150" i="4"/>
  <c r="O150" i="4"/>
  <c r="R150" i="4" s="1"/>
  <c r="AC226" i="4"/>
  <c r="AD226" i="4" s="1"/>
  <c r="O150" i="3"/>
  <c r="R150" i="3" s="1"/>
  <c r="M150" i="3"/>
  <c r="X235" i="3"/>
  <c r="AC235" i="3"/>
  <c r="AD235" i="3" s="1"/>
  <c r="AH160" i="1"/>
  <c r="AE161" i="1"/>
  <c r="G412" i="4"/>
  <c r="I411" i="4"/>
  <c r="J411" i="4" s="1"/>
  <c r="N411" i="4"/>
  <c r="H411" i="4"/>
  <c r="L410" i="4"/>
  <c r="H412" i="3"/>
  <c r="G413" i="3"/>
  <c r="N412" i="3"/>
  <c r="I412" i="3"/>
  <c r="J412" i="3" s="1"/>
  <c r="Y161" i="1"/>
  <c r="K161" i="1" s="1"/>
  <c r="T161" i="1"/>
  <c r="AA161" i="1"/>
  <c r="L408" i="1"/>
  <c r="N409" i="1"/>
  <c r="G410" i="1"/>
  <c r="I409" i="1"/>
  <c r="J409" i="1" s="1"/>
  <c r="H409" i="1"/>
  <c r="Q161" i="1"/>
  <c r="AC162" i="1" s="1"/>
  <c r="AD162" i="1" s="1"/>
  <c r="Z161" i="1"/>
  <c r="W151" i="4" l="1"/>
  <c r="AF150" i="4"/>
  <c r="AG150" i="4" s="1"/>
  <c r="X227" i="4"/>
  <c r="AC227" i="4"/>
  <c r="AD227" i="4"/>
  <c r="AE226" i="4"/>
  <c r="L411" i="4"/>
  <c r="AE235" i="3"/>
  <c r="T235" i="3"/>
  <c r="Q235" i="3"/>
  <c r="W151" i="3"/>
  <c r="AF150" i="3"/>
  <c r="AG150" i="3" s="1"/>
  <c r="L412" i="3"/>
  <c r="G413" i="4"/>
  <c r="N412" i="4"/>
  <c r="I412" i="4"/>
  <c r="J412" i="4" s="1"/>
  <c r="H412" i="4"/>
  <c r="H413" i="3"/>
  <c r="N413" i="3"/>
  <c r="I413" i="3"/>
  <c r="J413" i="3" s="1"/>
  <c r="G414" i="3"/>
  <c r="L409" i="1"/>
  <c r="I410" i="1"/>
  <c r="J410" i="1" s="1"/>
  <c r="G411" i="1"/>
  <c r="N410" i="1"/>
  <c r="H410" i="1"/>
  <c r="O161" i="1"/>
  <c r="R161" i="1" s="1"/>
  <c r="M161" i="1"/>
  <c r="AH150" i="4" l="1"/>
  <c r="Y151" i="4"/>
  <c r="K151" i="4" s="1"/>
  <c r="U151" i="4"/>
  <c r="AA151" i="4"/>
  <c r="Z151" i="4"/>
  <c r="AE227" i="4"/>
  <c r="T227" i="4"/>
  <c r="Q227" i="4"/>
  <c r="L413" i="3"/>
  <c r="AH150" i="3"/>
  <c r="Y151" i="3"/>
  <c r="K151" i="3" s="1"/>
  <c r="U151" i="3"/>
  <c r="AA151" i="3"/>
  <c r="Z151" i="3"/>
  <c r="X236" i="3"/>
  <c r="AC236" i="3"/>
  <c r="AD236" i="3" s="1"/>
  <c r="W162" i="1"/>
  <c r="U162" i="1" s="1"/>
  <c r="AF161" i="1"/>
  <c r="AG161" i="1" s="1"/>
  <c r="L412" i="4"/>
  <c r="G414" i="4"/>
  <c r="N413" i="4"/>
  <c r="I413" i="4"/>
  <c r="J413" i="4" s="1"/>
  <c r="H413" i="4"/>
  <c r="N414" i="3"/>
  <c r="I414" i="3"/>
  <c r="J414" i="3" s="1"/>
  <c r="H414" i="3"/>
  <c r="G415" i="3"/>
  <c r="L410" i="1"/>
  <c r="H411" i="1"/>
  <c r="G412" i="1"/>
  <c r="N411" i="1"/>
  <c r="I411" i="1"/>
  <c r="J411" i="1" s="1"/>
  <c r="X162" i="1"/>
  <c r="AE162" i="1" s="1"/>
  <c r="M151" i="4" l="1"/>
  <c r="O151" i="4"/>
  <c r="R151" i="4" s="1"/>
  <c r="X228" i="4"/>
  <c r="AC228" i="4"/>
  <c r="AD228" i="4" s="1"/>
  <c r="AE236" i="3"/>
  <c r="T236" i="3"/>
  <c r="Q236" i="3"/>
  <c r="M151" i="3"/>
  <c r="O151" i="3"/>
  <c r="R151" i="3" s="1"/>
  <c r="AH161" i="1"/>
  <c r="L413" i="4"/>
  <c r="G415" i="4"/>
  <c r="N414" i="4"/>
  <c r="I414" i="4"/>
  <c r="J414" i="4" s="1"/>
  <c r="H414" i="4"/>
  <c r="G416" i="3"/>
  <c r="N415" i="3"/>
  <c r="I415" i="3"/>
  <c r="J415" i="3" s="1"/>
  <c r="H415" i="3"/>
  <c r="L414" i="3"/>
  <c r="Y162" i="1"/>
  <c r="K162" i="1" s="1"/>
  <c r="O162" i="1" s="1"/>
  <c r="R162" i="1" s="1"/>
  <c r="T162" i="1"/>
  <c r="AA162" i="1"/>
  <c r="L411" i="1"/>
  <c r="G413" i="1"/>
  <c r="N412" i="1"/>
  <c r="I412" i="1"/>
  <c r="J412" i="1" s="1"/>
  <c r="H412" i="1"/>
  <c r="Z162" i="1"/>
  <c r="Q162" i="1"/>
  <c r="T228" i="4" l="1"/>
  <c r="Q228" i="4"/>
  <c r="W152" i="4"/>
  <c r="AF151" i="4"/>
  <c r="AG151" i="4" s="1"/>
  <c r="AE228" i="4"/>
  <c r="X237" i="3"/>
  <c r="AC237" i="3"/>
  <c r="AD237" i="3" s="1"/>
  <c r="W152" i="3"/>
  <c r="AF151" i="3"/>
  <c r="AG151" i="3" s="1"/>
  <c r="W163" i="1"/>
  <c r="U163" i="1" s="1"/>
  <c r="AF162" i="1"/>
  <c r="AG162" i="1" s="1"/>
  <c r="AC163" i="1"/>
  <c r="AD163" i="1" s="1"/>
  <c r="L414" i="4"/>
  <c r="L415" i="3"/>
  <c r="G416" i="4"/>
  <c r="I415" i="4"/>
  <c r="J415" i="4" s="1"/>
  <c r="N415" i="4"/>
  <c r="L415" i="4"/>
  <c r="H415" i="4"/>
  <c r="N416" i="3"/>
  <c r="G417" i="3"/>
  <c r="I416" i="3"/>
  <c r="J416" i="3" s="1"/>
  <c r="H416" i="3"/>
  <c r="M162" i="1"/>
  <c r="L412" i="1"/>
  <c r="H413" i="1"/>
  <c r="I413" i="1"/>
  <c r="J413" i="1" s="1"/>
  <c r="G414" i="1"/>
  <c r="N413" i="1"/>
  <c r="X163" i="1"/>
  <c r="AH151" i="4" l="1"/>
  <c r="U152" i="4"/>
  <c r="AA152" i="4"/>
  <c r="Y152" i="4"/>
  <c r="K152" i="4" s="1"/>
  <c r="Z152" i="4"/>
  <c r="X229" i="4"/>
  <c r="AC229" i="4"/>
  <c r="AD229" i="4" s="1"/>
  <c r="AH151" i="3"/>
  <c r="U152" i="3"/>
  <c r="AA152" i="3"/>
  <c r="Z152" i="3"/>
  <c r="Y152" i="3"/>
  <c r="K152" i="3" s="1"/>
  <c r="AE237" i="3"/>
  <c r="T237" i="3"/>
  <c r="Q237" i="3"/>
  <c r="AC238" i="3" s="1"/>
  <c r="AD238" i="3" s="1"/>
  <c r="X238" i="3"/>
  <c r="AE163" i="1"/>
  <c r="AH162" i="1"/>
  <c r="N416" i="4"/>
  <c r="I416" i="4"/>
  <c r="J416" i="4" s="1"/>
  <c r="H416" i="4"/>
  <c r="G417" i="4"/>
  <c r="L416" i="3"/>
  <c r="I417" i="3"/>
  <c r="J417" i="3" s="1"/>
  <c r="H417" i="3"/>
  <c r="G418" i="3"/>
  <c r="N417" i="3"/>
  <c r="Y163" i="1"/>
  <c r="K163" i="1" s="1"/>
  <c r="T163" i="1"/>
  <c r="AA163" i="1"/>
  <c r="L413" i="1"/>
  <c r="I414" i="1"/>
  <c r="J414" i="1" s="1"/>
  <c r="H414" i="1"/>
  <c r="N414" i="1"/>
  <c r="G415" i="1"/>
  <c r="Q163" i="1"/>
  <c r="AC164" i="1" s="1"/>
  <c r="AD164" i="1" s="1"/>
  <c r="Z163" i="1"/>
  <c r="AE229" i="4" l="1"/>
  <c r="T229" i="4"/>
  <c r="Q229" i="4"/>
  <c r="AC230" i="4" s="1"/>
  <c r="AD230" i="4" s="1"/>
  <c r="X230" i="4"/>
  <c r="M152" i="4"/>
  <c r="O152" i="4"/>
  <c r="R152" i="4" s="1"/>
  <c r="AE238" i="3"/>
  <c r="T238" i="3"/>
  <c r="Q238" i="3"/>
  <c r="M152" i="3"/>
  <c r="O152" i="3"/>
  <c r="R152" i="3" s="1"/>
  <c r="I417" i="4"/>
  <c r="J417" i="4" s="1"/>
  <c r="H417" i="4"/>
  <c r="G418" i="4"/>
  <c r="N417" i="4"/>
  <c r="L416" i="4"/>
  <c r="I418" i="3"/>
  <c r="J418" i="3" s="1"/>
  <c r="H418" i="3"/>
  <c r="N418" i="3"/>
  <c r="G419" i="3"/>
  <c r="L417" i="3"/>
  <c r="L414" i="1"/>
  <c r="G416" i="1"/>
  <c r="I415" i="1"/>
  <c r="J415" i="1" s="1"/>
  <c r="H415" i="1"/>
  <c r="N415" i="1"/>
  <c r="M163" i="1"/>
  <c r="O163" i="1"/>
  <c r="R163" i="1" s="1"/>
  <c r="X164" i="1"/>
  <c r="T164" i="1" s="1"/>
  <c r="AE230" i="4" l="1"/>
  <c r="W153" i="4"/>
  <c r="AF152" i="4"/>
  <c r="AG152" i="4" s="1"/>
  <c r="T230" i="4"/>
  <c r="Q230" i="4"/>
  <c r="L418" i="3"/>
  <c r="W153" i="3"/>
  <c r="AF152" i="3"/>
  <c r="AG152" i="3" s="1"/>
  <c r="AC239" i="3"/>
  <c r="AD239" i="3" s="1"/>
  <c r="X239" i="3"/>
  <c r="AE164" i="1"/>
  <c r="W164" i="1"/>
  <c r="U164" i="1" s="1"/>
  <c r="AF163" i="1"/>
  <c r="AG163" i="1" s="1"/>
  <c r="L417" i="4"/>
  <c r="G419" i="4"/>
  <c r="N418" i="4"/>
  <c r="I418" i="4"/>
  <c r="J418" i="4" s="1"/>
  <c r="H418" i="4"/>
  <c r="H419" i="3"/>
  <c r="G420" i="3"/>
  <c r="N419" i="3"/>
  <c r="I419" i="3"/>
  <c r="J419" i="3" s="1"/>
  <c r="L415" i="1"/>
  <c r="H416" i="1"/>
  <c r="I416" i="1"/>
  <c r="J416" i="1" s="1"/>
  <c r="G417" i="1"/>
  <c r="N416" i="1"/>
  <c r="Q164" i="1"/>
  <c r="AC165" i="1" s="1"/>
  <c r="AD165" i="1" s="1"/>
  <c r="X231" i="4" l="1"/>
  <c r="AC231" i="4"/>
  <c r="AD231" i="4" s="1"/>
  <c r="AH152" i="4"/>
  <c r="Z153" i="4"/>
  <c r="Y153" i="4"/>
  <c r="K153" i="4" s="1"/>
  <c r="U153" i="4"/>
  <c r="AA153" i="4"/>
  <c r="Q239" i="3"/>
  <c r="T239" i="3"/>
  <c r="X240" i="3" s="1"/>
  <c r="AE239" i="3"/>
  <c r="AH152" i="3"/>
  <c r="Z153" i="3"/>
  <c r="Y153" i="3"/>
  <c r="K153" i="3" s="1"/>
  <c r="AA153" i="3"/>
  <c r="U153" i="3"/>
  <c r="AA164" i="1"/>
  <c r="AH163" i="1"/>
  <c r="Z164" i="1"/>
  <c r="Y164" i="1"/>
  <c r="K164" i="1" s="1"/>
  <c r="L418" i="4"/>
  <c r="G420" i="4"/>
  <c r="I419" i="4"/>
  <c r="J419" i="4" s="1"/>
  <c r="H419" i="4"/>
  <c r="N419" i="4"/>
  <c r="N420" i="3"/>
  <c r="H420" i="3"/>
  <c r="G421" i="3"/>
  <c r="I420" i="3"/>
  <c r="J420" i="3" s="1"/>
  <c r="L419" i="3"/>
  <c r="L416" i="1"/>
  <c r="H417" i="1"/>
  <c r="N417" i="1"/>
  <c r="G418" i="1"/>
  <c r="I417" i="1"/>
  <c r="J417" i="1" s="1"/>
  <c r="O164" i="1"/>
  <c r="R164" i="1" s="1"/>
  <c r="M164" i="1"/>
  <c r="M153" i="4" l="1"/>
  <c r="O153" i="4"/>
  <c r="R153" i="4" s="1"/>
  <c r="AE231" i="4"/>
  <c r="T231" i="4"/>
  <c r="Q231" i="4"/>
  <c r="T240" i="3"/>
  <c r="Q240" i="3"/>
  <c r="AC240" i="3"/>
  <c r="AD240" i="3" s="1"/>
  <c r="O153" i="3"/>
  <c r="R153" i="3" s="1"/>
  <c r="M153" i="3"/>
  <c r="W165" i="1"/>
  <c r="AF164" i="1"/>
  <c r="AG164" i="1" s="1"/>
  <c r="L419" i="4"/>
  <c r="N420" i="4"/>
  <c r="I420" i="4"/>
  <c r="J420" i="4" s="1"/>
  <c r="H420" i="4"/>
  <c r="G421" i="4"/>
  <c r="L420" i="3"/>
  <c r="N421" i="3"/>
  <c r="I421" i="3"/>
  <c r="J421" i="3" s="1"/>
  <c r="H421" i="3"/>
  <c r="G422" i="3"/>
  <c r="L417" i="1"/>
  <c r="G419" i="1"/>
  <c r="H418" i="1"/>
  <c r="N418" i="1"/>
  <c r="I418" i="1"/>
  <c r="J418" i="1" s="1"/>
  <c r="U165" i="1"/>
  <c r="X165" i="1"/>
  <c r="AE165" i="1" s="1"/>
  <c r="X232" i="4" l="1"/>
  <c r="AC232" i="4"/>
  <c r="AD232" i="4" s="1"/>
  <c r="W154" i="4"/>
  <c r="AF153" i="4"/>
  <c r="AG153" i="4" s="1"/>
  <c r="W154" i="3"/>
  <c r="AF153" i="3"/>
  <c r="AG153" i="3" s="1"/>
  <c r="AE240" i="3"/>
  <c r="X241" i="3"/>
  <c r="AC241" i="3"/>
  <c r="AD241" i="3" s="1"/>
  <c r="AH164" i="1"/>
  <c r="G422" i="4"/>
  <c r="N421" i="4"/>
  <c r="I421" i="4"/>
  <c r="J421" i="4" s="1"/>
  <c r="H421" i="4"/>
  <c r="L420" i="4"/>
  <c r="I422" i="3"/>
  <c r="J422" i="3" s="1"/>
  <c r="G423" i="3"/>
  <c r="N422" i="3"/>
  <c r="H422" i="3"/>
  <c r="L421" i="3"/>
  <c r="Y165" i="1"/>
  <c r="K165" i="1" s="1"/>
  <c r="T165" i="1"/>
  <c r="AA165" i="1"/>
  <c r="L418" i="1"/>
  <c r="H419" i="1"/>
  <c r="N419" i="1"/>
  <c r="I419" i="1"/>
  <c r="J419" i="1" s="1"/>
  <c r="G420" i="1"/>
  <c r="Q165" i="1"/>
  <c r="Z165" i="1"/>
  <c r="U154" i="4" l="1"/>
  <c r="Z154" i="4"/>
  <c r="Y154" i="4"/>
  <c r="K154" i="4" s="1"/>
  <c r="AA154" i="4"/>
  <c r="AE232" i="4"/>
  <c r="T232" i="4"/>
  <c r="Q232" i="4"/>
  <c r="AH153" i="4"/>
  <c r="AE241" i="3"/>
  <c r="Q241" i="3"/>
  <c r="T241" i="3"/>
  <c r="AH153" i="3"/>
  <c r="Z154" i="3"/>
  <c r="Y154" i="3"/>
  <c r="K154" i="3" s="1"/>
  <c r="U154" i="3"/>
  <c r="AA154" i="3"/>
  <c r="AC166" i="1"/>
  <c r="AD166" i="1" s="1"/>
  <c r="L421" i="4"/>
  <c r="G423" i="4"/>
  <c r="N422" i="4"/>
  <c r="I422" i="4"/>
  <c r="J422" i="4" s="1"/>
  <c r="H422" i="4"/>
  <c r="H423" i="3"/>
  <c r="I423" i="3"/>
  <c r="J423" i="3" s="1"/>
  <c r="G424" i="3"/>
  <c r="N423" i="3"/>
  <c r="L422" i="3"/>
  <c r="L419" i="1"/>
  <c r="G421" i="1"/>
  <c r="N420" i="1"/>
  <c r="I420" i="1"/>
  <c r="J420" i="1" s="1"/>
  <c r="H420" i="1"/>
  <c r="O165" i="1"/>
  <c r="R165" i="1" s="1"/>
  <c r="M165" i="1"/>
  <c r="M154" i="4" l="1"/>
  <c r="O154" i="4"/>
  <c r="R154" i="4" s="1"/>
  <c r="X233" i="4"/>
  <c r="AC233" i="4"/>
  <c r="AD233" i="4" s="1"/>
  <c r="M154" i="3"/>
  <c r="O154" i="3"/>
  <c r="R154" i="3" s="1"/>
  <c r="X242" i="3"/>
  <c r="AC242" i="3"/>
  <c r="AD242" i="3" s="1"/>
  <c r="W166" i="1"/>
  <c r="U166" i="1" s="1"/>
  <c r="AF165" i="1"/>
  <c r="AG165" i="1" s="1"/>
  <c r="L422" i="4"/>
  <c r="G424" i="4"/>
  <c r="I423" i="4"/>
  <c r="J423" i="4" s="1"/>
  <c r="H423" i="4"/>
  <c r="N423" i="4"/>
  <c r="L423" i="4"/>
  <c r="G425" i="3"/>
  <c r="N424" i="3"/>
  <c r="I424" i="3"/>
  <c r="J424" i="3" s="1"/>
  <c r="H424" i="3"/>
  <c r="L423" i="3"/>
  <c r="L420" i="1"/>
  <c r="I421" i="1"/>
  <c r="J421" i="1" s="1"/>
  <c r="N421" i="1"/>
  <c r="H421" i="1"/>
  <c r="G422" i="1"/>
  <c r="X166" i="1"/>
  <c r="AE166" i="1" s="1"/>
  <c r="AE233" i="4" l="1"/>
  <c r="T233" i="4"/>
  <c r="Q233" i="4"/>
  <c r="W155" i="4"/>
  <c r="AF154" i="4"/>
  <c r="AG154" i="4" s="1"/>
  <c r="AE242" i="3"/>
  <c r="Q242" i="3"/>
  <c r="T242" i="3"/>
  <c r="W155" i="3"/>
  <c r="AF154" i="3"/>
  <c r="AG154" i="3" s="1"/>
  <c r="AH165" i="1"/>
  <c r="L424" i="3"/>
  <c r="N424" i="4"/>
  <c r="G425" i="4"/>
  <c r="I424" i="4"/>
  <c r="J424" i="4" s="1"/>
  <c r="H424" i="4"/>
  <c r="I425" i="3"/>
  <c r="J425" i="3" s="1"/>
  <c r="H425" i="3"/>
  <c r="G426" i="3"/>
  <c r="N425" i="3"/>
  <c r="Y166" i="1"/>
  <c r="K166" i="1" s="1"/>
  <c r="T166" i="1"/>
  <c r="AA166" i="1"/>
  <c r="L421" i="1"/>
  <c r="N422" i="1"/>
  <c r="H422" i="1"/>
  <c r="G423" i="1"/>
  <c r="I422" i="1"/>
  <c r="J422" i="1" s="1"/>
  <c r="Q166" i="1"/>
  <c r="Z166" i="1"/>
  <c r="AH154" i="4" l="1"/>
  <c r="Z155" i="4"/>
  <c r="Y155" i="4"/>
  <c r="K155" i="4" s="1"/>
  <c r="U155" i="4"/>
  <c r="AA155" i="4"/>
  <c r="X234" i="4"/>
  <c r="AC234" i="4"/>
  <c r="AD234" i="4" s="1"/>
  <c r="X243" i="3"/>
  <c r="AC243" i="3"/>
  <c r="AD243" i="3" s="1"/>
  <c r="AH154" i="3"/>
  <c r="AA155" i="3"/>
  <c r="Z155" i="3"/>
  <c r="Y155" i="3"/>
  <c r="K155" i="3" s="1"/>
  <c r="U155" i="3"/>
  <c r="AC167" i="1"/>
  <c r="AD167" i="1" s="1"/>
  <c r="G426" i="4"/>
  <c r="N425" i="4"/>
  <c r="I425" i="4"/>
  <c r="J425" i="4" s="1"/>
  <c r="H425" i="4"/>
  <c r="L424" i="4"/>
  <c r="N426" i="3"/>
  <c r="I426" i="3"/>
  <c r="J426" i="3" s="1"/>
  <c r="H426" i="3"/>
  <c r="G427" i="3"/>
  <c r="L425" i="3"/>
  <c r="L422" i="1"/>
  <c r="N423" i="1"/>
  <c r="I423" i="1"/>
  <c r="J423" i="1" s="1"/>
  <c r="H423" i="1"/>
  <c r="G424" i="1"/>
  <c r="O166" i="1"/>
  <c r="R166" i="1" s="1"/>
  <c r="M166" i="1"/>
  <c r="AE234" i="4" l="1"/>
  <c r="T234" i="4"/>
  <c r="Q234" i="4"/>
  <c r="M155" i="4"/>
  <c r="O155" i="4"/>
  <c r="R155" i="4" s="1"/>
  <c r="AE243" i="3"/>
  <c r="T243" i="3"/>
  <c r="Q243" i="3"/>
  <c r="AC244" i="3" s="1"/>
  <c r="AD244" i="3" s="1"/>
  <c r="X244" i="3"/>
  <c r="M155" i="3"/>
  <c r="O155" i="3"/>
  <c r="R155" i="3" s="1"/>
  <c r="W167" i="1"/>
  <c r="U167" i="1" s="1"/>
  <c r="AF166" i="1"/>
  <c r="AG166" i="1" s="1"/>
  <c r="L425" i="4"/>
  <c r="I426" i="4"/>
  <c r="J426" i="4" s="1"/>
  <c r="H426" i="4"/>
  <c r="G427" i="4"/>
  <c r="N426" i="4"/>
  <c r="N427" i="3"/>
  <c r="I427" i="3"/>
  <c r="J427" i="3" s="1"/>
  <c r="H427" i="3"/>
  <c r="G428" i="3"/>
  <c r="L426" i="3"/>
  <c r="L423" i="1"/>
  <c r="N424" i="1"/>
  <c r="I424" i="1"/>
  <c r="J424" i="1" s="1"/>
  <c r="H424" i="1"/>
  <c r="G425" i="1"/>
  <c r="X167" i="1"/>
  <c r="AE167" i="1" s="1"/>
  <c r="W156" i="4" l="1"/>
  <c r="AF155" i="4"/>
  <c r="AG155" i="4" s="1"/>
  <c r="L426" i="4"/>
  <c r="X235" i="4"/>
  <c r="AC235" i="4"/>
  <c r="AD235" i="4" s="1"/>
  <c r="AE244" i="3"/>
  <c r="W156" i="3"/>
  <c r="AF155" i="3"/>
  <c r="AG155" i="3" s="1"/>
  <c r="T244" i="3"/>
  <c r="Q244" i="3"/>
  <c r="AC245" i="3" s="1"/>
  <c r="AD245" i="3" s="1"/>
  <c r="X245" i="3"/>
  <c r="AH166" i="1"/>
  <c r="G428" i="4"/>
  <c r="I427" i="4"/>
  <c r="J427" i="4" s="1"/>
  <c r="H427" i="4"/>
  <c r="L427" i="4"/>
  <c r="N427" i="4"/>
  <c r="N428" i="3"/>
  <c r="I428" i="3"/>
  <c r="J428" i="3" s="1"/>
  <c r="G429" i="3"/>
  <c r="H428" i="3"/>
  <c r="L427" i="3"/>
  <c r="Y167" i="1"/>
  <c r="K167" i="1" s="1"/>
  <c r="T167" i="1"/>
  <c r="AA167" i="1"/>
  <c r="L424" i="1"/>
  <c r="H425" i="1"/>
  <c r="I425" i="1"/>
  <c r="J425" i="1" s="1"/>
  <c r="N425" i="1"/>
  <c r="G426" i="1"/>
  <c r="Q167" i="1"/>
  <c r="AC168" i="1" s="1"/>
  <c r="AD168" i="1" s="1"/>
  <c r="Z167" i="1"/>
  <c r="AE235" i="4" l="1"/>
  <c r="T235" i="4"/>
  <c r="Q235" i="4"/>
  <c r="AC236" i="4" s="1"/>
  <c r="AD236" i="4" s="1"/>
  <c r="AH155" i="4"/>
  <c r="Z156" i="4"/>
  <c r="AA156" i="4"/>
  <c r="Y156" i="4"/>
  <c r="K156" i="4" s="1"/>
  <c r="U156" i="4"/>
  <c r="AH155" i="3"/>
  <c r="AA156" i="3"/>
  <c r="Z156" i="3"/>
  <c r="Y156" i="3"/>
  <c r="K156" i="3" s="1"/>
  <c r="U156" i="3"/>
  <c r="AE245" i="3"/>
  <c r="T245" i="3"/>
  <c r="Q245" i="3"/>
  <c r="L428" i="3"/>
  <c r="N428" i="4"/>
  <c r="G429" i="4"/>
  <c r="I428" i="4"/>
  <c r="J428" i="4" s="1"/>
  <c r="H428" i="4"/>
  <c r="I429" i="3"/>
  <c r="J429" i="3" s="1"/>
  <c r="H429" i="3"/>
  <c r="G430" i="3"/>
  <c r="N429" i="3"/>
  <c r="L425" i="1"/>
  <c r="G427" i="1"/>
  <c r="I426" i="1"/>
  <c r="J426" i="1" s="1"/>
  <c r="H426" i="1"/>
  <c r="N426" i="1"/>
  <c r="O167" i="1"/>
  <c r="R167" i="1" s="1"/>
  <c r="M167" i="1"/>
  <c r="X246" i="3" l="1"/>
  <c r="AE246" i="3" s="1"/>
  <c r="O156" i="4"/>
  <c r="R156" i="4" s="1"/>
  <c r="M156" i="4"/>
  <c r="X236" i="4"/>
  <c r="AC246" i="3"/>
  <c r="AD246" i="3" s="1"/>
  <c r="O156" i="3"/>
  <c r="R156" i="3" s="1"/>
  <c r="M156" i="3"/>
  <c r="W168" i="1"/>
  <c r="U168" i="1" s="1"/>
  <c r="AF167" i="1"/>
  <c r="AG167" i="1" s="1"/>
  <c r="L428" i="4"/>
  <c r="I429" i="4"/>
  <c r="J429" i="4" s="1"/>
  <c r="H429" i="4"/>
  <c r="G430" i="4"/>
  <c r="N429" i="4"/>
  <c r="G431" i="3"/>
  <c r="N430" i="3"/>
  <c r="I430" i="3"/>
  <c r="J430" i="3" s="1"/>
  <c r="H430" i="3"/>
  <c r="L429" i="3"/>
  <c r="L426" i="1"/>
  <c r="N427" i="1"/>
  <c r="H427" i="1"/>
  <c r="G428" i="1"/>
  <c r="I427" i="1"/>
  <c r="J427" i="1" s="1"/>
  <c r="X168" i="1"/>
  <c r="AE168" i="1" s="1"/>
  <c r="Q246" i="3" l="1"/>
  <c r="X247" i="3" s="1"/>
  <c r="T246" i="3"/>
  <c r="T236" i="4"/>
  <c r="Q236" i="4"/>
  <c r="W157" i="4"/>
  <c r="AF156" i="4"/>
  <c r="AG156" i="4" s="1"/>
  <c r="AE236" i="4"/>
  <c r="W157" i="3"/>
  <c r="AF156" i="3"/>
  <c r="AG156" i="3" s="1"/>
  <c r="AH167" i="1"/>
  <c r="L430" i="3"/>
  <c r="I430" i="4"/>
  <c r="J430" i="4" s="1"/>
  <c r="H430" i="4"/>
  <c r="N430" i="4"/>
  <c r="G431" i="4"/>
  <c r="L429" i="4"/>
  <c r="G432" i="3"/>
  <c r="I431" i="3"/>
  <c r="J431" i="3" s="1"/>
  <c r="H431" i="3"/>
  <c r="N431" i="3"/>
  <c r="Y168" i="1"/>
  <c r="K168" i="1" s="1"/>
  <c r="T168" i="1"/>
  <c r="AA168" i="1"/>
  <c r="L427" i="1"/>
  <c r="I428" i="1"/>
  <c r="J428" i="1" s="1"/>
  <c r="N428" i="1"/>
  <c r="G429" i="1"/>
  <c r="H428" i="1"/>
  <c r="Q168" i="1"/>
  <c r="Z168" i="1"/>
  <c r="T247" i="3" l="1"/>
  <c r="Q247" i="3"/>
  <c r="X248" i="3" s="1"/>
  <c r="AC247" i="3"/>
  <c r="AD247" i="3" s="1"/>
  <c r="AE247" i="3" s="1"/>
  <c r="AH156" i="4"/>
  <c r="AA157" i="4"/>
  <c r="Z157" i="4"/>
  <c r="Y157" i="4"/>
  <c r="K157" i="4" s="1"/>
  <c r="U157" i="4"/>
  <c r="X237" i="4"/>
  <c r="AC237" i="4"/>
  <c r="AD237" i="4" s="1"/>
  <c r="AH156" i="3"/>
  <c r="AA157" i="3"/>
  <c r="Y157" i="3"/>
  <c r="K157" i="3" s="1"/>
  <c r="Z157" i="3"/>
  <c r="U157" i="3"/>
  <c r="AC169" i="1"/>
  <c r="AD169" i="1" s="1"/>
  <c r="L430" i="4"/>
  <c r="G432" i="4"/>
  <c r="I431" i="4"/>
  <c r="J431" i="4" s="1"/>
  <c r="H431" i="4"/>
  <c r="N431" i="4"/>
  <c r="I432" i="3"/>
  <c r="J432" i="3" s="1"/>
  <c r="G433" i="3"/>
  <c r="N432" i="3"/>
  <c r="H432" i="3"/>
  <c r="L431" i="3"/>
  <c r="H429" i="1"/>
  <c r="I429" i="1"/>
  <c r="J429" i="1" s="1"/>
  <c r="G430" i="1"/>
  <c r="N429" i="1"/>
  <c r="L428" i="1"/>
  <c r="O168" i="1"/>
  <c r="R168" i="1" s="1"/>
  <c r="M168" i="1"/>
  <c r="AC248" i="3" l="1"/>
  <c r="AD248" i="3" s="1"/>
  <c r="L431" i="4"/>
  <c r="AE237" i="4"/>
  <c r="T237" i="4"/>
  <c r="Q237" i="4"/>
  <c r="M157" i="4"/>
  <c r="O157" i="4"/>
  <c r="R157" i="4" s="1"/>
  <c r="L432" i="3"/>
  <c r="AE248" i="3"/>
  <c r="Q248" i="3"/>
  <c r="T248" i="3"/>
  <c r="O157" i="3"/>
  <c r="R157" i="3" s="1"/>
  <c r="M157" i="3"/>
  <c r="W169" i="1"/>
  <c r="AF168" i="1"/>
  <c r="AG168" i="1" s="1"/>
  <c r="N432" i="4"/>
  <c r="I432" i="4"/>
  <c r="J432" i="4" s="1"/>
  <c r="H432" i="4"/>
  <c r="G433" i="4"/>
  <c r="H433" i="3"/>
  <c r="I433" i="3"/>
  <c r="J433" i="3" s="1"/>
  <c r="G434" i="3"/>
  <c r="N433" i="3"/>
  <c r="H430" i="1"/>
  <c r="I430" i="1"/>
  <c r="J430" i="1" s="1"/>
  <c r="G431" i="1"/>
  <c r="N430" i="1"/>
  <c r="L429" i="1"/>
  <c r="U169" i="1"/>
  <c r="X169" i="1"/>
  <c r="AE169" i="1" s="1"/>
  <c r="W158" i="4" l="1"/>
  <c r="AF157" i="4"/>
  <c r="AG157" i="4" s="1"/>
  <c r="X238" i="4"/>
  <c r="AC238" i="4"/>
  <c r="AD238" i="4" s="1"/>
  <c r="X249" i="3"/>
  <c r="AC249" i="3"/>
  <c r="AD249" i="3" s="1"/>
  <c r="W158" i="3"/>
  <c r="AF157" i="3"/>
  <c r="AG157" i="3" s="1"/>
  <c r="AH168" i="1"/>
  <c r="I433" i="4"/>
  <c r="J433" i="4" s="1"/>
  <c r="H433" i="4"/>
  <c r="N433" i="4"/>
  <c r="G434" i="4"/>
  <c r="L432" i="4"/>
  <c r="G435" i="3"/>
  <c r="N434" i="3"/>
  <c r="I434" i="3"/>
  <c r="J434" i="3" s="1"/>
  <c r="H434" i="3"/>
  <c r="L433" i="3"/>
  <c r="Y169" i="1"/>
  <c r="K169" i="1" s="1"/>
  <c r="T169" i="1"/>
  <c r="AA169" i="1"/>
  <c r="L430" i="1"/>
  <c r="I431" i="1"/>
  <c r="J431" i="1" s="1"/>
  <c r="N431" i="1"/>
  <c r="H431" i="1"/>
  <c r="G432" i="1"/>
  <c r="Q169" i="1"/>
  <c r="AC170" i="1" s="1"/>
  <c r="AD170" i="1" s="1"/>
  <c r="Z169" i="1"/>
  <c r="T238" i="4" l="1"/>
  <c r="Q238" i="4"/>
  <c r="AH157" i="4"/>
  <c r="U158" i="4"/>
  <c r="AA158" i="4"/>
  <c r="Z158" i="4"/>
  <c r="Y158" i="4"/>
  <c r="K158" i="4" s="1"/>
  <c r="AE238" i="4"/>
  <c r="T249" i="3"/>
  <c r="Q249" i="3"/>
  <c r="U158" i="3"/>
  <c r="AA158" i="3"/>
  <c r="Z158" i="3"/>
  <c r="Y158" i="3"/>
  <c r="K158" i="3" s="1"/>
  <c r="AE249" i="3"/>
  <c r="AH157" i="3"/>
  <c r="G435" i="4"/>
  <c r="N434" i="4"/>
  <c r="I434" i="4"/>
  <c r="J434" i="4" s="1"/>
  <c r="H434" i="4"/>
  <c r="L433" i="4"/>
  <c r="L434" i="3"/>
  <c r="N435" i="3"/>
  <c r="I435" i="3"/>
  <c r="J435" i="3" s="1"/>
  <c r="G436" i="3"/>
  <c r="H435" i="3"/>
  <c r="I432" i="1"/>
  <c r="J432" i="1" s="1"/>
  <c r="H432" i="1"/>
  <c r="N432" i="1"/>
  <c r="G433" i="1"/>
  <c r="L431" i="1"/>
  <c r="O169" i="1"/>
  <c r="R169" i="1" s="1"/>
  <c r="M169" i="1"/>
  <c r="O158" i="4" l="1"/>
  <c r="R158" i="4" s="1"/>
  <c r="M158" i="4"/>
  <c r="X239" i="4"/>
  <c r="AC239" i="4"/>
  <c r="AD239" i="4" s="1"/>
  <c r="M158" i="3"/>
  <c r="O158" i="3"/>
  <c r="R158" i="3" s="1"/>
  <c r="X250" i="3"/>
  <c r="AC250" i="3"/>
  <c r="AD250" i="3" s="1"/>
  <c r="L432" i="1"/>
  <c r="W170" i="1"/>
  <c r="AF169" i="1"/>
  <c r="AG169" i="1" s="1"/>
  <c r="L434" i="4"/>
  <c r="G436" i="4"/>
  <c r="I435" i="4"/>
  <c r="J435" i="4" s="1"/>
  <c r="H435" i="4"/>
  <c r="N435" i="4"/>
  <c r="L435" i="4"/>
  <c r="N436" i="3"/>
  <c r="I436" i="3"/>
  <c r="J436" i="3" s="1"/>
  <c r="G437" i="3"/>
  <c r="H436" i="3"/>
  <c r="L435" i="3"/>
  <c r="G434" i="1"/>
  <c r="N433" i="1"/>
  <c r="H433" i="1"/>
  <c r="I433" i="1"/>
  <c r="J433" i="1" s="1"/>
  <c r="U170" i="1"/>
  <c r="X170" i="1"/>
  <c r="AE170" i="1" s="1"/>
  <c r="T239" i="4" l="1"/>
  <c r="Q239" i="4"/>
  <c r="W159" i="4"/>
  <c r="AF158" i="4"/>
  <c r="AG158" i="4" s="1"/>
  <c r="AE239" i="4"/>
  <c r="AE250" i="3"/>
  <c r="Q250" i="3"/>
  <c r="T250" i="3"/>
  <c r="W159" i="3"/>
  <c r="AF158" i="3"/>
  <c r="AG158" i="3" s="1"/>
  <c r="AH169" i="1"/>
  <c r="N436" i="4"/>
  <c r="I436" i="4"/>
  <c r="J436" i="4" s="1"/>
  <c r="H436" i="4"/>
  <c r="G437" i="4"/>
  <c r="G438" i="3"/>
  <c r="H437" i="3"/>
  <c r="N437" i="3"/>
  <c r="I437" i="3"/>
  <c r="J437" i="3" s="1"/>
  <c r="L436" i="3"/>
  <c r="Y170" i="1"/>
  <c r="K170" i="1" s="1"/>
  <c r="T170" i="1"/>
  <c r="AA170" i="1"/>
  <c r="L433" i="1"/>
  <c r="H434" i="1"/>
  <c r="I434" i="1"/>
  <c r="J434" i="1" s="1"/>
  <c r="G435" i="1"/>
  <c r="N434" i="1"/>
  <c r="Q170" i="1"/>
  <c r="AC171" i="1" s="1"/>
  <c r="AD171" i="1" s="1"/>
  <c r="Z170" i="1"/>
  <c r="X251" i="3" l="1"/>
  <c r="T251" i="3" s="1"/>
  <c r="X240" i="4"/>
  <c r="AC240" i="4"/>
  <c r="AD240" i="4" s="1"/>
  <c r="AH158" i="4"/>
  <c r="L436" i="4"/>
  <c r="AA159" i="4"/>
  <c r="Z159" i="4"/>
  <c r="Y159" i="4"/>
  <c r="K159" i="4" s="1"/>
  <c r="U159" i="4"/>
  <c r="AH158" i="3"/>
  <c r="Z159" i="3"/>
  <c r="Y159" i="3"/>
  <c r="K159" i="3" s="1"/>
  <c r="U159" i="3"/>
  <c r="AA159" i="3"/>
  <c r="AC251" i="3"/>
  <c r="AD251" i="3" s="1"/>
  <c r="G438" i="4"/>
  <c r="N437" i="4"/>
  <c r="I437" i="4"/>
  <c r="J437" i="4" s="1"/>
  <c r="H437" i="4"/>
  <c r="L437" i="3"/>
  <c r="G439" i="3"/>
  <c r="N438" i="3"/>
  <c r="I438" i="3"/>
  <c r="J438" i="3" s="1"/>
  <c r="H438" i="3"/>
  <c r="L434" i="1"/>
  <c r="N435" i="1"/>
  <c r="G436" i="1"/>
  <c r="H435" i="1"/>
  <c r="I435" i="1"/>
  <c r="J435" i="1" s="1"/>
  <c r="O170" i="1"/>
  <c r="R170" i="1" s="1"/>
  <c r="M170" i="1"/>
  <c r="Q251" i="3" l="1"/>
  <c r="O159" i="4"/>
  <c r="R159" i="4" s="1"/>
  <c r="M159" i="4"/>
  <c r="AE240" i="4"/>
  <c r="T240" i="4"/>
  <c r="Q240" i="4"/>
  <c r="X252" i="3"/>
  <c r="AC252" i="3"/>
  <c r="AE251" i="3"/>
  <c r="AD252" i="3"/>
  <c r="O159" i="3"/>
  <c r="R159" i="3" s="1"/>
  <c r="M159" i="3"/>
  <c r="W171" i="1"/>
  <c r="U171" i="1" s="1"/>
  <c r="AF170" i="1"/>
  <c r="AG170" i="1" s="1"/>
  <c r="L437" i="4"/>
  <c r="G439" i="4"/>
  <c r="N438" i="4"/>
  <c r="I438" i="4"/>
  <c r="J438" i="4" s="1"/>
  <c r="H438" i="4"/>
  <c r="L438" i="3"/>
  <c r="I439" i="3"/>
  <c r="J439" i="3" s="1"/>
  <c r="H439" i="3"/>
  <c r="G440" i="3"/>
  <c r="N439" i="3"/>
  <c r="L435" i="1"/>
  <c r="H436" i="1"/>
  <c r="G437" i="1"/>
  <c r="I436" i="1"/>
  <c r="J436" i="1" s="1"/>
  <c r="N436" i="1"/>
  <c r="X171" i="1"/>
  <c r="AE171" i="1" s="1"/>
  <c r="L439" i="3" l="1"/>
  <c r="W160" i="4"/>
  <c r="AF159" i="4"/>
  <c r="AG159" i="4" s="1"/>
  <c r="X241" i="4"/>
  <c r="AC241" i="4"/>
  <c r="AD241" i="4" s="1"/>
  <c r="W160" i="3"/>
  <c r="AF159" i="3"/>
  <c r="AG159" i="3" s="1"/>
  <c r="AE252" i="3"/>
  <c r="Q252" i="3"/>
  <c r="T252" i="3"/>
  <c r="AH170" i="1"/>
  <c r="L438" i="4"/>
  <c r="G440" i="4"/>
  <c r="I439" i="4"/>
  <c r="J439" i="4" s="1"/>
  <c r="H439" i="4"/>
  <c r="N439" i="4"/>
  <c r="I440" i="3"/>
  <c r="J440" i="3" s="1"/>
  <c r="H440" i="3"/>
  <c r="G441" i="3"/>
  <c r="N440" i="3"/>
  <c r="Y171" i="1"/>
  <c r="K171" i="1" s="1"/>
  <c r="T171" i="1"/>
  <c r="AA171" i="1"/>
  <c r="L436" i="1"/>
  <c r="H437" i="1"/>
  <c r="N437" i="1"/>
  <c r="G438" i="1"/>
  <c r="I437" i="1"/>
  <c r="J437" i="1" s="1"/>
  <c r="Q171" i="1"/>
  <c r="AC172" i="1" s="1"/>
  <c r="AD172" i="1" s="1"/>
  <c r="Z171" i="1"/>
  <c r="T241" i="4" l="1"/>
  <c r="Q241" i="4"/>
  <c r="AH159" i="4"/>
  <c r="Z160" i="4"/>
  <c r="AA160" i="4"/>
  <c r="Y160" i="4"/>
  <c r="K160" i="4" s="1"/>
  <c r="U160" i="4"/>
  <c r="L439" i="4"/>
  <c r="AE241" i="4"/>
  <c r="X253" i="3"/>
  <c r="Q253" i="3"/>
  <c r="T253" i="3"/>
  <c r="AC253" i="3"/>
  <c r="AD253" i="3" s="1"/>
  <c r="AH159" i="3"/>
  <c r="Z160" i="3"/>
  <c r="U160" i="3"/>
  <c r="Y160" i="3"/>
  <c r="K160" i="3" s="1"/>
  <c r="AA160" i="3"/>
  <c r="N440" i="4"/>
  <c r="G441" i="4"/>
  <c r="I440" i="4"/>
  <c r="J440" i="4" s="1"/>
  <c r="H440" i="4"/>
  <c r="H441" i="3"/>
  <c r="G442" i="3"/>
  <c r="N441" i="3"/>
  <c r="I441" i="3"/>
  <c r="J441" i="3" s="1"/>
  <c r="L440" i="3"/>
  <c r="L437" i="1"/>
  <c r="I438" i="1"/>
  <c r="J438" i="1" s="1"/>
  <c r="H438" i="1"/>
  <c r="G439" i="1"/>
  <c r="N438" i="1"/>
  <c r="O171" i="1"/>
  <c r="R171" i="1" s="1"/>
  <c r="M171" i="1"/>
  <c r="X254" i="3" l="1"/>
  <c r="Q254" i="3" s="1"/>
  <c r="X242" i="4"/>
  <c r="AC242" i="4"/>
  <c r="AD242" i="4" s="1"/>
  <c r="O160" i="4"/>
  <c r="R160" i="4" s="1"/>
  <c r="M160" i="4"/>
  <c r="AE253" i="3"/>
  <c r="O160" i="3"/>
  <c r="R160" i="3" s="1"/>
  <c r="M160" i="3"/>
  <c r="AC254" i="3"/>
  <c r="AD254" i="3" s="1"/>
  <c r="L438" i="1"/>
  <c r="W172" i="1"/>
  <c r="U172" i="1" s="1"/>
  <c r="AF171" i="1"/>
  <c r="AG171" i="1" s="1"/>
  <c r="L440" i="4"/>
  <c r="H441" i="4"/>
  <c r="G442" i="4"/>
  <c r="N441" i="4"/>
  <c r="I441" i="4"/>
  <c r="J441" i="4" s="1"/>
  <c r="N442" i="3"/>
  <c r="G443" i="3"/>
  <c r="I442" i="3"/>
  <c r="J442" i="3" s="1"/>
  <c r="H442" i="3"/>
  <c r="L441" i="3"/>
  <c r="I439" i="1"/>
  <c r="J439" i="1" s="1"/>
  <c r="G440" i="1"/>
  <c r="N439" i="1"/>
  <c r="H439" i="1"/>
  <c r="X172" i="1"/>
  <c r="AE172" i="1" s="1"/>
  <c r="T254" i="3" l="1"/>
  <c r="X255" i="3" s="1"/>
  <c r="L441" i="4"/>
  <c r="W161" i="4"/>
  <c r="AF160" i="4"/>
  <c r="AG160" i="4" s="1"/>
  <c r="AE242" i="4"/>
  <c r="T242" i="4"/>
  <c r="Q242" i="4"/>
  <c r="AC243" i="4" s="1"/>
  <c r="AD243" i="4" s="1"/>
  <c r="X243" i="4"/>
  <c r="AE254" i="3"/>
  <c r="W161" i="3"/>
  <c r="AF160" i="3"/>
  <c r="AG160" i="3" s="1"/>
  <c r="AC255" i="3"/>
  <c r="AD255" i="3" s="1"/>
  <c r="AH171" i="1"/>
  <c r="N442" i="4"/>
  <c r="G443" i="4"/>
  <c r="I442" i="4"/>
  <c r="J442" i="4" s="1"/>
  <c r="H442" i="4"/>
  <c r="H443" i="3"/>
  <c r="N443" i="3"/>
  <c r="I443" i="3"/>
  <c r="J443" i="3" s="1"/>
  <c r="G444" i="3"/>
  <c r="L443" i="3"/>
  <c r="L442" i="3"/>
  <c r="L439" i="1"/>
  <c r="Q172" i="1"/>
  <c r="T172" i="1"/>
  <c r="AA172" i="1"/>
  <c r="H440" i="1"/>
  <c r="N440" i="1"/>
  <c r="G441" i="1"/>
  <c r="I440" i="1"/>
  <c r="J440" i="1" s="1"/>
  <c r="Y172" i="1"/>
  <c r="K172" i="1" s="1"/>
  <c r="O172" i="1" s="1"/>
  <c r="R172" i="1" s="1"/>
  <c r="Z172" i="1"/>
  <c r="T255" i="3" l="1"/>
  <c r="Q255" i="3"/>
  <c r="X256" i="3" s="1"/>
  <c r="AE243" i="4"/>
  <c r="T243" i="4"/>
  <c r="Q243" i="4"/>
  <c r="AH160" i="4"/>
  <c r="AA161" i="4"/>
  <c r="Z161" i="4"/>
  <c r="Y161" i="4"/>
  <c r="K161" i="4" s="1"/>
  <c r="U161" i="4"/>
  <c r="Z161" i="3"/>
  <c r="U161" i="3"/>
  <c r="AA161" i="3"/>
  <c r="Y161" i="3"/>
  <c r="K161" i="3" s="1"/>
  <c r="AE255" i="3"/>
  <c r="AH160" i="3"/>
  <c r="AC173" i="1"/>
  <c r="AD173" i="1" s="1"/>
  <c r="W173" i="1"/>
  <c r="U173" i="1" s="1"/>
  <c r="AF172" i="1"/>
  <c r="AG172" i="1" s="1"/>
  <c r="L442" i="4"/>
  <c r="G444" i="4"/>
  <c r="I443" i="4"/>
  <c r="J443" i="4" s="1"/>
  <c r="H443" i="4"/>
  <c r="N443" i="4"/>
  <c r="G445" i="3"/>
  <c r="N444" i="3"/>
  <c r="I444" i="3"/>
  <c r="J444" i="3" s="1"/>
  <c r="H444" i="3"/>
  <c r="L440" i="1"/>
  <c r="N441" i="1"/>
  <c r="I441" i="1"/>
  <c r="J441" i="1" s="1"/>
  <c r="H441" i="1"/>
  <c r="G442" i="1"/>
  <c r="M172" i="1"/>
  <c r="AC256" i="3" l="1"/>
  <c r="AD256" i="3" s="1"/>
  <c r="M161" i="4"/>
  <c r="O161" i="4"/>
  <c r="R161" i="4" s="1"/>
  <c r="X244" i="4"/>
  <c r="AC244" i="4"/>
  <c r="AD244" i="4" s="1"/>
  <c r="AE256" i="3"/>
  <c r="T256" i="3"/>
  <c r="Q256" i="3"/>
  <c r="O161" i="3"/>
  <c r="R161" i="3" s="1"/>
  <c r="M161" i="3"/>
  <c r="AH172" i="1"/>
  <c r="G445" i="4"/>
  <c r="N444" i="4"/>
  <c r="I444" i="4"/>
  <c r="J444" i="4" s="1"/>
  <c r="H444" i="4"/>
  <c r="L443" i="4"/>
  <c r="L444" i="3"/>
  <c r="G446" i="3"/>
  <c r="N445" i="3"/>
  <c r="I445" i="3"/>
  <c r="J445" i="3" s="1"/>
  <c r="H445" i="3"/>
  <c r="L441" i="1"/>
  <c r="G443" i="1"/>
  <c r="N442" i="1"/>
  <c r="I442" i="1"/>
  <c r="J442" i="1" s="1"/>
  <c r="H442" i="1"/>
  <c r="X173" i="1"/>
  <c r="AE244" i="4" l="1"/>
  <c r="T244" i="4"/>
  <c r="Q244" i="4"/>
  <c r="W162" i="4"/>
  <c r="AF161" i="4"/>
  <c r="AG161" i="4" s="1"/>
  <c r="W162" i="3"/>
  <c r="AF161" i="3"/>
  <c r="AG161" i="3" s="1"/>
  <c r="X257" i="3"/>
  <c r="AC257" i="3"/>
  <c r="AD257" i="3" s="1"/>
  <c r="T173" i="1"/>
  <c r="AE173" i="1"/>
  <c r="L442" i="1"/>
  <c r="H445" i="4"/>
  <c r="G446" i="4"/>
  <c r="I445" i="4"/>
  <c r="J445" i="4" s="1"/>
  <c r="N445" i="4"/>
  <c r="L445" i="4"/>
  <c r="L444" i="4"/>
  <c r="N446" i="3"/>
  <c r="I446" i="3"/>
  <c r="J446" i="3" s="1"/>
  <c r="H446" i="3"/>
  <c r="G447" i="3"/>
  <c r="L445" i="3"/>
  <c r="Y173" i="1"/>
  <c r="K173" i="1" s="1"/>
  <c r="AA173" i="1"/>
  <c r="N443" i="1"/>
  <c r="H443" i="1"/>
  <c r="I443" i="1"/>
  <c r="J443" i="1" s="1"/>
  <c r="G444" i="1"/>
  <c r="Q173" i="1"/>
  <c r="Z173" i="1"/>
  <c r="L446" i="3" l="1"/>
  <c r="AH161" i="4"/>
  <c r="U162" i="4"/>
  <c r="Z162" i="4"/>
  <c r="Y162" i="4"/>
  <c r="K162" i="4" s="1"/>
  <c r="AA162" i="4"/>
  <c r="X245" i="4"/>
  <c r="AC245" i="4"/>
  <c r="AD245" i="4" s="1"/>
  <c r="AE257" i="3"/>
  <c r="AH161" i="3"/>
  <c r="AA162" i="3"/>
  <c r="Z162" i="3"/>
  <c r="Y162" i="3"/>
  <c r="K162" i="3" s="1"/>
  <c r="U162" i="3"/>
  <c r="T257" i="3"/>
  <c r="Q257" i="3"/>
  <c r="AC258" i="3" s="1"/>
  <c r="AD258" i="3" s="1"/>
  <c r="AC174" i="1"/>
  <c r="AD174" i="1" s="1"/>
  <c r="N446" i="4"/>
  <c r="H446" i="4"/>
  <c r="G447" i="4"/>
  <c r="I446" i="4"/>
  <c r="J446" i="4" s="1"/>
  <c r="I447" i="3"/>
  <c r="J447" i="3" s="1"/>
  <c r="H447" i="3"/>
  <c r="G448" i="3"/>
  <c r="N447" i="3"/>
  <c r="L443" i="1"/>
  <c r="I444" i="1"/>
  <c r="J444" i="1" s="1"/>
  <c r="H444" i="1"/>
  <c r="G445" i="1"/>
  <c r="N444" i="1"/>
  <c r="O173" i="1"/>
  <c r="R173" i="1" s="1"/>
  <c r="M173" i="1"/>
  <c r="X174" i="1"/>
  <c r="T174" i="1" s="1"/>
  <c r="X258" i="3" l="1"/>
  <c r="T258" i="3" s="1"/>
  <c r="T245" i="4"/>
  <c r="Q245" i="4"/>
  <c r="AC246" i="4" s="1"/>
  <c r="AD246" i="4" s="1"/>
  <c r="O162" i="4"/>
  <c r="R162" i="4" s="1"/>
  <c r="M162" i="4"/>
  <c r="AE245" i="4"/>
  <c r="O162" i="3"/>
  <c r="R162" i="3" s="1"/>
  <c r="M162" i="3"/>
  <c r="W174" i="1"/>
  <c r="AA174" i="1" s="1"/>
  <c r="AF173" i="1"/>
  <c r="AG173" i="1" s="1"/>
  <c r="AE174" i="1"/>
  <c r="L446" i="4"/>
  <c r="H447" i="4"/>
  <c r="G448" i="4"/>
  <c r="N447" i="4"/>
  <c r="I447" i="4"/>
  <c r="J447" i="4" s="1"/>
  <c r="N448" i="3"/>
  <c r="I448" i="3"/>
  <c r="J448" i="3" s="1"/>
  <c r="H448" i="3"/>
  <c r="G449" i="3"/>
  <c r="L447" i="3"/>
  <c r="L444" i="1"/>
  <c r="N445" i="1"/>
  <c r="H445" i="1"/>
  <c r="I445" i="1"/>
  <c r="J445" i="1" s="1"/>
  <c r="G446" i="1"/>
  <c r="L445" i="1"/>
  <c r="Q174" i="1"/>
  <c r="AC175" i="1" s="1"/>
  <c r="AD175" i="1" s="1"/>
  <c r="AE258" i="3" l="1"/>
  <c r="Q258" i="3"/>
  <c r="AC259" i="3" s="1"/>
  <c r="AD259" i="3" s="1"/>
  <c r="W163" i="4"/>
  <c r="AF162" i="4"/>
  <c r="AG162" i="4" s="1"/>
  <c r="X246" i="4"/>
  <c r="W163" i="3"/>
  <c r="AF162" i="3"/>
  <c r="AG162" i="3" s="1"/>
  <c r="X259" i="3"/>
  <c r="AH173" i="1"/>
  <c r="Z174" i="1"/>
  <c r="Y174" i="1"/>
  <c r="K174" i="1" s="1"/>
  <c r="U174" i="1"/>
  <c r="L447" i="4"/>
  <c r="H448" i="4"/>
  <c r="G449" i="4"/>
  <c r="N448" i="4"/>
  <c r="I448" i="4"/>
  <c r="J448" i="4" s="1"/>
  <c r="L448" i="3"/>
  <c r="N449" i="3"/>
  <c r="I449" i="3"/>
  <c r="J449" i="3" s="1"/>
  <c r="H449" i="3"/>
  <c r="G450" i="3"/>
  <c r="I446" i="1"/>
  <c r="J446" i="1" s="1"/>
  <c r="G447" i="1"/>
  <c r="N446" i="1"/>
  <c r="H446" i="1"/>
  <c r="O174" i="1"/>
  <c r="R174" i="1" s="1"/>
  <c r="M174" i="1"/>
  <c r="T246" i="4" l="1"/>
  <c r="Q246" i="4"/>
  <c r="AC247" i="4" s="1"/>
  <c r="AD247" i="4" s="1"/>
  <c r="AH162" i="4"/>
  <c r="AA163" i="4"/>
  <c r="Z163" i="4"/>
  <c r="Y163" i="4"/>
  <c r="K163" i="4" s="1"/>
  <c r="U163" i="4"/>
  <c r="AE246" i="4"/>
  <c r="T259" i="3"/>
  <c r="Q259" i="3"/>
  <c r="AH162" i="3"/>
  <c r="AE259" i="3"/>
  <c r="Y163" i="3"/>
  <c r="K163" i="3" s="1"/>
  <c r="U163" i="3"/>
  <c r="AA163" i="3"/>
  <c r="Z163" i="3"/>
  <c r="W175" i="1"/>
  <c r="AF174" i="1"/>
  <c r="AG174" i="1" s="1"/>
  <c r="L448" i="4"/>
  <c r="H449" i="4"/>
  <c r="I449" i="4"/>
  <c r="J449" i="4" s="1"/>
  <c r="N449" i="4"/>
  <c r="L449" i="4"/>
  <c r="G450" i="4"/>
  <c r="N450" i="3"/>
  <c r="I450" i="3"/>
  <c r="J450" i="3" s="1"/>
  <c r="H450" i="3"/>
  <c r="G451" i="3"/>
  <c r="L449" i="3"/>
  <c r="H447" i="1"/>
  <c r="I447" i="1"/>
  <c r="J447" i="1" s="1"/>
  <c r="N447" i="1"/>
  <c r="G448" i="1"/>
  <c r="L446" i="1"/>
  <c r="U175" i="1"/>
  <c r="X247" i="4" l="1"/>
  <c r="O163" i="4"/>
  <c r="R163" i="4" s="1"/>
  <c r="M163" i="4"/>
  <c r="AE247" i="4"/>
  <c r="X260" i="3"/>
  <c r="AC260" i="3"/>
  <c r="AD260" i="3" s="1"/>
  <c r="M163" i="3"/>
  <c r="O163" i="3"/>
  <c r="R163" i="3" s="1"/>
  <c r="AH174" i="1"/>
  <c r="N450" i="4"/>
  <c r="I450" i="4"/>
  <c r="J450" i="4" s="1"/>
  <c r="H450" i="4"/>
  <c r="L450" i="4"/>
  <c r="G451" i="4"/>
  <c r="G452" i="3"/>
  <c r="N451" i="3"/>
  <c r="H451" i="3"/>
  <c r="I451" i="3"/>
  <c r="J451" i="3" s="1"/>
  <c r="L450" i="3"/>
  <c r="L447" i="1"/>
  <c r="I448" i="1"/>
  <c r="J448" i="1" s="1"/>
  <c r="N448" i="1"/>
  <c r="H448" i="1"/>
  <c r="G449" i="1"/>
  <c r="X175" i="1"/>
  <c r="W164" i="4" l="1"/>
  <c r="AF163" i="4"/>
  <c r="AG163" i="4" s="1"/>
  <c r="T247" i="4"/>
  <c r="Q247" i="4"/>
  <c r="W164" i="3"/>
  <c r="AF163" i="3"/>
  <c r="AG163" i="3" s="1"/>
  <c r="AE260" i="3"/>
  <c r="Q260" i="3"/>
  <c r="T260" i="3"/>
  <c r="T175" i="1"/>
  <c r="AE175" i="1"/>
  <c r="I451" i="4"/>
  <c r="J451" i="4" s="1"/>
  <c r="H451" i="4"/>
  <c r="G452" i="4"/>
  <c r="N451" i="4"/>
  <c r="L451" i="3"/>
  <c r="H452" i="3"/>
  <c r="G453" i="3"/>
  <c r="N452" i="3"/>
  <c r="I452" i="3"/>
  <c r="J452" i="3" s="1"/>
  <c r="Y175" i="1"/>
  <c r="K175" i="1" s="1"/>
  <c r="AA175" i="1"/>
  <c r="L448" i="1"/>
  <c r="N449" i="1"/>
  <c r="H449" i="1"/>
  <c r="G450" i="1"/>
  <c r="I449" i="1"/>
  <c r="J449" i="1" s="1"/>
  <c r="Q175" i="1"/>
  <c r="Z175" i="1"/>
  <c r="L452" i="3" l="1"/>
  <c r="AH163" i="4"/>
  <c r="Z164" i="4"/>
  <c r="AA164" i="4"/>
  <c r="Y164" i="4"/>
  <c r="K164" i="4" s="1"/>
  <c r="U164" i="4"/>
  <c r="X248" i="4"/>
  <c r="AC248" i="4"/>
  <c r="AD248" i="4" s="1"/>
  <c r="AC261" i="3"/>
  <c r="AD261" i="3" s="1"/>
  <c r="X261" i="3"/>
  <c r="AH163" i="3"/>
  <c r="AA164" i="3"/>
  <c r="Z164" i="3"/>
  <c r="Y164" i="3"/>
  <c r="K164" i="3" s="1"/>
  <c r="U164" i="3"/>
  <c r="AC176" i="1"/>
  <c r="AD176" i="1" s="1"/>
  <c r="L451" i="4"/>
  <c r="I452" i="4"/>
  <c r="J452" i="4" s="1"/>
  <c r="H452" i="4"/>
  <c r="N452" i="4"/>
  <c r="G453" i="4"/>
  <c r="H453" i="3"/>
  <c r="I453" i="3"/>
  <c r="J453" i="3" s="1"/>
  <c r="G454" i="3"/>
  <c r="N453" i="3"/>
  <c r="N450" i="1"/>
  <c r="G451" i="1"/>
  <c r="H450" i="1"/>
  <c r="I450" i="1"/>
  <c r="J450" i="1" s="1"/>
  <c r="L449" i="1"/>
  <c r="O175" i="1"/>
  <c r="R175" i="1" s="1"/>
  <c r="M175" i="1"/>
  <c r="X176" i="1"/>
  <c r="T176" i="1" s="1"/>
  <c r="AE248" i="4" l="1"/>
  <c r="T248" i="4"/>
  <c r="Q248" i="4"/>
  <c r="AC249" i="4" s="1"/>
  <c r="AD249" i="4" s="1"/>
  <c r="O164" i="4"/>
  <c r="R164" i="4" s="1"/>
  <c r="M164" i="4"/>
  <c r="L453" i="3"/>
  <c r="M164" i="3"/>
  <c r="O164" i="3"/>
  <c r="R164" i="3" s="1"/>
  <c r="T261" i="3"/>
  <c r="Q261" i="3"/>
  <c r="AE261" i="3"/>
  <c r="W176" i="1"/>
  <c r="AA176" i="1" s="1"/>
  <c r="AF175" i="1"/>
  <c r="AG175" i="1" s="1"/>
  <c r="AE176" i="1"/>
  <c r="H453" i="4"/>
  <c r="I453" i="4"/>
  <c r="J453" i="4" s="1"/>
  <c r="G454" i="4"/>
  <c r="N453" i="4"/>
  <c r="L453" i="4"/>
  <c r="L452" i="4"/>
  <c r="N454" i="3"/>
  <c r="I454" i="3"/>
  <c r="J454" i="3" s="1"/>
  <c r="H454" i="3"/>
  <c r="G455" i="3"/>
  <c r="L450" i="1"/>
  <c r="H451" i="1"/>
  <c r="N451" i="1"/>
  <c r="G452" i="1"/>
  <c r="I451" i="1"/>
  <c r="J451" i="1" s="1"/>
  <c r="U176" i="1"/>
  <c r="Y176" i="1"/>
  <c r="K176" i="1" s="1"/>
  <c r="Q176" i="1"/>
  <c r="AC177" i="1" s="1"/>
  <c r="AD177" i="1" s="1"/>
  <c r="Z176" i="1"/>
  <c r="X249" i="4" l="1"/>
  <c r="T249" i="4" s="1"/>
  <c r="AE249" i="4"/>
  <c r="W165" i="4"/>
  <c r="AF164" i="4"/>
  <c r="AG164" i="4" s="1"/>
  <c r="W165" i="3"/>
  <c r="AF164" i="3"/>
  <c r="AG164" i="3" s="1"/>
  <c r="X262" i="3"/>
  <c r="AC262" i="3"/>
  <c r="AD262" i="3" s="1"/>
  <c r="AH175" i="1"/>
  <c r="N454" i="4"/>
  <c r="I454" i="4"/>
  <c r="J454" i="4" s="1"/>
  <c r="G455" i="4"/>
  <c r="L454" i="4"/>
  <c r="H454" i="4"/>
  <c r="N455" i="3"/>
  <c r="I455" i="3"/>
  <c r="J455" i="3" s="1"/>
  <c r="H455" i="3"/>
  <c r="G456" i="3"/>
  <c r="L454" i="3"/>
  <c r="I452" i="1"/>
  <c r="J452" i="1" s="1"/>
  <c r="G453" i="1"/>
  <c r="N452" i="1"/>
  <c r="H452" i="1"/>
  <c r="L451" i="1"/>
  <c r="O176" i="1"/>
  <c r="R176" i="1" s="1"/>
  <c r="M176" i="1"/>
  <c r="Q249" i="4" l="1"/>
  <c r="AH164" i="4"/>
  <c r="X250" i="4"/>
  <c r="AC250" i="4"/>
  <c r="AD250" i="4" s="1"/>
  <c r="U165" i="4"/>
  <c r="AA165" i="4"/>
  <c r="Z165" i="4"/>
  <c r="Y165" i="4"/>
  <c r="K165" i="4" s="1"/>
  <c r="AE262" i="3"/>
  <c r="AH164" i="3"/>
  <c r="T262" i="3"/>
  <c r="Q262" i="3"/>
  <c r="AA165" i="3"/>
  <c r="Z165" i="3"/>
  <c r="U165" i="3"/>
  <c r="Y165" i="3"/>
  <c r="K165" i="3" s="1"/>
  <c r="W177" i="1"/>
  <c r="U177" i="1" s="1"/>
  <c r="AF176" i="1"/>
  <c r="AG176" i="1" s="1"/>
  <c r="L452" i="1"/>
  <c r="I455" i="4"/>
  <c r="J455" i="4" s="1"/>
  <c r="G456" i="4"/>
  <c r="H455" i="4"/>
  <c r="N455" i="4"/>
  <c r="N456" i="3"/>
  <c r="I456" i="3"/>
  <c r="J456" i="3" s="1"/>
  <c r="H456" i="3"/>
  <c r="G457" i="3"/>
  <c r="L455" i="3"/>
  <c r="H453" i="1"/>
  <c r="N453" i="1"/>
  <c r="G454" i="1"/>
  <c r="I453" i="1"/>
  <c r="J453" i="1" s="1"/>
  <c r="X177" i="1"/>
  <c r="AE177" i="1" s="1"/>
  <c r="AE250" i="4" l="1"/>
  <c r="M165" i="4"/>
  <c r="O165" i="4"/>
  <c r="R165" i="4" s="1"/>
  <c r="T250" i="4"/>
  <c r="Q250" i="4"/>
  <c r="M165" i="3"/>
  <c r="O165" i="3"/>
  <c r="R165" i="3" s="1"/>
  <c r="X263" i="3"/>
  <c r="AC263" i="3"/>
  <c r="AD263" i="3" s="1"/>
  <c r="AH176" i="1"/>
  <c r="L455" i="4"/>
  <c r="I456" i="4"/>
  <c r="J456" i="4" s="1"/>
  <c r="G457" i="4"/>
  <c r="H456" i="4"/>
  <c r="L456" i="4"/>
  <c r="N456" i="4"/>
  <c r="L456" i="3"/>
  <c r="N457" i="3"/>
  <c r="I457" i="3"/>
  <c r="J457" i="3" s="1"/>
  <c r="H457" i="3"/>
  <c r="G458" i="3"/>
  <c r="Y177" i="1"/>
  <c r="K177" i="1" s="1"/>
  <c r="T177" i="1"/>
  <c r="AA177" i="1"/>
  <c r="L453" i="1"/>
  <c r="I454" i="1"/>
  <c r="J454" i="1" s="1"/>
  <c r="N454" i="1"/>
  <c r="G455" i="1"/>
  <c r="H454" i="1"/>
  <c r="Q177" i="1"/>
  <c r="AC178" i="1" s="1"/>
  <c r="AD178" i="1" s="1"/>
  <c r="Z177" i="1"/>
  <c r="X251" i="4" l="1"/>
  <c r="AC251" i="4"/>
  <c r="AD251" i="4" s="1"/>
  <c r="W166" i="4"/>
  <c r="AF165" i="4"/>
  <c r="AG165" i="4" s="1"/>
  <c r="T263" i="3"/>
  <c r="Q263" i="3"/>
  <c r="AE263" i="3"/>
  <c r="W166" i="3"/>
  <c r="AF165" i="3"/>
  <c r="AG165" i="3" s="1"/>
  <c r="H457" i="4"/>
  <c r="N457" i="4"/>
  <c r="G458" i="4"/>
  <c r="I457" i="4"/>
  <c r="J457" i="4" s="1"/>
  <c r="G459" i="3"/>
  <c r="N458" i="3"/>
  <c r="H458" i="3"/>
  <c r="I458" i="3"/>
  <c r="J458" i="3" s="1"/>
  <c r="L457" i="3"/>
  <c r="L454" i="1"/>
  <c r="I455" i="1"/>
  <c r="J455" i="1" s="1"/>
  <c r="N455" i="1"/>
  <c r="H455" i="1"/>
  <c r="G456" i="1"/>
  <c r="O177" i="1"/>
  <c r="R177" i="1" s="1"/>
  <c r="M177" i="1"/>
  <c r="AE251" i="4" l="1"/>
  <c r="T251" i="4"/>
  <c r="Q251" i="4"/>
  <c r="AH165" i="4"/>
  <c r="U166" i="4"/>
  <c r="AA166" i="4"/>
  <c r="Z166" i="4"/>
  <c r="Y166" i="4"/>
  <c r="K166" i="4" s="1"/>
  <c r="Z166" i="3"/>
  <c r="Y166" i="3"/>
  <c r="K166" i="3" s="1"/>
  <c r="U166" i="3"/>
  <c r="AA166" i="3"/>
  <c r="AH165" i="3"/>
  <c r="X264" i="3"/>
  <c r="AC264" i="3"/>
  <c r="AD264" i="3" s="1"/>
  <c r="W178" i="1"/>
  <c r="U178" i="1" s="1"/>
  <c r="AF177" i="1"/>
  <c r="AG177" i="1" s="1"/>
  <c r="N458" i="4"/>
  <c r="H458" i="4"/>
  <c r="G459" i="4"/>
  <c r="I458" i="4"/>
  <c r="J458" i="4" s="1"/>
  <c r="L457" i="4"/>
  <c r="L458" i="3"/>
  <c r="H459" i="3"/>
  <c r="G460" i="3"/>
  <c r="N459" i="3"/>
  <c r="I459" i="3"/>
  <c r="J459" i="3" s="1"/>
  <c r="L455" i="1"/>
  <c r="G457" i="1"/>
  <c r="I456" i="1"/>
  <c r="J456" i="1" s="1"/>
  <c r="H456" i="1"/>
  <c r="N456" i="1"/>
  <c r="X178" i="1"/>
  <c r="AE178" i="1" s="1"/>
  <c r="L459" i="3" l="1"/>
  <c r="X252" i="4"/>
  <c r="AC252" i="4"/>
  <c r="AD252" i="4" s="1"/>
  <c r="O166" i="4"/>
  <c r="R166" i="4" s="1"/>
  <c r="M166" i="4"/>
  <c r="AE264" i="3"/>
  <c r="M166" i="3"/>
  <c r="O166" i="3"/>
  <c r="R166" i="3" s="1"/>
  <c r="T264" i="3"/>
  <c r="Q264" i="3"/>
  <c r="AH177" i="1"/>
  <c r="L458" i="4"/>
  <c r="H459" i="4"/>
  <c r="N459" i="4"/>
  <c r="G460" i="4"/>
  <c r="I459" i="4"/>
  <c r="J459" i="4" s="1"/>
  <c r="I460" i="3"/>
  <c r="J460" i="3" s="1"/>
  <c r="H460" i="3"/>
  <c r="G461" i="3"/>
  <c r="N460" i="3"/>
  <c r="Y178" i="1"/>
  <c r="K178" i="1" s="1"/>
  <c r="T178" i="1"/>
  <c r="AA178" i="1"/>
  <c r="L456" i="1"/>
  <c r="N457" i="1"/>
  <c r="G458" i="1"/>
  <c r="H457" i="1"/>
  <c r="I457" i="1"/>
  <c r="J457" i="1" s="1"/>
  <c r="Q178" i="1"/>
  <c r="AC179" i="1" s="1"/>
  <c r="AD179" i="1" s="1"/>
  <c r="Z178" i="1"/>
  <c r="W167" i="4" l="1"/>
  <c r="AF166" i="4"/>
  <c r="AG166" i="4" s="1"/>
  <c r="AE252" i="4"/>
  <c r="T252" i="4"/>
  <c r="Q252" i="4"/>
  <c r="L460" i="3"/>
  <c r="X265" i="3"/>
  <c r="AC265" i="3"/>
  <c r="AD265" i="3" s="1"/>
  <c r="W167" i="3"/>
  <c r="AF166" i="3"/>
  <c r="AG166" i="3" s="1"/>
  <c r="H460" i="4"/>
  <c r="G461" i="4"/>
  <c r="I460" i="4"/>
  <c r="J460" i="4" s="1"/>
  <c r="N460" i="4"/>
  <c r="L459" i="4"/>
  <c r="N461" i="3"/>
  <c r="I461" i="3"/>
  <c r="J461" i="3" s="1"/>
  <c r="H461" i="3"/>
  <c r="G462" i="3"/>
  <c r="L457" i="1"/>
  <c r="G459" i="1"/>
  <c r="I458" i="1"/>
  <c r="J458" i="1" s="1"/>
  <c r="H458" i="1"/>
  <c r="N458" i="1"/>
  <c r="O178" i="1"/>
  <c r="R178" i="1" s="1"/>
  <c r="M178" i="1"/>
  <c r="X179" i="1"/>
  <c r="T179" i="1" s="1"/>
  <c r="X253" i="4" l="1"/>
  <c r="AC253" i="4"/>
  <c r="AD253" i="4" s="1"/>
  <c r="AH166" i="4"/>
  <c r="U167" i="4"/>
  <c r="Y167" i="4"/>
  <c r="K167" i="4" s="1"/>
  <c r="AA167" i="4"/>
  <c r="Z167" i="4"/>
  <c r="AH166" i="3"/>
  <c r="Q265" i="3"/>
  <c r="T265" i="3"/>
  <c r="U167" i="3"/>
  <c r="AA167" i="3"/>
  <c r="Z167" i="3"/>
  <c r="Y167" i="3"/>
  <c r="K167" i="3" s="1"/>
  <c r="AE265" i="3"/>
  <c r="AE179" i="1"/>
  <c r="W179" i="1"/>
  <c r="Y179" i="1" s="1"/>
  <c r="K179" i="1" s="1"/>
  <c r="AF178" i="1"/>
  <c r="AG178" i="1" s="1"/>
  <c r="L460" i="4"/>
  <c r="H461" i="4"/>
  <c r="I461" i="4"/>
  <c r="J461" i="4" s="1"/>
  <c r="N461" i="4"/>
  <c r="G462" i="4"/>
  <c r="N462" i="3"/>
  <c r="I462" i="3"/>
  <c r="J462" i="3" s="1"/>
  <c r="H462" i="3"/>
  <c r="G463" i="3"/>
  <c r="L461" i="3"/>
  <c r="AA179" i="1"/>
  <c r="L458" i="1"/>
  <c r="I459" i="1"/>
  <c r="J459" i="1" s="1"/>
  <c r="N459" i="1"/>
  <c r="G460" i="1"/>
  <c r="H459" i="1"/>
  <c r="L459" i="1"/>
  <c r="U179" i="1"/>
  <c r="Q179" i="1"/>
  <c r="AC180" i="1" s="1"/>
  <c r="AD180" i="1" s="1"/>
  <c r="AE253" i="4" l="1"/>
  <c r="T253" i="4"/>
  <c r="Q253" i="4"/>
  <c r="X254" i="4" s="1"/>
  <c r="O167" i="4"/>
  <c r="R167" i="4" s="1"/>
  <c r="M167" i="4"/>
  <c r="AC266" i="3"/>
  <c r="AD266" i="3" s="1"/>
  <c r="O167" i="3"/>
  <c r="R167" i="3" s="1"/>
  <c r="M167" i="3"/>
  <c r="X266" i="3"/>
  <c r="Z179" i="1"/>
  <c r="AH178" i="1"/>
  <c r="N462" i="4"/>
  <c r="I462" i="4"/>
  <c r="J462" i="4" s="1"/>
  <c r="H462" i="4"/>
  <c r="G463" i="4"/>
  <c r="L461" i="4"/>
  <c r="H463" i="3"/>
  <c r="N463" i="3"/>
  <c r="I463" i="3"/>
  <c r="J463" i="3" s="1"/>
  <c r="G464" i="3"/>
  <c r="L462" i="3"/>
  <c r="I460" i="1"/>
  <c r="J460" i="1" s="1"/>
  <c r="H460" i="1"/>
  <c r="G461" i="1"/>
  <c r="N460" i="1"/>
  <c r="O179" i="1"/>
  <c r="R179" i="1" s="1"/>
  <c r="M179" i="1"/>
  <c r="T254" i="4" l="1"/>
  <c r="Q254" i="4"/>
  <c r="W168" i="4"/>
  <c r="AF167" i="4"/>
  <c r="AG167" i="4" s="1"/>
  <c r="AC254" i="4"/>
  <c r="AD254" i="4" s="1"/>
  <c r="W168" i="3"/>
  <c r="AF167" i="3"/>
  <c r="AG167" i="3" s="1"/>
  <c r="AE266" i="3"/>
  <c r="Q266" i="3"/>
  <c r="T266" i="3"/>
  <c r="W180" i="1"/>
  <c r="AF179" i="1"/>
  <c r="AG179" i="1" s="1"/>
  <c r="I463" i="4"/>
  <c r="J463" i="4" s="1"/>
  <c r="H463" i="4"/>
  <c r="G464" i="4"/>
  <c r="N463" i="4"/>
  <c r="L462" i="4"/>
  <c r="N464" i="3"/>
  <c r="I464" i="3"/>
  <c r="J464" i="3" s="1"/>
  <c r="H464" i="3"/>
  <c r="G465" i="3"/>
  <c r="L463" i="3"/>
  <c r="L460" i="1"/>
  <c r="I461" i="1"/>
  <c r="J461" i="1" s="1"/>
  <c r="N461" i="1"/>
  <c r="H461" i="1"/>
  <c r="G462" i="1"/>
  <c r="U180" i="1"/>
  <c r="X267" i="3" l="1"/>
  <c r="T267" i="3" s="1"/>
  <c r="Z168" i="4"/>
  <c r="AA168" i="4"/>
  <c r="Y168" i="4"/>
  <c r="K168" i="4" s="1"/>
  <c r="U168" i="4"/>
  <c r="X255" i="4"/>
  <c r="AC255" i="4"/>
  <c r="AD255" i="4" s="1"/>
  <c r="AE254" i="4"/>
  <c r="AH167" i="4"/>
  <c r="AH167" i="3"/>
  <c r="U168" i="3"/>
  <c r="AA168" i="3"/>
  <c r="Z168" i="3"/>
  <c r="Y168" i="3"/>
  <c r="K168" i="3" s="1"/>
  <c r="AC267" i="3"/>
  <c r="AD267" i="3" s="1"/>
  <c r="AH179" i="1"/>
  <c r="L461" i="1"/>
  <c r="I464" i="4"/>
  <c r="J464" i="4" s="1"/>
  <c r="H464" i="4"/>
  <c r="G465" i="4"/>
  <c r="N464" i="4"/>
  <c r="L463" i="4"/>
  <c r="G466" i="3"/>
  <c r="N465" i="3"/>
  <c r="H465" i="3"/>
  <c r="I465" i="3"/>
  <c r="J465" i="3" s="1"/>
  <c r="L464" i="3"/>
  <c r="N462" i="1"/>
  <c r="I462" i="1"/>
  <c r="J462" i="1" s="1"/>
  <c r="G463" i="1"/>
  <c r="H462" i="1"/>
  <c r="X180" i="1"/>
  <c r="Q267" i="3" l="1"/>
  <c r="X268" i="3" s="1"/>
  <c r="AE255" i="4"/>
  <c r="T255" i="4"/>
  <c r="Q255" i="4"/>
  <c r="O168" i="4"/>
  <c r="R168" i="4" s="1"/>
  <c r="M168" i="4"/>
  <c r="AE267" i="3"/>
  <c r="O168" i="3"/>
  <c r="R168" i="3" s="1"/>
  <c r="M168" i="3"/>
  <c r="T180" i="1"/>
  <c r="AE180" i="1"/>
  <c r="H465" i="4"/>
  <c r="I465" i="4"/>
  <c r="J465" i="4" s="1"/>
  <c r="N465" i="4"/>
  <c r="G466" i="4"/>
  <c r="L464" i="4"/>
  <c r="N466" i="3"/>
  <c r="H466" i="3"/>
  <c r="G467" i="3"/>
  <c r="I466" i="3"/>
  <c r="J466" i="3" s="1"/>
  <c r="L465" i="3"/>
  <c r="Y180" i="1"/>
  <c r="K180" i="1" s="1"/>
  <c r="AA180" i="1"/>
  <c r="L462" i="1"/>
  <c r="I463" i="1"/>
  <c r="J463" i="1" s="1"/>
  <c r="N463" i="1"/>
  <c r="G464" i="1"/>
  <c r="H463" i="1"/>
  <c r="Q180" i="1"/>
  <c r="AC181" i="1" s="1"/>
  <c r="AD181" i="1" s="1"/>
  <c r="Z180" i="1"/>
  <c r="AC268" i="3" l="1"/>
  <c r="AD268" i="3" s="1"/>
  <c r="W169" i="4"/>
  <c r="AF168" i="4"/>
  <c r="AG168" i="4" s="1"/>
  <c r="X256" i="4"/>
  <c r="AC256" i="4"/>
  <c r="AD256" i="4" s="1"/>
  <c r="AE268" i="3"/>
  <c r="W169" i="3"/>
  <c r="AF168" i="3"/>
  <c r="AG168" i="3" s="1"/>
  <c r="T268" i="3"/>
  <c r="Q268" i="3"/>
  <c r="L466" i="3"/>
  <c r="N466" i="4"/>
  <c r="I466" i="4"/>
  <c r="J466" i="4" s="1"/>
  <c r="H466" i="4"/>
  <c r="G467" i="4"/>
  <c r="L465" i="4"/>
  <c r="I467" i="3"/>
  <c r="J467" i="3" s="1"/>
  <c r="H467" i="3"/>
  <c r="G468" i="3"/>
  <c r="N467" i="3"/>
  <c r="L463" i="1"/>
  <c r="H464" i="1"/>
  <c r="N464" i="1"/>
  <c r="I464" i="1"/>
  <c r="J464" i="1" s="1"/>
  <c r="G465" i="1"/>
  <c r="O180" i="1"/>
  <c r="R180" i="1" s="1"/>
  <c r="M180" i="1"/>
  <c r="AH168" i="4" l="1"/>
  <c r="AE256" i="4"/>
  <c r="T256" i="4"/>
  <c r="Q256" i="4"/>
  <c r="U169" i="4"/>
  <c r="Y169" i="4"/>
  <c r="K169" i="4" s="1"/>
  <c r="AA169" i="4"/>
  <c r="Z169" i="4"/>
  <c r="L467" i="3"/>
  <c r="X269" i="3"/>
  <c r="AC269" i="3"/>
  <c r="AD269" i="3" s="1"/>
  <c r="AH168" i="3"/>
  <c r="AA169" i="3"/>
  <c r="Z169" i="3"/>
  <c r="Y169" i="3"/>
  <c r="K169" i="3" s="1"/>
  <c r="U169" i="3"/>
  <c r="W181" i="1"/>
  <c r="AF180" i="1"/>
  <c r="AG180" i="1" s="1"/>
  <c r="N467" i="4"/>
  <c r="I467" i="4"/>
  <c r="J467" i="4" s="1"/>
  <c r="G468" i="4"/>
  <c r="H467" i="4"/>
  <c r="L466" i="4"/>
  <c r="N468" i="3"/>
  <c r="I468" i="3"/>
  <c r="J468" i="3" s="1"/>
  <c r="H468" i="3"/>
  <c r="G469" i="3"/>
  <c r="I465" i="1"/>
  <c r="J465" i="1" s="1"/>
  <c r="N465" i="1"/>
  <c r="L465" i="1"/>
  <c r="G466" i="1"/>
  <c r="H465" i="1"/>
  <c r="L464" i="1"/>
  <c r="U181" i="1"/>
  <c r="X181" i="1"/>
  <c r="AE181" i="1" s="1"/>
  <c r="M169" i="4" l="1"/>
  <c r="O169" i="4"/>
  <c r="R169" i="4" s="1"/>
  <c r="X257" i="4"/>
  <c r="AC257" i="4"/>
  <c r="AD257" i="4" s="1"/>
  <c r="O169" i="3"/>
  <c r="R169" i="3" s="1"/>
  <c r="M169" i="3"/>
  <c r="AE269" i="3"/>
  <c r="Q269" i="3"/>
  <c r="T269" i="3"/>
  <c r="X270" i="3"/>
  <c r="AH180" i="1"/>
  <c r="L467" i="4"/>
  <c r="N468" i="4"/>
  <c r="I468" i="4"/>
  <c r="J468" i="4" s="1"/>
  <c r="H468" i="4"/>
  <c r="G469" i="4"/>
  <c r="N469" i="3"/>
  <c r="I469" i="3"/>
  <c r="J469" i="3" s="1"/>
  <c r="H469" i="3"/>
  <c r="G470" i="3"/>
  <c r="L468" i="3"/>
  <c r="Y181" i="1"/>
  <c r="K181" i="1" s="1"/>
  <c r="T181" i="1"/>
  <c r="AA181" i="1"/>
  <c r="H466" i="1"/>
  <c r="I466" i="1"/>
  <c r="J466" i="1" s="1"/>
  <c r="N466" i="1"/>
  <c r="G467" i="1"/>
  <c r="Q181" i="1"/>
  <c r="AC182" i="1" s="1"/>
  <c r="AD182" i="1" s="1"/>
  <c r="Z181" i="1"/>
  <c r="T257" i="4" l="1"/>
  <c r="Q257" i="4"/>
  <c r="AE257" i="4"/>
  <c r="W170" i="4"/>
  <c r="AF169" i="4"/>
  <c r="AG169" i="4" s="1"/>
  <c r="T270" i="3"/>
  <c r="Q270" i="3"/>
  <c r="AC271" i="3" s="1"/>
  <c r="AC270" i="3"/>
  <c r="AD270" i="3" s="1"/>
  <c r="W170" i="3"/>
  <c r="AF169" i="3"/>
  <c r="AG169" i="3" s="1"/>
  <c r="H469" i="4"/>
  <c r="N469" i="4"/>
  <c r="I469" i="4"/>
  <c r="J469" i="4" s="1"/>
  <c r="G470" i="4"/>
  <c r="L468" i="4"/>
  <c r="N470" i="3"/>
  <c r="I470" i="3"/>
  <c r="J470" i="3" s="1"/>
  <c r="H470" i="3"/>
  <c r="G471" i="3"/>
  <c r="L469" i="3"/>
  <c r="L466" i="1"/>
  <c r="N467" i="1"/>
  <c r="G468" i="1"/>
  <c r="I467" i="1"/>
  <c r="J467" i="1" s="1"/>
  <c r="H467" i="1"/>
  <c r="O181" i="1"/>
  <c r="R181" i="1" s="1"/>
  <c r="M181" i="1"/>
  <c r="X182" i="1"/>
  <c r="T182" i="1" s="1"/>
  <c r="X271" i="3" l="1"/>
  <c r="Q271" i="3" s="1"/>
  <c r="AH169" i="4"/>
  <c r="U170" i="4"/>
  <c r="AA170" i="4"/>
  <c r="Z170" i="4"/>
  <c r="Y170" i="4"/>
  <c r="K170" i="4" s="1"/>
  <c r="X258" i="4"/>
  <c r="AC258" i="4"/>
  <c r="AD258" i="4" s="1"/>
  <c r="AE270" i="3"/>
  <c r="AD271" i="3"/>
  <c r="AH169" i="3"/>
  <c r="AA170" i="3"/>
  <c r="Y170" i="3"/>
  <c r="K170" i="3" s="1"/>
  <c r="Z170" i="3"/>
  <c r="U170" i="3"/>
  <c r="W182" i="1"/>
  <c r="AA182" i="1" s="1"/>
  <c r="AF181" i="1"/>
  <c r="AG181" i="1" s="1"/>
  <c r="AE182" i="1"/>
  <c r="N470" i="4"/>
  <c r="G471" i="4"/>
  <c r="I470" i="4"/>
  <c r="J470" i="4" s="1"/>
  <c r="H470" i="4"/>
  <c r="L469" i="4"/>
  <c r="G472" i="3"/>
  <c r="N471" i="3"/>
  <c r="I471" i="3"/>
  <c r="J471" i="3" s="1"/>
  <c r="H471" i="3"/>
  <c r="L470" i="3"/>
  <c r="I468" i="1"/>
  <c r="J468" i="1" s="1"/>
  <c r="H468" i="1"/>
  <c r="N468" i="1"/>
  <c r="G469" i="1"/>
  <c r="L467" i="1"/>
  <c r="Q182" i="1"/>
  <c r="AC183" i="1" s="1"/>
  <c r="AD183" i="1" s="1"/>
  <c r="T271" i="3" l="1"/>
  <c r="AC272" i="3" s="1"/>
  <c r="AD272" i="3" s="1"/>
  <c r="X272" i="3"/>
  <c r="Q272" i="3" s="1"/>
  <c r="AE258" i="4"/>
  <c r="T258" i="4"/>
  <c r="Q258" i="4"/>
  <c r="O170" i="4"/>
  <c r="R170" i="4" s="1"/>
  <c r="M170" i="4"/>
  <c r="M170" i="3"/>
  <c r="O170" i="3"/>
  <c r="R170" i="3" s="1"/>
  <c r="AE271" i="3"/>
  <c r="AH181" i="1"/>
  <c r="Z182" i="1"/>
  <c r="Y182" i="1"/>
  <c r="K182" i="1" s="1"/>
  <c r="U182" i="1"/>
  <c r="N471" i="4"/>
  <c r="G472" i="4"/>
  <c r="I471" i="4"/>
  <c r="J471" i="4" s="1"/>
  <c r="H471" i="4"/>
  <c r="L470" i="4"/>
  <c r="L471" i="3"/>
  <c r="G473" i="3"/>
  <c r="I472" i="3"/>
  <c r="J472" i="3" s="1"/>
  <c r="H472" i="3"/>
  <c r="N472" i="3"/>
  <c r="L468" i="1"/>
  <c r="H469" i="1"/>
  <c r="I469" i="1"/>
  <c r="J469" i="1" s="1"/>
  <c r="N469" i="1"/>
  <c r="G470" i="1"/>
  <c r="O182" i="1"/>
  <c r="R182" i="1" s="1"/>
  <c r="M182" i="1"/>
  <c r="T272" i="3" l="1"/>
  <c r="X273" i="3" s="1"/>
  <c r="W171" i="4"/>
  <c r="AF170" i="4"/>
  <c r="AG170" i="4" s="1"/>
  <c r="X259" i="4"/>
  <c r="AC259" i="4"/>
  <c r="AD259" i="4" s="1"/>
  <c r="AE272" i="3"/>
  <c r="W171" i="3"/>
  <c r="AF170" i="3"/>
  <c r="AG170" i="3" s="1"/>
  <c r="W183" i="1"/>
  <c r="AF182" i="1"/>
  <c r="AG182" i="1" s="1"/>
  <c r="L472" i="3"/>
  <c r="L471" i="4"/>
  <c r="N472" i="4"/>
  <c r="I472" i="4"/>
  <c r="J472" i="4" s="1"/>
  <c r="H472" i="4"/>
  <c r="G473" i="4"/>
  <c r="H473" i="3"/>
  <c r="N473" i="3"/>
  <c r="I473" i="3"/>
  <c r="J473" i="3" s="1"/>
  <c r="G474" i="3"/>
  <c r="L469" i="1"/>
  <c r="I470" i="1"/>
  <c r="J470" i="1" s="1"/>
  <c r="H470" i="1"/>
  <c r="G471" i="1"/>
  <c r="N470" i="1"/>
  <c r="U183" i="1"/>
  <c r="X183" i="1"/>
  <c r="AE183" i="1" s="1"/>
  <c r="Q273" i="3" l="1"/>
  <c r="T273" i="3"/>
  <c r="AC273" i="3"/>
  <c r="AD273" i="3" s="1"/>
  <c r="AH170" i="4"/>
  <c r="T259" i="4"/>
  <c r="Q259" i="4"/>
  <c r="U171" i="4"/>
  <c r="AA171" i="4"/>
  <c r="Z171" i="4"/>
  <c r="Y171" i="4"/>
  <c r="K171" i="4" s="1"/>
  <c r="AE259" i="4"/>
  <c r="AH170" i="3"/>
  <c r="Y171" i="3"/>
  <c r="K171" i="3" s="1"/>
  <c r="U171" i="3"/>
  <c r="AA171" i="3"/>
  <c r="Z171" i="3"/>
  <c r="AH182" i="1"/>
  <c r="L472" i="4"/>
  <c r="H473" i="4"/>
  <c r="G474" i="4"/>
  <c r="N473" i="4"/>
  <c r="I473" i="4"/>
  <c r="J473" i="4" s="1"/>
  <c r="I474" i="3"/>
  <c r="J474" i="3" s="1"/>
  <c r="N474" i="3"/>
  <c r="H474" i="3"/>
  <c r="G475" i="3"/>
  <c r="L473" i="3"/>
  <c r="L470" i="1"/>
  <c r="Y183" i="1"/>
  <c r="K183" i="1" s="1"/>
  <c r="T183" i="1"/>
  <c r="AA183" i="1"/>
  <c r="H471" i="1"/>
  <c r="N471" i="1"/>
  <c r="I471" i="1"/>
  <c r="J471" i="1" s="1"/>
  <c r="G472" i="1"/>
  <c r="Q183" i="1"/>
  <c r="AC184" i="1" s="1"/>
  <c r="AD184" i="1" s="1"/>
  <c r="Z183" i="1"/>
  <c r="AC274" i="3" l="1"/>
  <c r="AD274" i="3" s="1"/>
  <c r="AE274" i="3" s="1"/>
  <c r="L474" i="3"/>
  <c r="X274" i="3"/>
  <c r="T274" i="3" s="1"/>
  <c r="AE273" i="3"/>
  <c r="X260" i="4"/>
  <c r="AC260" i="4"/>
  <c r="AD260" i="4" s="1"/>
  <c r="O171" i="4"/>
  <c r="R171" i="4" s="1"/>
  <c r="M171" i="4"/>
  <c r="O171" i="3"/>
  <c r="R171" i="3" s="1"/>
  <c r="M171" i="3"/>
  <c r="N474" i="4"/>
  <c r="G475" i="4"/>
  <c r="I474" i="4"/>
  <c r="J474" i="4" s="1"/>
  <c r="H474" i="4"/>
  <c r="L473" i="4"/>
  <c r="N475" i="3"/>
  <c r="I475" i="3"/>
  <c r="J475" i="3" s="1"/>
  <c r="H475" i="3"/>
  <c r="G476" i="3"/>
  <c r="H472" i="1"/>
  <c r="I472" i="1"/>
  <c r="J472" i="1" s="1"/>
  <c r="N472" i="1"/>
  <c r="G473" i="1"/>
  <c r="L471" i="1"/>
  <c r="O183" i="1"/>
  <c r="R183" i="1" s="1"/>
  <c r="M183" i="1"/>
  <c r="Q274" i="3" l="1"/>
  <c r="X275" i="3" s="1"/>
  <c r="W172" i="4"/>
  <c r="AF171" i="4"/>
  <c r="AG171" i="4" s="1"/>
  <c r="AE260" i="4"/>
  <c r="T260" i="4"/>
  <c r="Q260" i="4"/>
  <c r="W172" i="3"/>
  <c r="AF171" i="3"/>
  <c r="AG171" i="3" s="1"/>
  <c r="W184" i="1"/>
  <c r="U184" i="1" s="1"/>
  <c r="AF183" i="1"/>
  <c r="AG183" i="1" s="1"/>
  <c r="G476" i="4"/>
  <c r="N475" i="4"/>
  <c r="H475" i="4"/>
  <c r="I475" i="4"/>
  <c r="J475" i="4" s="1"/>
  <c r="L474" i="4"/>
  <c r="N476" i="3"/>
  <c r="G477" i="3"/>
  <c r="I476" i="3"/>
  <c r="J476" i="3" s="1"/>
  <c r="H476" i="3"/>
  <c r="L475" i="3"/>
  <c r="L472" i="1"/>
  <c r="N473" i="1"/>
  <c r="H473" i="1"/>
  <c r="I473" i="1"/>
  <c r="J473" i="1" s="1"/>
  <c r="G474" i="1"/>
  <c r="X184" i="1"/>
  <c r="AE184" i="1" s="1"/>
  <c r="AC275" i="3" l="1"/>
  <c r="AD275" i="3" s="1"/>
  <c r="AH171" i="4"/>
  <c r="Z172" i="4"/>
  <c r="Y172" i="4"/>
  <c r="K172" i="4" s="1"/>
  <c r="U172" i="4"/>
  <c r="AA172" i="4"/>
  <c r="X261" i="4"/>
  <c r="AC261" i="4"/>
  <c r="AD261" i="4" s="1"/>
  <c r="AE275" i="3"/>
  <c r="T275" i="3"/>
  <c r="Q275" i="3"/>
  <c r="AC276" i="3" s="1"/>
  <c r="AD276" i="3" s="1"/>
  <c r="X276" i="3"/>
  <c r="AH171" i="3"/>
  <c r="AA172" i="3"/>
  <c r="Z172" i="3"/>
  <c r="U172" i="3"/>
  <c r="Y172" i="3"/>
  <c r="K172" i="3" s="1"/>
  <c r="AH183" i="1"/>
  <c r="L475" i="4"/>
  <c r="G477" i="4"/>
  <c r="N476" i="4"/>
  <c r="I476" i="4"/>
  <c r="J476" i="4" s="1"/>
  <c r="H476" i="4"/>
  <c r="L476" i="3"/>
  <c r="H477" i="3"/>
  <c r="G478" i="3"/>
  <c r="N477" i="3"/>
  <c r="I477" i="3"/>
  <c r="J477" i="3" s="1"/>
  <c r="Y184" i="1"/>
  <c r="K184" i="1" s="1"/>
  <c r="T184" i="1"/>
  <c r="AA184" i="1"/>
  <c r="L473" i="1"/>
  <c r="H474" i="1"/>
  <c r="I474" i="1"/>
  <c r="J474" i="1" s="1"/>
  <c r="N474" i="1"/>
  <c r="G475" i="1"/>
  <c r="Q184" i="1"/>
  <c r="AC185" i="1" s="1"/>
  <c r="AD185" i="1" s="1"/>
  <c r="Z184" i="1"/>
  <c r="AE261" i="4" l="1"/>
  <c r="T261" i="4"/>
  <c r="Q261" i="4"/>
  <c r="AC262" i="4" s="1"/>
  <c r="AD262" i="4" s="1"/>
  <c r="O172" i="4"/>
  <c r="R172" i="4" s="1"/>
  <c r="M172" i="4"/>
  <c r="L477" i="3"/>
  <c r="AE276" i="3"/>
  <c r="O172" i="3"/>
  <c r="R172" i="3" s="1"/>
  <c r="M172" i="3"/>
  <c r="T276" i="3"/>
  <c r="Q276" i="3"/>
  <c r="L476" i="4"/>
  <c r="H477" i="4"/>
  <c r="G478" i="4"/>
  <c r="N477" i="4"/>
  <c r="I477" i="4"/>
  <c r="J477" i="4" s="1"/>
  <c r="I478" i="3"/>
  <c r="J478" i="3" s="1"/>
  <c r="H478" i="3"/>
  <c r="G479" i="3"/>
  <c r="N478" i="3"/>
  <c r="L474" i="1"/>
  <c r="H475" i="1"/>
  <c r="I475" i="1"/>
  <c r="J475" i="1" s="1"/>
  <c r="G476" i="1"/>
  <c r="N475" i="1"/>
  <c r="O184" i="1"/>
  <c r="R184" i="1" s="1"/>
  <c r="M184" i="1"/>
  <c r="W173" i="4" l="1"/>
  <c r="AF172" i="4"/>
  <c r="AG172" i="4" s="1"/>
  <c r="X262" i="4"/>
  <c r="AE262" i="4" s="1"/>
  <c r="W173" i="3"/>
  <c r="AF172" i="3"/>
  <c r="AG172" i="3" s="1"/>
  <c r="X277" i="3"/>
  <c r="AC277" i="3"/>
  <c r="AD277" i="3" s="1"/>
  <c r="W185" i="1"/>
  <c r="AF184" i="1"/>
  <c r="AG184" i="1" s="1"/>
  <c r="L477" i="4"/>
  <c r="N478" i="4"/>
  <c r="H478" i="4"/>
  <c r="I478" i="4"/>
  <c r="J478" i="4" s="1"/>
  <c r="G479" i="4"/>
  <c r="N479" i="3"/>
  <c r="I479" i="3"/>
  <c r="J479" i="3" s="1"/>
  <c r="H479" i="3"/>
  <c r="G480" i="3"/>
  <c r="L478" i="3"/>
  <c r="L475" i="1"/>
  <c r="G477" i="1"/>
  <c r="I476" i="1"/>
  <c r="J476" i="1" s="1"/>
  <c r="N476" i="1"/>
  <c r="H476" i="1"/>
  <c r="X185" i="1"/>
  <c r="AE185" i="1" s="1"/>
  <c r="U185" i="1"/>
  <c r="AH172" i="4" l="1"/>
  <c r="Y173" i="4"/>
  <c r="K173" i="4" s="1"/>
  <c r="U173" i="4"/>
  <c r="AA173" i="4"/>
  <c r="Z173" i="4"/>
  <c r="T262" i="4"/>
  <c r="Q262" i="4"/>
  <c r="T277" i="3"/>
  <c r="Q277" i="3"/>
  <c r="AH172" i="3"/>
  <c r="U173" i="3"/>
  <c r="AA173" i="3"/>
  <c r="Y173" i="3"/>
  <c r="K173" i="3" s="1"/>
  <c r="Z173" i="3"/>
  <c r="AE277" i="3"/>
  <c r="AH184" i="1"/>
  <c r="L478" i="4"/>
  <c r="H479" i="4"/>
  <c r="I479" i="4"/>
  <c r="J479" i="4" s="1"/>
  <c r="N479" i="4"/>
  <c r="G480" i="4"/>
  <c r="N480" i="3"/>
  <c r="I480" i="3"/>
  <c r="J480" i="3" s="1"/>
  <c r="H480" i="3"/>
  <c r="G481" i="3"/>
  <c r="L479" i="3"/>
  <c r="Q185" i="1"/>
  <c r="T185" i="1"/>
  <c r="AA185" i="1"/>
  <c r="L476" i="1"/>
  <c r="N477" i="1"/>
  <c r="I477" i="1"/>
  <c r="J477" i="1" s="1"/>
  <c r="H477" i="1"/>
  <c r="G478" i="1"/>
  <c r="Y185" i="1"/>
  <c r="K185" i="1" s="1"/>
  <c r="O185" i="1" s="1"/>
  <c r="R185" i="1" s="1"/>
  <c r="Z185" i="1"/>
  <c r="O173" i="4" l="1"/>
  <c r="R173" i="4" s="1"/>
  <c r="M173" i="4"/>
  <c r="X263" i="4"/>
  <c r="AC263" i="4"/>
  <c r="AD263" i="4" s="1"/>
  <c r="X278" i="3"/>
  <c r="AC278" i="3"/>
  <c r="AD278" i="3" s="1"/>
  <c r="O173" i="3"/>
  <c r="R173" i="3" s="1"/>
  <c r="M173" i="3"/>
  <c r="AC186" i="1"/>
  <c r="AD186" i="1" s="1"/>
  <c r="W186" i="1"/>
  <c r="U186" i="1" s="1"/>
  <c r="AF185" i="1"/>
  <c r="AG185" i="1" s="1"/>
  <c r="H480" i="4"/>
  <c r="G481" i="4"/>
  <c r="N480" i="4"/>
  <c r="I480" i="4"/>
  <c r="J480" i="4" s="1"/>
  <c r="L479" i="4"/>
  <c r="N481" i="3"/>
  <c r="G482" i="3"/>
  <c r="I481" i="3"/>
  <c r="J481" i="3" s="1"/>
  <c r="H481" i="3"/>
  <c r="L480" i="3"/>
  <c r="L477" i="1"/>
  <c r="H478" i="1"/>
  <c r="I478" i="1"/>
  <c r="J478" i="1" s="1"/>
  <c r="G479" i="1"/>
  <c r="N478" i="1"/>
  <c r="M185" i="1"/>
  <c r="W174" i="4" l="1"/>
  <c r="AF173" i="4"/>
  <c r="AG173" i="4" s="1"/>
  <c r="AE263" i="4"/>
  <c r="T263" i="4"/>
  <c r="Q263" i="4"/>
  <c r="W174" i="3"/>
  <c r="AF173" i="3"/>
  <c r="AG173" i="3" s="1"/>
  <c r="AE278" i="3"/>
  <c r="Q278" i="3"/>
  <c r="T278" i="3"/>
  <c r="AH185" i="1"/>
  <c r="L480" i="4"/>
  <c r="H481" i="4"/>
  <c r="I481" i="4"/>
  <c r="J481" i="4" s="1"/>
  <c r="G482" i="4"/>
  <c r="N481" i="4"/>
  <c r="L481" i="3"/>
  <c r="H482" i="3"/>
  <c r="I482" i="3"/>
  <c r="J482" i="3" s="1"/>
  <c r="G483" i="3"/>
  <c r="N482" i="3"/>
  <c r="L478" i="1"/>
  <c r="G480" i="1"/>
  <c r="H479" i="1"/>
  <c r="I479" i="1"/>
  <c r="J479" i="1" s="1"/>
  <c r="N479" i="1"/>
  <c r="X186" i="1"/>
  <c r="L482" i="3" l="1"/>
  <c r="X264" i="4"/>
  <c r="AC264" i="4"/>
  <c r="AD264" i="4" s="1"/>
  <c r="AH173" i="4"/>
  <c r="U174" i="4"/>
  <c r="Y174" i="4"/>
  <c r="K174" i="4" s="1"/>
  <c r="AA174" i="4"/>
  <c r="Z174" i="4"/>
  <c r="L481" i="4"/>
  <c r="X279" i="3"/>
  <c r="Q279" i="3" s="1"/>
  <c r="AH173" i="3"/>
  <c r="U174" i="3"/>
  <c r="AA174" i="3"/>
  <c r="Z174" i="3"/>
  <c r="Y174" i="3"/>
  <c r="K174" i="3" s="1"/>
  <c r="AC279" i="3"/>
  <c r="AD279" i="3" s="1"/>
  <c r="T186" i="1"/>
  <c r="AE186" i="1"/>
  <c r="N482" i="4"/>
  <c r="I482" i="4"/>
  <c r="J482" i="4" s="1"/>
  <c r="H482" i="4"/>
  <c r="G483" i="4"/>
  <c r="N483" i="3"/>
  <c r="I483" i="3"/>
  <c r="J483" i="3" s="1"/>
  <c r="H483" i="3"/>
  <c r="G484" i="3"/>
  <c r="Y186" i="1"/>
  <c r="K186" i="1" s="1"/>
  <c r="AA186" i="1"/>
  <c r="L479" i="1"/>
  <c r="I480" i="1"/>
  <c r="J480" i="1" s="1"/>
  <c r="H480" i="1"/>
  <c r="G481" i="1"/>
  <c r="N480" i="1"/>
  <c r="Q186" i="1"/>
  <c r="Z186" i="1"/>
  <c r="O174" i="4" l="1"/>
  <c r="R174" i="4" s="1"/>
  <c r="M174" i="4"/>
  <c r="AE264" i="4"/>
  <c r="T264" i="4"/>
  <c r="Q264" i="4"/>
  <c r="T279" i="3"/>
  <c r="X280" i="3" s="1"/>
  <c r="AE279" i="3"/>
  <c r="T280" i="3"/>
  <c r="Q280" i="3"/>
  <c r="AC280" i="3"/>
  <c r="AD280" i="3" s="1"/>
  <c r="O174" i="3"/>
  <c r="R174" i="3" s="1"/>
  <c r="M174" i="3"/>
  <c r="AC187" i="1"/>
  <c r="AD187" i="1" s="1"/>
  <c r="L482" i="4"/>
  <c r="I483" i="4"/>
  <c r="J483" i="4" s="1"/>
  <c r="N483" i="4"/>
  <c r="H483" i="4"/>
  <c r="G484" i="4"/>
  <c r="N484" i="3"/>
  <c r="I484" i="3"/>
  <c r="J484" i="3" s="1"/>
  <c r="H484" i="3"/>
  <c r="G485" i="3"/>
  <c r="L483" i="3"/>
  <c r="H481" i="1"/>
  <c r="I481" i="1"/>
  <c r="J481" i="1" s="1"/>
  <c r="G482" i="1"/>
  <c r="N481" i="1"/>
  <c r="L480" i="1"/>
  <c r="O186" i="1"/>
  <c r="R186" i="1" s="1"/>
  <c r="M186" i="1"/>
  <c r="X265" i="4" l="1"/>
  <c r="AC265" i="4"/>
  <c r="AD265" i="4" s="1"/>
  <c r="W175" i="4"/>
  <c r="AF174" i="4"/>
  <c r="AG174" i="4" s="1"/>
  <c r="AE280" i="3"/>
  <c r="W175" i="3"/>
  <c r="AF174" i="3"/>
  <c r="AG174" i="3" s="1"/>
  <c r="X281" i="3"/>
  <c r="AC281" i="3"/>
  <c r="AD281" i="3" s="1"/>
  <c r="W187" i="1"/>
  <c r="AF186" i="1"/>
  <c r="AG186" i="1" s="1"/>
  <c r="I484" i="4"/>
  <c r="J484" i="4" s="1"/>
  <c r="G485" i="4"/>
  <c r="N484" i="4"/>
  <c r="H484" i="4"/>
  <c r="L483" i="4"/>
  <c r="G486" i="3"/>
  <c r="N485" i="3"/>
  <c r="I485" i="3"/>
  <c r="J485" i="3" s="1"/>
  <c r="H485" i="3"/>
  <c r="L484" i="3"/>
  <c r="G483" i="1"/>
  <c r="I482" i="1"/>
  <c r="J482" i="1" s="1"/>
  <c r="H482" i="1"/>
  <c r="N482" i="1"/>
  <c r="L481" i="1"/>
  <c r="U187" i="1"/>
  <c r="X187" i="1"/>
  <c r="AE187" i="1" s="1"/>
  <c r="AH174" i="4" l="1"/>
  <c r="AA175" i="4"/>
  <c r="Z175" i="4"/>
  <c r="U175" i="4"/>
  <c r="Y175" i="4"/>
  <c r="K175" i="4" s="1"/>
  <c r="AE265" i="4"/>
  <c r="L484" i="4"/>
  <c r="T265" i="4"/>
  <c r="Q265" i="4"/>
  <c r="T281" i="3"/>
  <c r="Q281" i="3"/>
  <c r="AC282" i="3" s="1"/>
  <c r="AD282" i="3" s="1"/>
  <c r="AA175" i="3"/>
  <c r="Z175" i="3"/>
  <c r="Y175" i="3"/>
  <c r="K175" i="3" s="1"/>
  <c r="U175" i="3"/>
  <c r="AE281" i="3"/>
  <c r="AH174" i="3"/>
  <c r="AH186" i="1"/>
  <c r="H485" i="4"/>
  <c r="I485" i="4"/>
  <c r="J485" i="4" s="1"/>
  <c r="G486" i="4"/>
  <c r="N485" i="4"/>
  <c r="L485" i="3"/>
  <c r="I486" i="3"/>
  <c r="J486" i="3" s="1"/>
  <c r="H486" i="3"/>
  <c r="G487" i="3"/>
  <c r="N486" i="3"/>
  <c r="Y187" i="1"/>
  <c r="K187" i="1" s="1"/>
  <c r="T187" i="1"/>
  <c r="AA187" i="1"/>
  <c r="L482" i="1"/>
  <c r="H483" i="1"/>
  <c r="N483" i="1"/>
  <c r="I483" i="1"/>
  <c r="J483" i="1" s="1"/>
  <c r="G484" i="1"/>
  <c r="Q187" i="1"/>
  <c r="AC188" i="1" s="1"/>
  <c r="AD188" i="1" s="1"/>
  <c r="Z187" i="1"/>
  <c r="L485" i="4" l="1"/>
  <c r="X282" i="3"/>
  <c r="AE282" i="3" s="1"/>
  <c r="X266" i="4"/>
  <c r="AC266" i="4"/>
  <c r="AD266" i="4" s="1"/>
  <c r="M175" i="4"/>
  <c r="O175" i="4"/>
  <c r="R175" i="4" s="1"/>
  <c r="L486" i="3"/>
  <c r="M175" i="3"/>
  <c r="O175" i="3"/>
  <c r="R175" i="3" s="1"/>
  <c r="N486" i="4"/>
  <c r="I486" i="4"/>
  <c r="J486" i="4" s="1"/>
  <c r="H486" i="4"/>
  <c r="G487" i="4"/>
  <c r="H487" i="3"/>
  <c r="N487" i="3"/>
  <c r="I487" i="3"/>
  <c r="J487" i="3" s="1"/>
  <c r="G488" i="3"/>
  <c r="I484" i="1"/>
  <c r="J484" i="1" s="1"/>
  <c r="N484" i="1"/>
  <c r="G485" i="1"/>
  <c r="H484" i="1"/>
  <c r="L483" i="1"/>
  <c r="O187" i="1"/>
  <c r="R187" i="1" s="1"/>
  <c r="M187" i="1"/>
  <c r="Q282" i="3" l="1"/>
  <c r="T282" i="3"/>
  <c r="W176" i="4"/>
  <c r="AF175" i="4"/>
  <c r="AG175" i="4" s="1"/>
  <c r="AE266" i="4"/>
  <c r="T266" i="4"/>
  <c r="Q266" i="4"/>
  <c r="AC267" i="4" s="1"/>
  <c r="AD267" i="4" s="1"/>
  <c r="W176" i="3"/>
  <c r="AF175" i="3"/>
  <c r="AG175" i="3" s="1"/>
  <c r="X283" i="3"/>
  <c r="AC283" i="3"/>
  <c r="AD283" i="3" s="1"/>
  <c r="W188" i="1"/>
  <c r="U188" i="1" s="1"/>
  <c r="AF187" i="1"/>
  <c r="AG187" i="1" s="1"/>
  <c r="L484" i="1"/>
  <c r="L487" i="3"/>
  <c r="G488" i="4"/>
  <c r="N487" i="4"/>
  <c r="I487" i="4"/>
  <c r="J487" i="4" s="1"/>
  <c r="H487" i="4"/>
  <c r="L486" i="4"/>
  <c r="I488" i="3"/>
  <c r="J488" i="3" s="1"/>
  <c r="N488" i="3"/>
  <c r="H488" i="3"/>
  <c r="G489" i="3"/>
  <c r="H485" i="1"/>
  <c r="N485" i="1"/>
  <c r="G486" i="1"/>
  <c r="I485" i="1"/>
  <c r="J485" i="1" s="1"/>
  <c r="X188" i="1"/>
  <c r="AE188" i="1" s="1"/>
  <c r="AH175" i="4" l="1"/>
  <c r="AA176" i="4"/>
  <c r="Z176" i="4"/>
  <c r="Y176" i="4"/>
  <c r="K176" i="4" s="1"/>
  <c r="U176" i="4"/>
  <c r="X267" i="4"/>
  <c r="AE267" i="4" s="1"/>
  <c r="T283" i="3"/>
  <c r="Q283" i="3"/>
  <c r="AH175" i="3"/>
  <c r="AE283" i="3"/>
  <c r="U176" i="3"/>
  <c r="Z176" i="3"/>
  <c r="Y176" i="3"/>
  <c r="K176" i="3" s="1"/>
  <c r="AA176" i="3"/>
  <c r="AH187" i="1"/>
  <c r="L488" i="3"/>
  <c r="L487" i="4"/>
  <c r="G489" i="4"/>
  <c r="N488" i="4"/>
  <c r="I488" i="4"/>
  <c r="J488" i="4" s="1"/>
  <c r="H488" i="4"/>
  <c r="N489" i="3"/>
  <c r="G490" i="3"/>
  <c r="I489" i="3"/>
  <c r="J489" i="3" s="1"/>
  <c r="H489" i="3"/>
  <c r="Y188" i="1"/>
  <c r="K188" i="1" s="1"/>
  <c r="T188" i="1"/>
  <c r="AA188" i="1"/>
  <c r="L485" i="1"/>
  <c r="N486" i="1"/>
  <c r="I486" i="1"/>
  <c r="J486" i="1" s="1"/>
  <c r="G487" i="1"/>
  <c r="H486" i="1"/>
  <c r="Q188" i="1"/>
  <c r="Z188" i="1"/>
  <c r="O176" i="4" l="1"/>
  <c r="R176" i="4" s="1"/>
  <c r="M176" i="4"/>
  <c r="T267" i="4"/>
  <c r="Q267" i="4"/>
  <c r="AC268" i="4" s="1"/>
  <c r="AD268" i="4" s="1"/>
  <c r="O176" i="3"/>
  <c r="R176" i="3" s="1"/>
  <c r="M176" i="3"/>
  <c r="X284" i="3"/>
  <c r="AC284" i="3"/>
  <c r="AD284" i="3" s="1"/>
  <c r="AC189" i="1"/>
  <c r="AD189" i="1" s="1"/>
  <c r="L488" i="4"/>
  <c r="H489" i="4"/>
  <c r="I489" i="4"/>
  <c r="J489" i="4" s="1"/>
  <c r="G490" i="4"/>
  <c r="N489" i="4"/>
  <c r="L489" i="4"/>
  <c r="L489" i="3"/>
  <c r="N490" i="3"/>
  <c r="I490" i="3"/>
  <c r="J490" i="3" s="1"/>
  <c r="H490" i="3"/>
  <c r="G491" i="3"/>
  <c r="L486" i="1"/>
  <c r="H487" i="1"/>
  <c r="I487" i="1"/>
  <c r="J487" i="1" s="1"/>
  <c r="N487" i="1"/>
  <c r="G488" i="1"/>
  <c r="O188" i="1"/>
  <c r="R188" i="1" s="1"/>
  <c r="M188" i="1"/>
  <c r="X268" i="4" l="1"/>
  <c r="AE268" i="4" s="1"/>
  <c r="W177" i="4"/>
  <c r="AF176" i="4"/>
  <c r="AG176" i="4" s="1"/>
  <c r="AE284" i="3"/>
  <c r="W177" i="3"/>
  <c r="AF176" i="3"/>
  <c r="AG176" i="3" s="1"/>
  <c r="T284" i="3"/>
  <c r="Q284" i="3"/>
  <c r="W189" i="1"/>
  <c r="U189" i="1" s="1"/>
  <c r="AF188" i="1"/>
  <c r="AG188" i="1" s="1"/>
  <c r="N490" i="4"/>
  <c r="I490" i="4"/>
  <c r="J490" i="4" s="1"/>
  <c r="H490" i="4"/>
  <c r="G491" i="4"/>
  <c r="N491" i="3"/>
  <c r="I491" i="3"/>
  <c r="J491" i="3" s="1"/>
  <c r="H491" i="3"/>
  <c r="G492" i="3"/>
  <c r="L490" i="3"/>
  <c r="L487" i="1"/>
  <c r="I488" i="1"/>
  <c r="J488" i="1" s="1"/>
  <c r="H488" i="1"/>
  <c r="N488" i="1"/>
  <c r="G489" i="1"/>
  <c r="X189" i="1"/>
  <c r="AE189" i="1" s="1"/>
  <c r="AH176" i="4" l="1"/>
  <c r="U177" i="4"/>
  <c r="AA177" i="4"/>
  <c r="Z177" i="4"/>
  <c r="Y177" i="4"/>
  <c r="K177" i="4" s="1"/>
  <c r="T268" i="4"/>
  <c r="Q268" i="4"/>
  <c r="X285" i="3"/>
  <c r="AC285" i="3"/>
  <c r="AD285" i="3" s="1"/>
  <c r="AA177" i="3"/>
  <c r="Z177" i="3"/>
  <c r="Y177" i="3"/>
  <c r="K177" i="3" s="1"/>
  <c r="U177" i="3"/>
  <c r="AH176" i="3"/>
  <c r="AH188" i="1"/>
  <c r="L490" i="4"/>
  <c r="G492" i="4"/>
  <c r="N491" i="4"/>
  <c r="I491" i="4"/>
  <c r="J491" i="4" s="1"/>
  <c r="H491" i="4"/>
  <c r="G493" i="3"/>
  <c r="N492" i="3"/>
  <c r="I492" i="3"/>
  <c r="J492" i="3" s="1"/>
  <c r="H492" i="3"/>
  <c r="L491" i="3"/>
  <c r="Y189" i="1"/>
  <c r="K189" i="1" s="1"/>
  <c r="T189" i="1"/>
  <c r="AA189" i="1"/>
  <c r="H489" i="1"/>
  <c r="I489" i="1"/>
  <c r="J489" i="1" s="1"/>
  <c r="N489" i="1"/>
  <c r="G490" i="1"/>
  <c r="L488" i="1"/>
  <c r="Q189" i="1"/>
  <c r="Z189" i="1"/>
  <c r="X269" i="4" l="1"/>
  <c r="AC269" i="4"/>
  <c r="AD269" i="4" s="1"/>
  <c r="O177" i="4"/>
  <c r="R177" i="4" s="1"/>
  <c r="M177" i="4"/>
  <c r="AE285" i="3"/>
  <c r="O177" i="3"/>
  <c r="R177" i="3" s="1"/>
  <c r="M177" i="3"/>
  <c r="T285" i="3"/>
  <c r="Q285" i="3"/>
  <c r="AC190" i="1"/>
  <c r="AD190" i="1" s="1"/>
  <c r="H492" i="4"/>
  <c r="G493" i="4"/>
  <c r="N492" i="4"/>
  <c r="I492" i="4"/>
  <c r="J492" i="4" s="1"/>
  <c r="L491" i="4"/>
  <c r="L492" i="3"/>
  <c r="I493" i="3"/>
  <c r="J493" i="3" s="1"/>
  <c r="H493" i="3"/>
  <c r="G494" i="3"/>
  <c r="N493" i="3"/>
  <c r="L489" i="1"/>
  <c r="I490" i="1"/>
  <c r="J490" i="1" s="1"/>
  <c r="N490" i="1"/>
  <c r="H490" i="1"/>
  <c r="G491" i="1"/>
  <c r="O189" i="1"/>
  <c r="R189" i="1" s="1"/>
  <c r="M189" i="1"/>
  <c r="X190" i="1"/>
  <c r="T190" i="1" s="1"/>
  <c r="W178" i="4" l="1"/>
  <c r="AF177" i="4"/>
  <c r="AG177" i="4" s="1"/>
  <c r="AE269" i="4"/>
  <c r="T269" i="4"/>
  <c r="Q269" i="4"/>
  <c r="L493" i="3"/>
  <c r="W178" i="3"/>
  <c r="AF177" i="3"/>
  <c r="AG177" i="3" s="1"/>
  <c r="X286" i="3"/>
  <c r="AC286" i="3"/>
  <c r="AD286" i="3" s="1"/>
  <c r="W190" i="1"/>
  <c r="AA190" i="1" s="1"/>
  <c r="AF189" i="1"/>
  <c r="AG189" i="1" s="1"/>
  <c r="AE190" i="1"/>
  <c r="L492" i="4"/>
  <c r="H493" i="4"/>
  <c r="I493" i="4"/>
  <c r="J493" i="4" s="1"/>
  <c r="G494" i="4"/>
  <c r="N493" i="4"/>
  <c r="N494" i="3"/>
  <c r="I494" i="3"/>
  <c r="J494" i="3" s="1"/>
  <c r="H494" i="3"/>
  <c r="G495" i="3"/>
  <c r="L490" i="1"/>
  <c r="N491" i="1"/>
  <c r="I491" i="1"/>
  <c r="J491" i="1" s="1"/>
  <c r="G492" i="1"/>
  <c r="H491" i="1"/>
  <c r="Q190" i="1"/>
  <c r="AC191" i="1" s="1"/>
  <c r="AD191" i="1" s="1"/>
  <c r="AH177" i="4" l="1"/>
  <c r="X270" i="4"/>
  <c r="AC270" i="4"/>
  <c r="AD270" i="4" s="1"/>
  <c r="U178" i="4"/>
  <c r="Y178" i="4"/>
  <c r="K178" i="4" s="1"/>
  <c r="AA178" i="4"/>
  <c r="Z178" i="4"/>
  <c r="AE286" i="3"/>
  <c r="Q286" i="3"/>
  <c r="T286" i="3"/>
  <c r="AH177" i="3"/>
  <c r="U178" i="3"/>
  <c r="AA178" i="3"/>
  <c r="Z178" i="3"/>
  <c r="Y178" i="3"/>
  <c r="K178" i="3" s="1"/>
  <c r="AH189" i="1"/>
  <c r="Z190" i="1"/>
  <c r="Y190" i="1"/>
  <c r="K190" i="1" s="1"/>
  <c r="O190" i="1" s="1"/>
  <c r="R190" i="1" s="1"/>
  <c r="U190" i="1"/>
  <c r="N494" i="4"/>
  <c r="G495" i="4"/>
  <c r="I494" i="4"/>
  <c r="J494" i="4" s="1"/>
  <c r="H494" i="4"/>
  <c r="L493" i="4"/>
  <c r="H495" i="3"/>
  <c r="G496" i="3"/>
  <c r="N495" i="3"/>
  <c r="I495" i="3"/>
  <c r="J495" i="3" s="1"/>
  <c r="L494" i="3"/>
  <c r="H492" i="1"/>
  <c r="N492" i="1"/>
  <c r="G493" i="1"/>
  <c r="I492" i="1"/>
  <c r="J492" i="1" s="1"/>
  <c r="L491" i="1"/>
  <c r="X191" i="1"/>
  <c r="T191" i="1" s="1"/>
  <c r="M178" i="4" l="1"/>
  <c r="O178" i="4"/>
  <c r="R178" i="4" s="1"/>
  <c r="AE270" i="4"/>
  <c r="T270" i="4"/>
  <c r="Q270" i="4"/>
  <c r="AC287" i="3"/>
  <c r="AD287" i="3" s="1"/>
  <c r="M178" i="3"/>
  <c r="O178" i="3"/>
  <c r="R178" i="3" s="1"/>
  <c r="X287" i="3"/>
  <c r="AE191" i="1"/>
  <c r="W191" i="1"/>
  <c r="AA191" i="1" s="1"/>
  <c r="AF190" i="1"/>
  <c r="AG190" i="1" s="1"/>
  <c r="M190" i="1"/>
  <c r="G496" i="4"/>
  <c r="N495" i="4"/>
  <c r="I495" i="4"/>
  <c r="J495" i="4" s="1"/>
  <c r="H495" i="4"/>
  <c r="L494" i="4"/>
  <c r="L495" i="3"/>
  <c r="G497" i="3"/>
  <c r="N496" i="3"/>
  <c r="I496" i="3"/>
  <c r="J496" i="3" s="1"/>
  <c r="H496" i="3"/>
  <c r="L492" i="1"/>
  <c r="H493" i="1"/>
  <c r="N493" i="1"/>
  <c r="G494" i="1"/>
  <c r="I493" i="1"/>
  <c r="J493" i="1" s="1"/>
  <c r="Q191" i="1"/>
  <c r="AC192" i="1" s="1"/>
  <c r="AD192" i="1" s="1"/>
  <c r="W179" i="4" l="1"/>
  <c r="AF178" i="4"/>
  <c r="AG178" i="4" s="1"/>
  <c r="X271" i="4"/>
  <c r="AC271" i="4"/>
  <c r="AD271" i="4" s="1"/>
  <c r="T287" i="3"/>
  <c r="Q287" i="3"/>
  <c r="W179" i="3"/>
  <c r="AF178" i="3"/>
  <c r="AG178" i="3" s="1"/>
  <c r="AE287" i="3"/>
  <c r="AH190" i="1"/>
  <c r="Z191" i="1"/>
  <c r="Y191" i="1"/>
  <c r="K191" i="1" s="1"/>
  <c r="U191" i="1"/>
  <c r="L495" i="4"/>
  <c r="I496" i="4"/>
  <c r="J496" i="4" s="1"/>
  <c r="H496" i="4"/>
  <c r="G497" i="4"/>
  <c r="N496" i="4"/>
  <c r="H497" i="3"/>
  <c r="G498" i="3"/>
  <c r="N497" i="3"/>
  <c r="I497" i="3"/>
  <c r="J497" i="3" s="1"/>
  <c r="L496" i="3"/>
  <c r="L493" i="1"/>
  <c r="N494" i="1"/>
  <c r="G495" i="1"/>
  <c r="I494" i="1"/>
  <c r="J494" i="1" s="1"/>
  <c r="H494" i="1"/>
  <c r="O191" i="1"/>
  <c r="R191" i="1" s="1"/>
  <c r="M191" i="1"/>
  <c r="AE271" i="4" l="1"/>
  <c r="T271" i="4"/>
  <c r="Q271" i="4"/>
  <c r="AC272" i="4" s="1"/>
  <c r="AD272" i="4" s="1"/>
  <c r="AH178" i="4"/>
  <c r="Y179" i="4"/>
  <c r="K179" i="4" s="1"/>
  <c r="U179" i="4"/>
  <c r="AA179" i="4"/>
  <c r="Z179" i="4"/>
  <c r="AH178" i="3"/>
  <c r="AA179" i="3"/>
  <c r="Z179" i="3"/>
  <c r="Y179" i="3"/>
  <c r="K179" i="3" s="1"/>
  <c r="U179" i="3"/>
  <c r="X288" i="3"/>
  <c r="AC288" i="3"/>
  <c r="AD288" i="3" s="1"/>
  <c r="W192" i="1"/>
  <c r="U192" i="1" s="1"/>
  <c r="AF191" i="1"/>
  <c r="AG191" i="1" s="1"/>
  <c r="L496" i="4"/>
  <c r="H497" i="4"/>
  <c r="I497" i="4"/>
  <c r="J497" i="4" s="1"/>
  <c r="G498" i="4"/>
  <c r="N497" i="4"/>
  <c r="L497" i="3"/>
  <c r="H498" i="3"/>
  <c r="G499" i="3"/>
  <c r="N498" i="3"/>
  <c r="I498" i="3"/>
  <c r="J498" i="3" s="1"/>
  <c r="L494" i="1"/>
  <c r="I495" i="1"/>
  <c r="J495" i="1" s="1"/>
  <c r="H495" i="1"/>
  <c r="G496" i="1"/>
  <c r="N495" i="1"/>
  <c r="X192" i="1"/>
  <c r="AE192" i="1" s="1"/>
  <c r="X272" i="4" l="1"/>
  <c r="AE272" i="4" s="1"/>
  <c r="O179" i="4"/>
  <c r="R179" i="4" s="1"/>
  <c r="M179" i="4"/>
  <c r="AE288" i="3"/>
  <c r="T288" i="3"/>
  <c r="Q288" i="3"/>
  <c r="AC289" i="3" s="1"/>
  <c r="AD289" i="3" s="1"/>
  <c r="X289" i="3"/>
  <c r="O179" i="3"/>
  <c r="R179" i="3" s="1"/>
  <c r="M179" i="3"/>
  <c r="AH191" i="1"/>
  <c r="N498" i="4"/>
  <c r="G499" i="4"/>
  <c r="I498" i="4"/>
  <c r="J498" i="4" s="1"/>
  <c r="H498" i="4"/>
  <c r="L497" i="4"/>
  <c r="L498" i="3"/>
  <c r="H499" i="3"/>
  <c r="G500" i="3"/>
  <c r="N499" i="3"/>
  <c r="I499" i="3"/>
  <c r="J499" i="3" s="1"/>
  <c r="L495" i="1"/>
  <c r="Y192" i="1"/>
  <c r="K192" i="1" s="1"/>
  <c r="O192" i="1" s="1"/>
  <c r="R192" i="1" s="1"/>
  <c r="T192" i="1"/>
  <c r="AA192" i="1"/>
  <c r="N496" i="1"/>
  <c r="I496" i="1"/>
  <c r="J496" i="1" s="1"/>
  <c r="G497" i="1"/>
  <c r="H496" i="1"/>
  <c r="Z192" i="1"/>
  <c r="Q192" i="1"/>
  <c r="AC193" i="1" s="1"/>
  <c r="AD193" i="1" s="1"/>
  <c r="T272" i="4" l="1"/>
  <c r="Q272" i="4"/>
  <c r="AC273" i="4" s="1"/>
  <c r="AD273" i="4" s="1"/>
  <c r="X273" i="4"/>
  <c r="W180" i="4"/>
  <c r="AF179" i="4"/>
  <c r="AG179" i="4" s="1"/>
  <c r="AE289" i="3"/>
  <c r="W180" i="3"/>
  <c r="AF179" i="3"/>
  <c r="AG179" i="3" s="1"/>
  <c r="T289" i="3"/>
  <c r="Q289" i="3"/>
  <c r="W193" i="1"/>
  <c r="U193" i="1" s="1"/>
  <c r="AF192" i="1"/>
  <c r="AG192" i="1" s="1"/>
  <c r="L498" i="4"/>
  <c r="N499" i="4"/>
  <c r="H499" i="4"/>
  <c r="G500" i="4"/>
  <c r="I499" i="4"/>
  <c r="J499" i="4" s="1"/>
  <c r="N500" i="3"/>
  <c r="I500" i="3"/>
  <c r="J500" i="3" s="1"/>
  <c r="L500" i="3"/>
  <c r="H500" i="3"/>
  <c r="G501" i="3"/>
  <c r="L499" i="3"/>
  <c r="M192" i="1"/>
  <c r="L496" i="1"/>
  <c r="H497" i="1"/>
  <c r="I497" i="1"/>
  <c r="J497" i="1" s="1"/>
  <c r="G498" i="1"/>
  <c r="N497" i="1"/>
  <c r="AE273" i="4" l="1"/>
  <c r="AH179" i="4"/>
  <c r="Z180" i="4"/>
  <c r="Y180" i="4"/>
  <c r="K180" i="4" s="1"/>
  <c r="AA180" i="4"/>
  <c r="U180" i="4"/>
  <c r="T273" i="4"/>
  <c r="Q273" i="4"/>
  <c r="X290" i="3"/>
  <c r="AC290" i="3"/>
  <c r="AD290" i="3" s="1"/>
  <c r="Z180" i="3"/>
  <c r="AA180" i="3"/>
  <c r="Y180" i="3"/>
  <c r="K180" i="3" s="1"/>
  <c r="U180" i="3"/>
  <c r="AH179" i="3"/>
  <c r="AH192" i="1"/>
  <c r="N500" i="4"/>
  <c r="I500" i="4"/>
  <c r="J500" i="4" s="1"/>
  <c r="H500" i="4"/>
  <c r="L500" i="4"/>
  <c r="G501" i="4"/>
  <c r="L499" i="4"/>
  <c r="G502" i="3"/>
  <c r="N501" i="3"/>
  <c r="I501" i="3"/>
  <c r="J501" i="3" s="1"/>
  <c r="H501" i="3"/>
  <c r="H498" i="1"/>
  <c r="N498" i="1"/>
  <c r="G499" i="1"/>
  <c r="I498" i="1"/>
  <c r="J498" i="1" s="1"/>
  <c r="L497" i="1"/>
  <c r="X193" i="1"/>
  <c r="X274" i="4" l="1"/>
  <c r="AC274" i="4"/>
  <c r="AD274" i="4" s="1"/>
  <c r="O180" i="4"/>
  <c r="R180" i="4" s="1"/>
  <c r="M180" i="4"/>
  <c r="O180" i="3"/>
  <c r="R180" i="3" s="1"/>
  <c r="M180" i="3"/>
  <c r="AE290" i="3"/>
  <c r="Q290" i="3"/>
  <c r="T290" i="3"/>
  <c r="T193" i="1"/>
  <c r="AE193" i="1"/>
  <c r="H501" i="4"/>
  <c r="N501" i="4"/>
  <c r="G502" i="4"/>
  <c r="I501" i="4"/>
  <c r="J501" i="4" s="1"/>
  <c r="N502" i="3"/>
  <c r="I502" i="3"/>
  <c r="J502" i="3" s="1"/>
  <c r="H502" i="3"/>
  <c r="G503" i="3"/>
  <c r="L501" i="3"/>
  <c r="Y193" i="1"/>
  <c r="K193" i="1" s="1"/>
  <c r="AA193" i="1"/>
  <c r="L498" i="1"/>
  <c r="N499" i="1"/>
  <c r="H499" i="1"/>
  <c r="G500" i="1"/>
  <c r="I499" i="1"/>
  <c r="J499" i="1" s="1"/>
  <c r="Q193" i="1"/>
  <c r="Z193" i="1"/>
  <c r="W181" i="4" l="1"/>
  <c r="AF180" i="4"/>
  <c r="AG180" i="4" s="1"/>
  <c r="AE274" i="4"/>
  <c r="T274" i="4"/>
  <c r="Q274" i="4"/>
  <c r="L502" i="3"/>
  <c r="X291" i="3"/>
  <c r="AC291" i="3"/>
  <c r="AD291" i="3" s="1"/>
  <c r="W181" i="3"/>
  <c r="AF180" i="3"/>
  <c r="AG180" i="3" s="1"/>
  <c r="AC194" i="1"/>
  <c r="AD194" i="1" s="1"/>
  <c r="N502" i="4"/>
  <c r="G503" i="4"/>
  <c r="I502" i="4"/>
  <c r="J502" i="4" s="1"/>
  <c r="H502" i="4"/>
  <c r="L501" i="4"/>
  <c r="I503" i="3"/>
  <c r="J503" i="3" s="1"/>
  <c r="H503" i="3"/>
  <c r="G504" i="3"/>
  <c r="N503" i="3"/>
  <c r="I500" i="1"/>
  <c r="J500" i="1" s="1"/>
  <c r="G501" i="1"/>
  <c r="H500" i="1"/>
  <c r="N500" i="1"/>
  <c r="L499" i="1"/>
  <c r="O193" i="1"/>
  <c r="R193" i="1" s="1"/>
  <c r="M193" i="1"/>
  <c r="AC275" i="4" l="1"/>
  <c r="AD275" i="4" s="1"/>
  <c r="X275" i="4"/>
  <c r="AH180" i="4"/>
  <c r="Y181" i="4"/>
  <c r="K181" i="4" s="1"/>
  <c r="AA181" i="4"/>
  <c r="U181" i="4"/>
  <c r="Z181" i="4"/>
  <c r="L503" i="3"/>
  <c r="U181" i="3"/>
  <c r="AA181" i="3"/>
  <c r="Z181" i="3"/>
  <c r="Y181" i="3"/>
  <c r="K181" i="3" s="1"/>
  <c r="AE291" i="3"/>
  <c r="Q291" i="3"/>
  <c r="T291" i="3"/>
  <c r="X292" i="3"/>
  <c r="AH180" i="3"/>
  <c r="L500" i="1"/>
  <c r="W194" i="1"/>
  <c r="AF193" i="1"/>
  <c r="AG193" i="1" s="1"/>
  <c r="L502" i="4"/>
  <c r="I503" i="4"/>
  <c r="J503" i="4" s="1"/>
  <c r="H503" i="4"/>
  <c r="G504" i="4"/>
  <c r="N503" i="4"/>
  <c r="N504" i="3"/>
  <c r="G505" i="3"/>
  <c r="I504" i="3"/>
  <c r="J504" i="3" s="1"/>
  <c r="H504" i="3"/>
  <c r="L504" i="3"/>
  <c r="N501" i="1"/>
  <c r="G502" i="1"/>
  <c r="H501" i="1"/>
  <c r="I501" i="1"/>
  <c r="J501" i="1" s="1"/>
  <c r="U194" i="1"/>
  <c r="X194" i="1"/>
  <c r="AE194" i="1" s="1"/>
  <c r="O181" i="4" l="1"/>
  <c r="R181" i="4" s="1"/>
  <c r="M181" i="4"/>
  <c r="T275" i="4"/>
  <c r="Q275" i="4"/>
  <c r="AE275" i="4"/>
  <c r="O181" i="3"/>
  <c r="R181" i="3" s="1"/>
  <c r="M181" i="3"/>
  <c r="T292" i="3"/>
  <c r="Q292" i="3"/>
  <c r="AC292" i="3"/>
  <c r="AD292" i="3" s="1"/>
  <c r="AH193" i="1"/>
  <c r="I504" i="4"/>
  <c r="J504" i="4" s="1"/>
  <c r="H504" i="4"/>
  <c r="G505" i="4"/>
  <c r="N504" i="4"/>
  <c r="L503" i="4"/>
  <c r="H505" i="3"/>
  <c r="N505" i="3"/>
  <c r="I505" i="3"/>
  <c r="J505" i="3" s="1"/>
  <c r="G506" i="3"/>
  <c r="Y194" i="1"/>
  <c r="K194" i="1" s="1"/>
  <c r="T194" i="1"/>
  <c r="AA194" i="1"/>
  <c r="L501" i="1"/>
  <c r="I502" i="1"/>
  <c r="J502" i="1" s="1"/>
  <c r="G503" i="1"/>
  <c r="N502" i="1"/>
  <c r="H502" i="1"/>
  <c r="Q194" i="1"/>
  <c r="Z194" i="1"/>
  <c r="X276" i="4" l="1"/>
  <c r="AC276" i="4"/>
  <c r="AD276" i="4" s="1"/>
  <c r="W182" i="4"/>
  <c r="AF181" i="4"/>
  <c r="AG181" i="4" s="1"/>
  <c r="AE292" i="3"/>
  <c r="X293" i="3"/>
  <c r="AC293" i="3"/>
  <c r="AD293" i="3" s="1"/>
  <c r="W182" i="3"/>
  <c r="AF181" i="3"/>
  <c r="AG181" i="3" s="1"/>
  <c r="AC195" i="1"/>
  <c r="AD195" i="1" s="1"/>
  <c r="L502" i="1"/>
  <c r="H505" i="4"/>
  <c r="G506" i="4"/>
  <c r="N505" i="4"/>
  <c r="I505" i="4"/>
  <c r="J505" i="4" s="1"/>
  <c r="L504" i="4"/>
  <c r="G507" i="3"/>
  <c r="N506" i="3"/>
  <c r="H506" i="3"/>
  <c r="I506" i="3"/>
  <c r="J506" i="3" s="1"/>
  <c r="L505" i="3"/>
  <c r="I503" i="1"/>
  <c r="J503" i="1" s="1"/>
  <c r="G504" i="1"/>
  <c r="H503" i="1"/>
  <c r="N503" i="1"/>
  <c r="O194" i="1"/>
  <c r="R194" i="1" s="1"/>
  <c r="M194" i="1"/>
  <c r="U182" i="4" l="1"/>
  <c r="Y182" i="4"/>
  <c r="K182" i="4" s="1"/>
  <c r="AA182" i="4"/>
  <c r="Z182" i="4"/>
  <c r="AE276" i="4"/>
  <c r="T276" i="4"/>
  <c r="Q276" i="4"/>
  <c r="AH181" i="4"/>
  <c r="Q293" i="3"/>
  <c r="T293" i="3"/>
  <c r="AE293" i="3"/>
  <c r="AH181" i="3"/>
  <c r="AA182" i="3"/>
  <c r="Z182" i="3"/>
  <c r="Y182" i="3"/>
  <c r="K182" i="3" s="1"/>
  <c r="U182" i="3"/>
  <c r="W195" i="1"/>
  <c r="U195" i="1" s="1"/>
  <c r="AF194" i="1"/>
  <c r="AG194" i="1" s="1"/>
  <c r="L506" i="3"/>
  <c r="N506" i="4"/>
  <c r="G507" i="4"/>
  <c r="H506" i="4"/>
  <c r="I506" i="4"/>
  <c r="J506" i="4" s="1"/>
  <c r="L505" i="4"/>
  <c r="H507" i="3"/>
  <c r="N507" i="3"/>
  <c r="I507" i="3"/>
  <c r="J507" i="3" s="1"/>
  <c r="G508" i="3"/>
  <c r="L503" i="1"/>
  <c r="N504" i="1"/>
  <c r="G505" i="1"/>
  <c r="H504" i="1"/>
  <c r="I504" i="1"/>
  <c r="J504" i="1" s="1"/>
  <c r="X195" i="1"/>
  <c r="AE195" i="1" s="1"/>
  <c r="O182" i="4" l="1"/>
  <c r="R182" i="4" s="1"/>
  <c r="M182" i="4"/>
  <c r="X277" i="4"/>
  <c r="AC277" i="4"/>
  <c r="AD277" i="4" s="1"/>
  <c r="X294" i="3"/>
  <c r="AC294" i="3"/>
  <c r="AD294" i="3" s="1"/>
  <c r="O182" i="3"/>
  <c r="R182" i="3" s="1"/>
  <c r="M182" i="3"/>
  <c r="AH194" i="1"/>
  <c r="L506" i="4"/>
  <c r="G508" i="4"/>
  <c r="I507" i="4"/>
  <c r="J507" i="4" s="1"/>
  <c r="H507" i="4"/>
  <c r="N507" i="4"/>
  <c r="H508" i="3"/>
  <c r="G509" i="3"/>
  <c r="N508" i="3"/>
  <c r="I508" i="3"/>
  <c r="J508" i="3" s="1"/>
  <c r="L507" i="3"/>
  <c r="Y195" i="1"/>
  <c r="K195" i="1" s="1"/>
  <c r="T195" i="1"/>
  <c r="AA195" i="1"/>
  <c r="L504" i="1"/>
  <c r="N505" i="1"/>
  <c r="I505" i="1"/>
  <c r="J505" i="1" s="1"/>
  <c r="G506" i="1"/>
  <c r="H505" i="1"/>
  <c r="Q195" i="1"/>
  <c r="AC196" i="1" s="1"/>
  <c r="AD196" i="1" s="1"/>
  <c r="Z195" i="1"/>
  <c r="T277" i="4" l="1"/>
  <c r="Q277" i="4"/>
  <c r="W183" i="4"/>
  <c r="AF182" i="4"/>
  <c r="AG182" i="4" s="1"/>
  <c r="AE277" i="4"/>
  <c r="W183" i="3"/>
  <c r="AF182" i="3"/>
  <c r="AG182" i="3" s="1"/>
  <c r="AE294" i="3"/>
  <c r="T294" i="3"/>
  <c r="Q294" i="3"/>
  <c r="G509" i="4"/>
  <c r="I508" i="4"/>
  <c r="J508" i="4" s="1"/>
  <c r="H508" i="4"/>
  <c r="N508" i="4"/>
  <c r="L507" i="4"/>
  <c r="H509" i="3"/>
  <c r="N509" i="3"/>
  <c r="I509" i="3"/>
  <c r="J509" i="3" s="1"/>
  <c r="G510" i="3"/>
  <c r="L508" i="3"/>
  <c r="H506" i="1"/>
  <c r="N506" i="1"/>
  <c r="I506" i="1"/>
  <c r="J506" i="1" s="1"/>
  <c r="G507" i="1"/>
  <c r="L505" i="1"/>
  <c r="O195" i="1"/>
  <c r="R195" i="1" s="1"/>
  <c r="M195" i="1"/>
  <c r="AA183" i="4" l="1"/>
  <c r="Z183" i="4"/>
  <c r="U183" i="4"/>
  <c r="Y183" i="4"/>
  <c r="K183" i="4" s="1"/>
  <c r="X278" i="4"/>
  <c r="AC278" i="4"/>
  <c r="AD278" i="4" s="1"/>
  <c r="AH182" i="4"/>
  <c r="X295" i="3"/>
  <c r="AC295" i="3"/>
  <c r="AD295" i="3" s="1"/>
  <c r="AH182" i="3"/>
  <c r="AA183" i="3"/>
  <c r="Z183" i="3"/>
  <c r="Y183" i="3"/>
  <c r="K183" i="3" s="1"/>
  <c r="U183" i="3"/>
  <c r="W196" i="1"/>
  <c r="AF195" i="1"/>
  <c r="AG195" i="1" s="1"/>
  <c r="H509" i="4"/>
  <c r="G510" i="4"/>
  <c r="N509" i="4"/>
  <c r="I509" i="4"/>
  <c r="J509" i="4" s="1"/>
  <c r="L508" i="4"/>
  <c r="L509" i="3"/>
  <c r="N510" i="3"/>
  <c r="H510" i="3"/>
  <c r="G511" i="3"/>
  <c r="I510" i="3"/>
  <c r="J510" i="3" s="1"/>
  <c r="L506" i="1"/>
  <c r="I507" i="1"/>
  <c r="J507" i="1" s="1"/>
  <c r="H507" i="1"/>
  <c r="G508" i="1"/>
  <c r="N507" i="1"/>
  <c r="U196" i="1"/>
  <c r="X196" i="1"/>
  <c r="AE196" i="1" s="1"/>
  <c r="AE278" i="4" l="1"/>
  <c r="T278" i="4"/>
  <c r="Q278" i="4"/>
  <c r="M183" i="4"/>
  <c r="O183" i="4"/>
  <c r="R183" i="4" s="1"/>
  <c r="O183" i="3"/>
  <c r="R183" i="3" s="1"/>
  <c r="M183" i="3"/>
  <c r="AE295" i="3"/>
  <c r="Q295" i="3"/>
  <c r="T295" i="3"/>
  <c r="AH195" i="1"/>
  <c r="L507" i="1"/>
  <c r="L509" i="4"/>
  <c r="N510" i="4"/>
  <c r="H510" i="4"/>
  <c r="G511" i="4"/>
  <c r="I510" i="4"/>
  <c r="J510" i="4" s="1"/>
  <c r="L510" i="4"/>
  <c r="N511" i="3"/>
  <c r="I511" i="3"/>
  <c r="J511" i="3" s="1"/>
  <c r="H511" i="3"/>
  <c r="G512" i="3"/>
  <c r="L510" i="3"/>
  <c r="Y196" i="1"/>
  <c r="K196" i="1" s="1"/>
  <c r="T196" i="1"/>
  <c r="AA196" i="1"/>
  <c r="H508" i="1"/>
  <c r="I508" i="1"/>
  <c r="J508" i="1" s="1"/>
  <c r="N508" i="1"/>
  <c r="G509" i="1"/>
  <c r="Q196" i="1"/>
  <c r="AC197" i="1" s="1"/>
  <c r="AD197" i="1" s="1"/>
  <c r="Z196" i="1"/>
  <c r="X279" i="4" l="1"/>
  <c r="T279" i="4"/>
  <c r="Q279" i="4"/>
  <c r="W184" i="4"/>
  <c r="AF183" i="4"/>
  <c r="AG183" i="4" s="1"/>
  <c r="AC279" i="4"/>
  <c r="AD279" i="4" s="1"/>
  <c r="X296" i="3"/>
  <c r="AC296" i="3"/>
  <c r="AD296" i="3" s="1"/>
  <c r="W184" i="3"/>
  <c r="AF183" i="3"/>
  <c r="AG183" i="3" s="1"/>
  <c r="H511" i="4"/>
  <c r="G512" i="4"/>
  <c r="N511" i="4"/>
  <c r="I511" i="4"/>
  <c r="J511" i="4" s="1"/>
  <c r="H512" i="3"/>
  <c r="G513" i="3"/>
  <c r="N512" i="3"/>
  <c r="I512" i="3"/>
  <c r="J512" i="3" s="1"/>
  <c r="L511" i="3"/>
  <c r="I509" i="1"/>
  <c r="J509" i="1" s="1"/>
  <c r="H509" i="1"/>
  <c r="N509" i="1"/>
  <c r="G510" i="1"/>
  <c r="L508" i="1"/>
  <c r="O196" i="1"/>
  <c r="R196" i="1" s="1"/>
  <c r="M196" i="1"/>
  <c r="Z184" i="4" l="1"/>
  <c r="Y184" i="4"/>
  <c r="K184" i="4" s="1"/>
  <c r="AA184" i="4"/>
  <c r="U184" i="4"/>
  <c r="X280" i="4"/>
  <c r="AC280" i="4"/>
  <c r="AE279" i="4"/>
  <c r="AD280" i="4"/>
  <c r="AH183" i="4"/>
  <c r="AH183" i="3"/>
  <c r="AA184" i="3"/>
  <c r="Z184" i="3"/>
  <c r="Y184" i="3"/>
  <c r="K184" i="3" s="1"/>
  <c r="U184" i="3"/>
  <c r="AE296" i="3"/>
  <c r="T296" i="3"/>
  <c r="Q296" i="3"/>
  <c r="W197" i="1"/>
  <c r="AF196" i="1"/>
  <c r="AG196" i="1" s="1"/>
  <c r="H512" i="4"/>
  <c r="G513" i="4"/>
  <c r="I512" i="4"/>
  <c r="J512" i="4" s="1"/>
  <c r="N512" i="4"/>
  <c r="L511" i="4"/>
  <c r="N513" i="3"/>
  <c r="I513" i="3"/>
  <c r="J513" i="3" s="1"/>
  <c r="L513" i="3"/>
  <c r="H513" i="3"/>
  <c r="G514" i="3"/>
  <c r="L512" i="3"/>
  <c r="L509" i="1"/>
  <c r="H510" i="1"/>
  <c r="I510" i="1"/>
  <c r="J510" i="1" s="1"/>
  <c r="N510" i="1"/>
  <c r="G511" i="1"/>
  <c r="U197" i="1"/>
  <c r="X197" i="1"/>
  <c r="AE197" i="1" s="1"/>
  <c r="T280" i="4" l="1"/>
  <c r="Q280" i="4"/>
  <c r="AE280" i="4"/>
  <c r="O184" i="4"/>
  <c r="R184" i="4" s="1"/>
  <c r="M184" i="4"/>
  <c r="O184" i="3"/>
  <c r="R184" i="3" s="1"/>
  <c r="M184" i="3"/>
  <c r="X297" i="3"/>
  <c r="AC297" i="3"/>
  <c r="AD297" i="3" s="1"/>
  <c r="AH196" i="1"/>
  <c r="H513" i="4"/>
  <c r="I513" i="4"/>
  <c r="J513" i="4" s="1"/>
  <c r="N513" i="4"/>
  <c r="G514" i="4"/>
  <c r="L512" i="4"/>
  <c r="G515" i="3"/>
  <c r="N514" i="3"/>
  <c r="I514" i="3"/>
  <c r="J514" i="3" s="1"/>
  <c r="H514" i="3"/>
  <c r="L510" i="1"/>
  <c r="Y197" i="1"/>
  <c r="K197" i="1" s="1"/>
  <c r="T197" i="1"/>
  <c r="AA197" i="1"/>
  <c r="G512" i="1"/>
  <c r="I511" i="1"/>
  <c r="J511" i="1" s="1"/>
  <c r="N511" i="1"/>
  <c r="H511" i="1"/>
  <c r="L511" i="1"/>
  <c r="Q197" i="1"/>
  <c r="AC198" i="1" s="1"/>
  <c r="AD198" i="1" s="1"/>
  <c r="Z197" i="1"/>
  <c r="X281" i="4" l="1"/>
  <c r="AC281" i="4"/>
  <c r="AD281" i="4" s="1"/>
  <c r="W185" i="4"/>
  <c r="AF184" i="4"/>
  <c r="AG184" i="4" s="1"/>
  <c r="T297" i="3"/>
  <c r="Q297" i="3"/>
  <c r="W185" i="3"/>
  <c r="AF184" i="3"/>
  <c r="AG184" i="3" s="1"/>
  <c r="AE297" i="3"/>
  <c r="L513" i="4"/>
  <c r="N514" i="4"/>
  <c r="I514" i="4"/>
  <c r="J514" i="4" s="1"/>
  <c r="H514" i="4"/>
  <c r="L514" i="4"/>
  <c r="G515" i="4"/>
  <c r="L514" i="3"/>
  <c r="I515" i="3"/>
  <c r="J515" i="3" s="1"/>
  <c r="H515" i="3"/>
  <c r="N515" i="3"/>
  <c r="L515" i="3"/>
  <c r="G516" i="3"/>
  <c r="N512" i="1"/>
  <c r="H512" i="1"/>
  <c r="I512" i="1"/>
  <c r="J512" i="1" s="1"/>
  <c r="G513" i="1"/>
  <c r="O197" i="1"/>
  <c r="R197" i="1" s="1"/>
  <c r="M197" i="1"/>
  <c r="AH184" i="4" l="1"/>
  <c r="Z185" i="4"/>
  <c r="AA185" i="4"/>
  <c r="U185" i="4"/>
  <c r="Y185" i="4"/>
  <c r="K185" i="4" s="1"/>
  <c r="AE281" i="4"/>
  <c r="T281" i="4"/>
  <c r="Q281" i="4"/>
  <c r="AC282" i="4" s="1"/>
  <c r="AD282" i="4" s="1"/>
  <c r="AH184" i="3"/>
  <c r="AA185" i="3"/>
  <c r="Z185" i="3"/>
  <c r="Y185" i="3"/>
  <c r="K185" i="3" s="1"/>
  <c r="U185" i="3"/>
  <c r="X298" i="3"/>
  <c r="AC298" i="3"/>
  <c r="AD298" i="3" s="1"/>
  <c r="W198" i="1"/>
  <c r="AF197" i="1"/>
  <c r="AG197" i="1" s="1"/>
  <c r="I515" i="4"/>
  <c r="J515" i="4" s="1"/>
  <c r="H515" i="4"/>
  <c r="G516" i="4"/>
  <c r="N515" i="4"/>
  <c r="H516" i="3"/>
  <c r="N516" i="3"/>
  <c r="G517" i="3"/>
  <c r="I516" i="3"/>
  <c r="J516" i="3" s="1"/>
  <c r="L512" i="1"/>
  <c r="H513" i="1"/>
  <c r="G514" i="1"/>
  <c r="N513" i="1"/>
  <c r="I513" i="1"/>
  <c r="J513" i="1" s="1"/>
  <c r="U198" i="1"/>
  <c r="X198" i="1"/>
  <c r="AE198" i="1" s="1"/>
  <c r="X282" i="4" l="1"/>
  <c r="M185" i="4"/>
  <c r="O185" i="4"/>
  <c r="R185" i="4" s="1"/>
  <c r="AE298" i="3"/>
  <c r="T298" i="3"/>
  <c r="Q298" i="3"/>
  <c r="M185" i="3"/>
  <c r="O185" i="3"/>
  <c r="R185" i="3" s="1"/>
  <c r="AH197" i="1"/>
  <c r="L515" i="4"/>
  <c r="I516" i="4"/>
  <c r="J516" i="4" s="1"/>
  <c r="H516" i="4"/>
  <c r="G517" i="4"/>
  <c r="N516" i="4"/>
  <c r="I517" i="3"/>
  <c r="J517" i="3" s="1"/>
  <c r="H517" i="3"/>
  <c r="G518" i="3"/>
  <c r="N517" i="3"/>
  <c r="L516" i="3"/>
  <c r="Y198" i="1"/>
  <c r="K198" i="1" s="1"/>
  <c r="T198" i="1"/>
  <c r="AA198" i="1"/>
  <c r="L513" i="1"/>
  <c r="I514" i="1"/>
  <c r="J514" i="1" s="1"/>
  <c r="N514" i="1"/>
  <c r="H514" i="1"/>
  <c r="G515" i="1"/>
  <c r="Q198" i="1"/>
  <c r="Z198" i="1"/>
  <c r="T282" i="4" l="1"/>
  <c r="Q282" i="4"/>
  <c r="AE282" i="4"/>
  <c r="W186" i="4"/>
  <c r="AF185" i="4"/>
  <c r="AG185" i="4" s="1"/>
  <c r="W186" i="3"/>
  <c r="AF185" i="3"/>
  <c r="AG185" i="3" s="1"/>
  <c r="X299" i="3"/>
  <c r="AC299" i="3"/>
  <c r="AD299" i="3" s="1"/>
  <c r="AC199" i="1"/>
  <c r="AD199" i="1" s="1"/>
  <c r="L514" i="1"/>
  <c r="H517" i="4"/>
  <c r="I517" i="4"/>
  <c r="J517" i="4" s="1"/>
  <c r="N517" i="4"/>
  <c r="L517" i="4"/>
  <c r="G518" i="4"/>
  <c r="L516" i="4"/>
  <c r="H518" i="3"/>
  <c r="G519" i="3"/>
  <c r="N518" i="3"/>
  <c r="I518" i="3"/>
  <c r="J518" i="3" s="1"/>
  <c r="L517" i="3"/>
  <c r="I515" i="1"/>
  <c r="J515" i="1" s="1"/>
  <c r="H515" i="1"/>
  <c r="N515" i="1"/>
  <c r="G516" i="1"/>
  <c r="O198" i="1"/>
  <c r="R198" i="1" s="1"/>
  <c r="M198" i="1"/>
  <c r="X283" i="4" l="1"/>
  <c r="AC283" i="4"/>
  <c r="AD283" i="4" s="1"/>
  <c r="AH185" i="4"/>
  <c r="U186" i="4"/>
  <c r="Z186" i="4"/>
  <c r="Y186" i="4"/>
  <c r="K186" i="4" s="1"/>
  <c r="AA186" i="4"/>
  <c r="AE299" i="3"/>
  <c r="T299" i="3"/>
  <c r="Q299" i="3"/>
  <c r="AH185" i="3"/>
  <c r="AA186" i="3"/>
  <c r="Z186" i="3"/>
  <c r="Y186" i="3"/>
  <c r="K186" i="3" s="1"/>
  <c r="U186" i="3"/>
  <c r="W199" i="1"/>
  <c r="AF198" i="1"/>
  <c r="AG198" i="1" s="1"/>
  <c r="N518" i="4"/>
  <c r="I518" i="4"/>
  <c r="J518" i="4" s="1"/>
  <c r="H518" i="4"/>
  <c r="G519" i="4"/>
  <c r="L518" i="3"/>
  <c r="N519" i="3"/>
  <c r="I519" i="3"/>
  <c r="J519" i="3" s="1"/>
  <c r="L519" i="3"/>
  <c r="H519" i="3"/>
  <c r="G520" i="3"/>
  <c r="L515" i="1"/>
  <c r="N516" i="1"/>
  <c r="I516" i="1"/>
  <c r="J516" i="1" s="1"/>
  <c r="H516" i="1"/>
  <c r="G517" i="1"/>
  <c r="X199" i="1"/>
  <c r="AE199" i="1" s="1"/>
  <c r="U199" i="1"/>
  <c r="M186" i="4" l="1"/>
  <c r="O186" i="4"/>
  <c r="R186" i="4" s="1"/>
  <c r="AE283" i="4"/>
  <c r="T283" i="4"/>
  <c r="Q283" i="4"/>
  <c r="AC284" i="4" s="1"/>
  <c r="AD284" i="4" s="1"/>
  <c r="O186" i="3"/>
  <c r="R186" i="3" s="1"/>
  <c r="M186" i="3"/>
  <c r="X300" i="3"/>
  <c r="AC300" i="3"/>
  <c r="AD300" i="3" s="1"/>
  <c r="AH198" i="1"/>
  <c r="L518" i="4"/>
  <c r="I519" i="4"/>
  <c r="J519" i="4" s="1"/>
  <c r="H519" i="4"/>
  <c r="N519" i="4"/>
  <c r="G520" i="4"/>
  <c r="N520" i="3"/>
  <c r="H520" i="3"/>
  <c r="G521" i="3"/>
  <c r="I520" i="3"/>
  <c r="J520" i="3" s="1"/>
  <c r="Y199" i="1"/>
  <c r="K199" i="1" s="1"/>
  <c r="O199" i="1" s="1"/>
  <c r="R199" i="1" s="1"/>
  <c r="T199" i="1"/>
  <c r="AA199" i="1"/>
  <c r="L516" i="1"/>
  <c r="G518" i="1"/>
  <c r="I517" i="1"/>
  <c r="J517" i="1" s="1"/>
  <c r="N517" i="1"/>
  <c r="H517" i="1"/>
  <c r="Z199" i="1"/>
  <c r="Q199" i="1"/>
  <c r="W187" i="4" l="1"/>
  <c r="AF186" i="4"/>
  <c r="AG186" i="4" s="1"/>
  <c r="X284" i="4"/>
  <c r="Q300" i="3"/>
  <c r="T300" i="3"/>
  <c r="W187" i="3"/>
  <c r="AF186" i="3"/>
  <c r="AG186" i="3" s="1"/>
  <c r="AE300" i="3"/>
  <c r="W200" i="1"/>
  <c r="AF199" i="1"/>
  <c r="AG199" i="1" s="1"/>
  <c r="AC200" i="1"/>
  <c r="AD200" i="1" s="1"/>
  <c r="L519" i="4"/>
  <c r="I520" i="4"/>
  <c r="J520" i="4" s="1"/>
  <c r="H520" i="4"/>
  <c r="G521" i="4"/>
  <c r="N520" i="4"/>
  <c r="N521" i="3"/>
  <c r="I521" i="3"/>
  <c r="J521" i="3" s="1"/>
  <c r="G522" i="3"/>
  <c r="H521" i="3"/>
  <c r="L520" i="3"/>
  <c r="M199" i="1"/>
  <c r="L517" i="1"/>
  <c r="H518" i="1"/>
  <c r="I518" i="1"/>
  <c r="J518" i="1" s="1"/>
  <c r="G519" i="1"/>
  <c r="N518" i="1"/>
  <c r="U200" i="1"/>
  <c r="X301" i="3" l="1"/>
  <c r="L521" i="3"/>
  <c r="T284" i="4"/>
  <c r="Q284" i="4"/>
  <c r="AH186" i="4"/>
  <c r="AA187" i="4"/>
  <c r="Z187" i="4"/>
  <c r="Y187" i="4"/>
  <c r="K187" i="4" s="1"/>
  <c r="U187" i="4"/>
  <c r="AE284" i="4"/>
  <c r="AC301" i="3"/>
  <c r="AD301" i="3" s="1"/>
  <c r="AE301" i="3" s="1"/>
  <c r="AH186" i="3"/>
  <c r="Q301" i="3"/>
  <c r="T301" i="3"/>
  <c r="U187" i="3"/>
  <c r="AA187" i="3"/>
  <c r="Z187" i="3"/>
  <c r="Y187" i="3"/>
  <c r="K187" i="3" s="1"/>
  <c r="AH199" i="1"/>
  <c r="H521" i="4"/>
  <c r="I521" i="4"/>
  <c r="J521" i="4" s="1"/>
  <c r="G522" i="4"/>
  <c r="N521" i="4"/>
  <c r="L520" i="4"/>
  <c r="I522" i="3"/>
  <c r="J522" i="3" s="1"/>
  <c r="H522" i="3"/>
  <c r="G523" i="3"/>
  <c r="N522" i="3"/>
  <c r="L518" i="1"/>
  <c r="I519" i="1"/>
  <c r="J519" i="1" s="1"/>
  <c r="L519" i="1"/>
  <c r="N519" i="1"/>
  <c r="H519" i="1"/>
  <c r="G520" i="1"/>
  <c r="X200" i="1"/>
  <c r="T200" i="1" s="1"/>
  <c r="L521" i="4" l="1"/>
  <c r="O187" i="4"/>
  <c r="R187" i="4" s="1"/>
  <c r="M187" i="4"/>
  <c r="X285" i="4"/>
  <c r="AC285" i="4"/>
  <c r="AD285" i="4" s="1"/>
  <c r="X302" i="3"/>
  <c r="AC302" i="3"/>
  <c r="AD302" i="3" s="1"/>
  <c r="O187" i="3"/>
  <c r="R187" i="3" s="1"/>
  <c r="M187" i="3"/>
  <c r="AE200" i="1"/>
  <c r="N522" i="4"/>
  <c r="I522" i="4"/>
  <c r="J522" i="4" s="1"/>
  <c r="H522" i="4"/>
  <c r="G523" i="4"/>
  <c r="L522" i="4"/>
  <c r="N523" i="3"/>
  <c r="I523" i="3"/>
  <c r="J523" i="3" s="1"/>
  <c r="G524" i="3"/>
  <c r="H523" i="3"/>
  <c r="L522" i="3"/>
  <c r="Y200" i="1"/>
  <c r="K200" i="1" s="1"/>
  <c r="AA200" i="1"/>
  <c r="H520" i="1"/>
  <c r="N520" i="1"/>
  <c r="I520" i="1"/>
  <c r="J520" i="1" s="1"/>
  <c r="G521" i="1"/>
  <c r="Q200" i="1"/>
  <c r="AC201" i="1" s="1"/>
  <c r="AD201" i="1" s="1"/>
  <c r="Z200" i="1"/>
  <c r="W188" i="4" l="1"/>
  <c r="AF187" i="4"/>
  <c r="AG187" i="4" s="1"/>
  <c r="AE285" i="4"/>
  <c r="T285" i="4"/>
  <c r="Q285" i="4"/>
  <c r="W188" i="3"/>
  <c r="AF187" i="3"/>
  <c r="AG187" i="3" s="1"/>
  <c r="AE302" i="3"/>
  <c r="T302" i="3"/>
  <c r="Q302" i="3"/>
  <c r="I523" i="4"/>
  <c r="J523" i="4" s="1"/>
  <c r="N523" i="4"/>
  <c r="G524" i="4"/>
  <c r="H523" i="4"/>
  <c r="H524" i="3"/>
  <c r="G525" i="3"/>
  <c r="I524" i="3"/>
  <c r="J524" i="3" s="1"/>
  <c r="L524" i="3"/>
  <c r="N524" i="3"/>
  <c r="L523" i="3"/>
  <c r="L520" i="1"/>
  <c r="I521" i="1"/>
  <c r="J521" i="1" s="1"/>
  <c r="N521" i="1"/>
  <c r="G522" i="1"/>
  <c r="H521" i="1"/>
  <c r="O200" i="1"/>
  <c r="R200" i="1" s="1"/>
  <c r="M200" i="1"/>
  <c r="AH187" i="4" l="1"/>
  <c r="Y188" i="4"/>
  <c r="K188" i="4" s="1"/>
  <c r="U188" i="4"/>
  <c r="Z188" i="4"/>
  <c r="AA188" i="4"/>
  <c r="X286" i="4"/>
  <c r="AC286" i="4"/>
  <c r="AD286" i="4" s="1"/>
  <c r="AH187" i="3"/>
  <c r="U188" i="3"/>
  <c r="Y188" i="3"/>
  <c r="K188" i="3" s="1"/>
  <c r="AA188" i="3"/>
  <c r="Z188" i="3"/>
  <c r="X303" i="3"/>
  <c r="AC303" i="3"/>
  <c r="AD303" i="3" s="1"/>
  <c r="W201" i="1"/>
  <c r="U201" i="1" s="1"/>
  <c r="AF200" i="1"/>
  <c r="AG200" i="1" s="1"/>
  <c r="G525" i="4"/>
  <c r="I524" i="4"/>
  <c r="J524" i="4" s="1"/>
  <c r="N524" i="4"/>
  <c r="H524" i="4"/>
  <c r="L523" i="4"/>
  <c r="G526" i="3"/>
  <c r="H525" i="3"/>
  <c r="N525" i="3"/>
  <c r="I525" i="3"/>
  <c r="J525" i="3" s="1"/>
  <c r="L521" i="1"/>
  <c r="H522" i="1"/>
  <c r="G523" i="1"/>
  <c r="I522" i="1"/>
  <c r="J522" i="1" s="1"/>
  <c r="N522" i="1"/>
  <c r="X201" i="1"/>
  <c r="AE201" i="1" s="1"/>
  <c r="AE286" i="4" l="1"/>
  <c r="T286" i="4"/>
  <c r="Q286" i="4"/>
  <c r="M188" i="4"/>
  <c r="O188" i="4"/>
  <c r="R188" i="4" s="1"/>
  <c r="O188" i="3"/>
  <c r="R188" i="3" s="1"/>
  <c r="M188" i="3"/>
  <c r="AE303" i="3"/>
  <c r="T303" i="3"/>
  <c r="Q303" i="3"/>
  <c r="AH200" i="1"/>
  <c r="H525" i="4"/>
  <c r="N525" i="4"/>
  <c r="G526" i="4"/>
  <c r="I525" i="4"/>
  <c r="J525" i="4" s="1"/>
  <c r="L524" i="4"/>
  <c r="L525" i="3"/>
  <c r="N526" i="3"/>
  <c r="H526" i="3"/>
  <c r="I526" i="3"/>
  <c r="J526" i="3" s="1"/>
  <c r="G527" i="3"/>
  <c r="L522" i="1"/>
  <c r="Y201" i="1"/>
  <c r="K201" i="1" s="1"/>
  <c r="T201" i="1"/>
  <c r="AA201" i="1"/>
  <c r="I523" i="1"/>
  <c r="J523" i="1" s="1"/>
  <c r="N523" i="1"/>
  <c r="G524" i="1"/>
  <c r="H523" i="1"/>
  <c r="Q201" i="1"/>
  <c r="AC202" i="1" s="1"/>
  <c r="AD202" i="1" s="1"/>
  <c r="Z201" i="1"/>
  <c r="W189" i="4" l="1"/>
  <c r="AF188" i="4"/>
  <c r="AG188" i="4" s="1"/>
  <c r="X287" i="4"/>
  <c r="AC287" i="4"/>
  <c r="AD287" i="4" s="1"/>
  <c r="X304" i="3"/>
  <c r="AC304" i="3"/>
  <c r="AD304" i="3" s="1"/>
  <c r="W189" i="3"/>
  <c r="AF188" i="3"/>
  <c r="AG188" i="3" s="1"/>
  <c r="L525" i="4"/>
  <c r="N526" i="4"/>
  <c r="H526" i="4"/>
  <c r="G527" i="4"/>
  <c r="I526" i="4"/>
  <c r="J526" i="4" s="1"/>
  <c r="H527" i="3"/>
  <c r="N527" i="3"/>
  <c r="G528" i="3"/>
  <c r="I527" i="3"/>
  <c r="J527" i="3" s="1"/>
  <c r="L526" i="3"/>
  <c r="L523" i="1"/>
  <c r="H524" i="1"/>
  <c r="G525" i="1"/>
  <c r="I524" i="1"/>
  <c r="J524" i="1" s="1"/>
  <c r="N524" i="1"/>
  <c r="O201" i="1"/>
  <c r="R201" i="1" s="1"/>
  <c r="M201" i="1"/>
  <c r="T287" i="4" l="1"/>
  <c r="Q287" i="4"/>
  <c r="AH188" i="4"/>
  <c r="U189" i="4"/>
  <c r="AA189" i="4"/>
  <c r="Y189" i="4"/>
  <c r="K189" i="4" s="1"/>
  <c r="Z189" i="4"/>
  <c r="AE287" i="4"/>
  <c r="AA189" i="3"/>
  <c r="Z189" i="3"/>
  <c r="Y189" i="3"/>
  <c r="K189" i="3" s="1"/>
  <c r="U189" i="3"/>
  <c r="AH188" i="3"/>
  <c r="AE304" i="3"/>
  <c r="T304" i="3"/>
  <c r="Q304" i="3"/>
  <c r="W202" i="1"/>
  <c r="U202" i="1" s="1"/>
  <c r="AF201" i="1"/>
  <c r="AG201" i="1" s="1"/>
  <c r="L527" i="3"/>
  <c r="L526" i="4"/>
  <c r="I527" i="4"/>
  <c r="J527" i="4" s="1"/>
  <c r="H527" i="4"/>
  <c r="N527" i="4"/>
  <c r="G528" i="4"/>
  <c r="H528" i="3"/>
  <c r="N528" i="3"/>
  <c r="I528" i="3"/>
  <c r="J528" i="3" s="1"/>
  <c r="G529" i="3"/>
  <c r="L524" i="1"/>
  <c r="G526" i="1"/>
  <c r="N525" i="1"/>
  <c r="I525" i="1"/>
  <c r="J525" i="1" s="1"/>
  <c r="H525" i="1"/>
  <c r="X202" i="1"/>
  <c r="AE202" i="1" s="1"/>
  <c r="X288" i="4" l="1"/>
  <c r="AC288" i="4"/>
  <c r="AD288" i="4" s="1"/>
  <c r="M189" i="4"/>
  <c r="O189" i="4"/>
  <c r="R189" i="4" s="1"/>
  <c r="X305" i="3"/>
  <c r="AC305" i="3"/>
  <c r="AD305" i="3" s="1"/>
  <c r="O189" i="3"/>
  <c r="R189" i="3" s="1"/>
  <c r="M189" i="3"/>
  <c r="AH201" i="1"/>
  <c r="G529" i="4"/>
  <c r="I528" i="4"/>
  <c r="J528" i="4" s="1"/>
  <c r="N528" i="4"/>
  <c r="H528" i="4"/>
  <c r="L527" i="4"/>
  <c r="I529" i="3"/>
  <c r="J529" i="3" s="1"/>
  <c r="H529" i="3"/>
  <c r="G530" i="3"/>
  <c r="N529" i="3"/>
  <c r="L528" i="3"/>
  <c r="Y202" i="1"/>
  <c r="K202" i="1" s="1"/>
  <c r="T202" i="1"/>
  <c r="AA202" i="1"/>
  <c r="L525" i="1"/>
  <c r="I526" i="1"/>
  <c r="J526" i="1" s="1"/>
  <c r="H526" i="1"/>
  <c r="G527" i="1"/>
  <c r="N526" i="1"/>
  <c r="Q202" i="1"/>
  <c r="Z202" i="1"/>
  <c r="AE288" i="4" l="1"/>
  <c r="T288" i="4"/>
  <c r="Q288" i="4"/>
  <c r="AC289" i="4" s="1"/>
  <c r="AD289" i="4" s="1"/>
  <c r="X289" i="4"/>
  <c r="W190" i="4"/>
  <c r="AF189" i="4"/>
  <c r="AG189" i="4" s="1"/>
  <c r="W190" i="3"/>
  <c r="AF189" i="3"/>
  <c r="AG189" i="3" s="1"/>
  <c r="AE305" i="3"/>
  <c r="Q305" i="3"/>
  <c r="T305" i="3"/>
  <c r="X306" i="3"/>
  <c r="AC203" i="1"/>
  <c r="AD203" i="1" s="1"/>
  <c r="L528" i="4"/>
  <c r="H529" i="4"/>
  <c r="N529" i="4"/>
  <c r="G530" i="4"/>
  <c r="I529" i="4"/>
  <c r="J529" i="4" s="1"/>
  <c r="I530" i="3"/>
  <c r="J530" i="3" s="1"/>
  <c r="N530" i="3"/>
  <c r="H530" i="3"/>
  <c r="G531" i="3"/>
  <c r="L529" i="3"/>
  <c r="L526" i="1"/>
  <c r="N527" i="1"/>
  <c r="G528" i="1"/>
  <c r="H527" i="1"/>
  <c r="I527" i="1"/>
  <c r="J527" i="1" s="1"/>
  <c r="O202" i="1"/>
  <c r="R202" i="1" s="1"/>
  <c r="M202" i="1"/>
  <c r="AE289" i="4" l="1"/>
  <c r="AH189" i="4"/>
  <c r="T289" i="4"/>
  <c r="Q289" i="4"/>
  <c r="U190" i="4"/>
  <c r="AA190" i="4"/>
  <c r="Z190" i="4"/>
  <c r="Y190" i="4"/>
  <c r="K190" i="4" s="1"/>
  <c r="Z190" i="3"/>
  <c r="AA190" i="3"/>
  <c r="Y190" i="3"/>
  <c r="K190" i="3" s="1"/>
  <c r="U190" i="3"/>
  <c r="T306" i="3"/>
  <c r="Q306" i="3"/>
  <c r="AH189" i="3"/>
  <c r="AC306" i="3"/>
  <c r="AD306" i="3" s="1"/>
  <c r="W203" i="1"/>
  <c r="U203" i="1" s="1"/>
  <c r="AF202" i="1"/>
  <c r="AG202" i="1" s="1"/>
  <c r="L529" i="4"/>
  <c r="N530" i="4"/>
  <c r="I530" i="4"/>
  <c r="J530" i="4" s="1"/>
  <c r="H530" i="4"/>
  <c r="L530" i="4"/>
  <c r="G531" i="4"/>
  <c r="N531" i="3"/>
  <c r="H531" i="3"/>
  <c r="G532" i="3"/>
  <c r="I531" i="3"/>
  <c r="J531" i="3" s="1"/>
  <c r="L530" i="3"/>
  <c r="L527" i="1"/>
  <c r="H528" i="1"/>
  <c r="N528" i="1"/>
  <c r="G529" i="1"/>
  <c r="I528" i="1"/>
  <c r="J528" i="1" s="1"/>
  <c r="X203" i="1"/>
  <c r="AE203" i="1" s="1"/>
  <c r="O190" i="4" l="1"/>
  <c r="R190" i="4" s="1"/>
  <c r="M190" i="4"/>
  <c r="X290" i="4"/>
  <c r="AC290" i="4"/>
  <c r="AD290" i="4" s="1"/>
  <c r="X307" i="3"/>
  <c r="AC307" i="3"/>
  <c r="AD307" i="3" s="1"/>
  <c r="O190" i="3"/>
  <c r="R190" i="3" s="1"/>
  <c r="M190" i="3"/>
  <c r="AE306" i="3"/>
  <c r="AH202" i="1"/>
  <c r="N531" i="4"/>
  <c r="I531" i="4"/>
  <c r="J531" i="4" s="1"/>
  <c r="H531" i="4"/>
  <c r="G532" i="4"/>
  <c r="I532" i="3"/>
  <c r="J532" i="3" s="1"/>
  <c r="H532" i="3"/>
  <c r="G533" i="3"/>
  <c r="N532" i="3"/>
  <c r="L531" i="3"/>
  <c r="AA203" i="1"/>
  <c r="T203" i="1"/>
  <c r="L528" i="1"/>
  <c r="I529" i="1"/>
  <c r="J529" i="1" s="1"/>
  <c r="H529" i="1"/>
  <c r="G530" i="1"/>
  <c r="N529" i="1"/>
  <c r="Q203" i="1"/>
  <c r="AC204" i="1" s="1"/>
  <c r="AD204" i="1" s="1"/>
  <c r="Y203" i="1"/>
  <c r="K203" i="1" s="1"/>
  <c r="O203" i="1" s="1"/>
  <c r="R203" i="1" s="1"/>
  <c r="Z203" i="1"/>
  <c r="W191" i="4" l="1"/>
  <c r="AF190" i="4"/>
  <c r="AG190" i="4" s="1"/>
  <c r="AE290" i="4"/>
  <c r="T290" i="4"/>
  <c r="Q290" i="4"/>
  <c r="AE307" i="3"/>
  <c r="W191" i="3"/>
  <c r="AF190" i="3"/>
  <c r="AG190" i="3" s="1"/>
  <c r="T307" i="3"/>
  <c r="Q307" i="3"/>
  <c r="W204" i="1"/>
  <c r="AF203" i="1"/>
  <c r="AG203" i="1" s="1"/>
  <c r="I532" i="4"/>
  <c r="J532" i="4" s="1"/>
  <c r="G533" i="4"/>
  <c r="N532" i="4"/>
  <c r="H532" i="4"/>
  <c r="L531" i="4"/>
  <c r="N533" i="3"/>
  <c r="I533" i="3"/>
  <c r="J533" i="3" s="1"/>
  <c r="H533" i="3"/>
  <c r="G534" i="3"/>
  <c r="L532" i="3"/>
  <c r="L529" i="1"/>
  <c r="N530" i="1"/>
  <c r="G531" i="1"/>
  <c r="I530" i="1"/>
  <c r="J530" i="1" s="1"/>
  <c r="H530" i="1"/>
  <c r="M203" i="1"/>
  <c r="U204" i="1"/>
  <c r="X291" i="4" l="1"/>
  <c r="AC291" i="4"/>
  <c r="AD291" i="4" s="1"/>
  <c r="AH190" i="4"/>
  <c r="Z191" i="4"/>
  <c r="Y191" i="4"/>
  <c r="K191" i="4" s="1"/>
  <c r="AA191" i="4"/>
  <c r="U191" i="4"/>
  <c r="X308" i="3"/>
  <c r="AC308" i="3"/>
  <c r="AD308" i="3" s="1"/>
  <c r="AH190" i="3"/>
  <c r="AA191" i="3"/>
  <c r="Z191" i="3"/>
  <c r="Y191" i="3"/>
  <c r="K191" i="3" s="1"/>
  <c r="U191" i="3"/>
  <c r="AH203" i="1"/>
  <c r="L532" i="4"/>
  <c r="G534" i="4"/>
  <c r="I533" i="4"/>
  <c r="J533" i="4" s="1"/>
  <c r="H533" i="4"/>
  <c r="L533" i="4"/>
  <c r="N533" i="4"/>
  <c r="N534" i="3"/>
  <c r="G535" i="3"/>
  <c r="I534" i="3"/>
  <c r="J534" i="3" s="1"/>
  <c r="H534" i="3"/>
  <c r="L534" i="3"/>
  <c r="L533" i="3"/>
  <c r="N531" i="1"/>
  <c r="H531" i="1"/>
  <c r="I531" i="1"/>
  <c r="J531" i="1" s="1"/>
  <c r="G532" i="1"/>
  <c r="L530" i="1"/>
  <c r="X204" i="1"/>
  <c r="AE291" i="4" l="1"/>
  <c r="O191" i="4"/>
  <c r="R191" i="4" s="1"/>
  <c r="M191" i="4"/>
  <c r="T291" i="4"/>
  <c r="X292" i="4" s="1"/>
  <c r="Q291" i="4"/>
  <c r="AE308" i="3"/>
  <c r="T308" i="3"/>
  <c r="Q308" i="3"/>
  <c r="M191" i="3"/>
  <c r="O191" i="3"/>
  <c r="R191" i="3" s="1"/>
  <c r="T204" i="1"/>
  <c r="AE204" i="1"/>
  <c r="I534" i="4"/>
  <c r="J534" i="4" s="1"/>
  <c r="N534" i="4"/>
  <c r="G535" i="4"/>
  <c r="L534" i="4"/>
  <c r="H534" i="4"/>
  <c r="I535" i="3"/>
  <c r="J535" i="3" s="1"/>
  <c r="H535" i="3"/>
  <c r="G536" i="3"/>
  <c r="N535" i="3"/>
  <c r="Y204" i="1"/>
  <c r="K204" i="1" s="1"/>
  <c r="AA204" i="1"/>
  <c r="I532" i="1"/>
  <c r="J532" i="1" s="1"/>
  <c r="H532" i="1"/>
  <c r="G533" i="1"/>
  <c r="N532" i="1"/>
  <c r="L531" i="1"/>
  <c r="Q204" i="1"/>
  <c r="AC205" i="1" s="1"/>
  <c r="AD205" i="1" s="1"/>
  <c r="Z204" i="1"/>
  <c r="AC292" i="4" l="1"/>
  <c r="AD292" i="4" s="1"/>
  <c r="AE292" i="4"/>
  <c r="W192" i="4"/>
  <c r="AF191" i="4"/>
  <c r="AG191" i="4" s="1"/>
  <c r="T292" i="4"/>
  <c r="Q292" i="4"/>
  <c r="AC293" i="4" s="1"/>
  <c r="AD293" i="4" s="1"/>
  <c r="L535" i="3"/>
  <c r="W192" i="3"/>
  <c r="AF191" i="3"/>
  <c r="AG191" i="3" s="1"/>
  <c r="X309" i="3"/>
  <c r="AC309" i="3"/>
  <c r="AD309" i="3" s="1"/>
  <c r="I535" i="4"/>
  <c r="J535" i="4" s="1"/>
  <c r="G536" i="4"/>
  <c r="H535" i="4"/>
  <c r="N535" i="4"/>
  <c r="G537" i="3"/>
  <c r="N536" i="3"/>
  <c r="I536" i="3"/>
  <c r="J536" i="3" s="1"/>
  <c r="H536" i="3"/>
  <c r="L532" i="1"/>
  <c r="I533" i="1"/>
  <c r="J533" i="1" s="1"/>
  <c r="H533" i="1"/>
  <c r="L533" i="1"/>
  <c r="G534" i="1"/>
  <c r="N533" i="1"/>
  <c r="O204" i="1"/>
  <c r="R204" i="1" s="1"/>
  <c r="M204" i="1"/>
  <c r="X293" i="4" l="1"/>
  <c r="AE293" i="4" s="1"/>
  <c r="AH191" i="4"/>
  <c r="Z192" i="4"/>
  <c r="Y192" i="4"/>
  <c r="K192" i="4" s="1"/>
  <c r="U192" i="4"/>
  <c r="AA192" i="4"/>
  <c r="AE309" i="3"/>
  <c r="Q309" i="3"/>
  <c r="T309" i="3"/>
  <c r="X310" i="3"/>
  <c r="AH191" i="3"/>
  <c r="AA192" i="3"/>
  <c r="Z192" i="3"/>
  <c r="Y192" i="3"/>
  <c r="K192" i="3" s="1"/>
  <c r="U192" i="3"/>
  <c r="W205" i="1"/>
  <c r="AF204" i="1"/>
  <c r="AG204" i="1" s="1"/>
  <c r="L535" i="4"/>
  <c r="I536" i="4"/>
  <c r="J536" i="4" s="1"/>
  <c r="H536" i="4"/>
  <c r="G537" i="4"/>
  <c r="N536" i="4"/>
  <c r="L536" i="3"/>
  <c r="N537" i="3"/>
  <c r="I537" i="3"/>
  <c r="J537" i="3" s="1"/>
  <c r="H537" i="3"/>
  <c r="G538" i="3"/>
  <c r="L537" i="3"/>
  <c r="N534" i="1"/>
  <c r="H534" i="1"/>
  <c r="G535" i="1"/>
  <c r="I534" i="1"/>
  <c r="J534" i="1" s="1"/>
  <c r="U205" i="1"/>
  <c r="X205" i="1"/>
  <c r="AE205" i="1" s="1"/>
  <c r="O192" i="4" l="1"/>
  <c r="R192" i="4" s="1"/>
  <c r="M192" i="4"/>
  <c r="T293" i="4"/>
  <c r="Q293" i="4"/>
  <c r="M192" i="3"/>
  <c r="O192" i="3"/>
  <c r="R192" i="3" s="1"/>
  <c r="T310" i="3"/>
  <c r="Q310" i="3"/>
  <c r="AC310" i="3"/>
  <c r="AD310" i="3" s="1"/>
  <c r="AH204" i="1"/>
  <c r="G538" i="4"/>
  <c r="I537" i="4"/>
  <c r="J537" i="4" s="1"/>
  <c r="H537" i="4"/>
  <c r="N537" i="4"/>
  <c r="L536" i="4"/>
  <c r="H538" i="3"/>
  <c r="I538" i="3"/>
  <c r="J538" i="3" s="1"/>
  <c r="N538" i="3"/>
  <c r="G539" i="3"/>
  <c r="Y205" i="1"/>
  <c r="K205" i="1" s="1"/>
  <c r="T205" i="1"/>
  <c r="AA205" i="1"/>
  <c r="N535" i="1"/>
  <c r="H535" i="1"/>
  <c r="G536" i="1"/>
  <c r="I535" i="1"/>
  <c r="J535" i="1" s="1"/>
  <c r="L534" i="1"/>
  <c r="Q205" i="1"/>
  <c r="AC206" i="1" s="1"/>
  <c r="AD206" i="1" s="1"/>
  <c r="Z205" i="1"/>
  <c r="W193" i="4" l="1"/>
  <c r="AF192" i="4"/>
  <c r="AG192" i="4" s="1"/>
  <c r="X294" i="4"/>
  <c r="AC294" i="4"/>
  <c r="AD294" i="4" s="1"/>
  <c r="AE310" i="3"/>
  <c r="X311" i="3"/>
  <c r="AC311" i="3"/>
  <c r="AD311" i="3" s="1"/>
  <c r="W193" i="3"/>
  <c r="AF192" i="3"/>
  <c r="AG192" i="3" s="1"/>
  <c r="L537" i="4"/>
  <c r="L538" i="3"/>
  <c r="I538" i="4"/>
  <c r="J538" i="4" s="1"/>
  <c r="H538" i="4"/>
  <c r="G539" i="4"/>
  <c r="N538" i="4"/>
  <c r="N539" i="3"/>
  <c r="I539" i="3"/>
  <c r="J539" i="3" s="1"/>
  <c r="H539" i="3"/>
  <c r="G540" i="3"/>
  <c r="L535" i="1"/>
  <c r="I536" i="1"/>
  <c r="J536" i="1" s="1"/>
  <c r="G537" i="1"/>
  <c r="H536" i="1"/>
  <c r="N536" i="1"/>
  <c r="O205" i="1"/>
  <c r="R205" i="1" s="1"/>
  <c r="M205" i="1"/>
  <c r="X206" i="1"/>
  <c r="T206" i="1" s="1"/>
  <c r="T294" i="4" l="1"/>
  <c r="Q294" i="4"/>
  <c r="L538" i="4"/>
  <c r="AH192" i="4"/>
  <c r="AE294" i="4"/>
  <c r="AA193" i="4"/>
  <c r="Z193" i="4"/>
  <c r="U193" i="4"/>
  <c r="Y193" i="4"/>
  <c r="K193" i="4" s="1"/>
  <c r="AE311" i="3"/>
  <c r="AH192" i="3"/>
  <c r="T311" i="3"/>
  <c r="Q311" i="3"/>
  <c r="AC312" i="3" s="1"/>
  <c r="AD312" i="3" s="1"/>
  <c r="Y193" i="3"/>
  <c r="K193" i="3" s="1"/>
  <c r="U193" i="3"/>
  <c r="AA193" i="3"/>
  <c r="Z193" i="3"/>
  <c r="W206" i="1"/>
  <c r="AF205" i="1"/>
  <c r="AG205" i="1" s="1"/>
  <c r="AE206" i="1"/>
  <c r="L539" i="3"/>
  <c r="I539" i="4"/>
  <c r="J539" i="4" s="1"/>
  <c r="H539" i="4"/>
  <c r="G540" i="4"/>
  <c r="N539" i="4"/>
  <c r="I540" i="3"/>
  <c r="J540" i="3" s="1"/>
  <c r="G541" i="3"/>
  <c r="N540" i="3"/>
  <c r="H540" i="3"/>
  <c r="AA206" i="1"/>
  <c r="L536" i="1"/>
  <c r="I537" i="1"/>
  <c r="J537" i="1" s="1"/>
  <c r="G538" i="1"/>
  <c r="H537" i="1"/>
  <c r="N537" i="1"/>
  <c r="U206" i="1"/>
  <c r="Y206" i="1"/>
  <c r="K206" i="1" s="1"/>
  <c r="Q206" i="1"/>
  <c r="AC207" i="1" s="1"/>
  <c r="AD207" i="1" s="1"/>
  <c r="Z206" i="1"/>
  <c r="M193" i="4" l="1"/>
  <c r="O193" i="4"/>
  <c r="R193" i="4" s="1"/>
  <c r="X295" i="4"/>
  <c r="AC295" i="4"/>
  <c r="AD295" i="4" s="1"/>
  <c r="X312" i="3"/>
  <c r="T312" i="3" s="1"/>
  <c r="O193" i="3"/>
  <c r="R193" i="3" s="1"/>
  <c r="M193" i="3"/>
  <c r="AH205" i="1"/>
  <c r="L539" i="4"/>
  <c r="I540" i="4"/>
  <c r="J540" i="4" s="1"/>
  <c r="H540" i="4"/>
  <c r="G541" i="4"/>
  <c r="N540" i="4"/>
  <c r="N541" i="3"/>
  <c r="H541" i="3"/>
  <c r="G542" i="3"/>
  <c r="I541" i="3"/>
  <c r="J541" i="3" s="1"/>
  <c r="L540" i="3"/>
  <c r="L537" i="1"/>
  <c r="I538" i="1"/>
  <c r="J538" i="1" s="1"/>
  <c r="G539" i="1"/>
  <c r="N538" i="1"/>
  <c r="H538" i="1"/>
  <c r="L538" i="1"/>
  <c r="O206" i="1"/>
  <c r="R206" i="1" s="1"/>
  <c r="M206" i="1"/>
  <c r="AE312" i="3" l="1"/>
  <c r="Q312" i="3"/>
  <c r="X313" i="3" s="1"/>
  <c r="AE295" i="4"/>
  <c r="T295" i="4"/>
  <c r="Q295" i="4"/>
  <c r="W194" i="4"/>
  <c r="AF193" i="4"/>
  <c r="AG193" i="4" s="1"/>
  <c r="W194" i="3"/>
  <c r="AF193" i="3"/>
  <c r="AG193" i="3" s="1"/>
  <c r="W207" i="1"/>
  <c r="AF206" i="1"/>
  <c r="AG206" i="1" s="1"/>
  <c r="G542" i="4"/>
  <c r="I541" i="4"/>
  <c r="J541" i="4" s="1"/>
  <c r="L541" i="4"/>
  <c r="H541" i="4"/>
  <c r="N541" i="4"/>
  <c r="L540" i="4"/>
  <c r="L541" i="3"/>
  <c r="H542" i="3"/>
  <c r="N542" i="3"/>
  <c r="I542" i="3"/>
  <c r="J542" i="3" s="1"/>
  <c r="G543" i="3"/>
  <c r="H539" i="1"/>
  <c r="N539" i="1"/>
  <c r="G540" i="1"/>
  <c r="I539" i="1"/>
  <c r="J539" i="1" s="1"/>
  <c r="U207" i="1"/>
  <c r="X207" i="1"/>
  <c r="AE207" i="1" s="1"/>
  <c r="AC313" i="3" l="1"/>
  <c r="AD313" i="3" s="1"/>
  <c r="AE313" i="3" s="1"/>
  <c r="AH193" i="4"/>
  <c r="U194" i="4"/>
  <c r="AA194" i="4"/>
  <c r="Z194" i="4"/>
  <c r="Y194" i="4"/>
  <c r="K194" i="4" s="1"/>
  <c r="X296" i="4"/>
  <c r="AC296" i="4"/>
  <c r="AD296" i="4" s="1"/>
  <c r="T313" i="3"/>
  <c r="Q313" i="3"/>
  <c r="AH193" i="3"/>
  <c r="AA194" i="3"/>
  <c r="Z194" i="3"/>
  <c r="Y194" i="3"/>
  <c r="K194" i="3" s="1"/>
  <c r="U194" i="3"/>
  <c r="AH206" i="1"/>
  <c r="I542" i="4"/>
  <c r="J542" i="4" s="1"/>
  <c r="H542" i="4"/>
  <c r="G543" i="4"/>
  <c r="N542" i="4"/>
  <c r="H543" i="3"/>
  <c r="G544" i="3"/>
  <c r="N543" i="3"/>
  <c r="I543" i="3"/>
  <c r="J543" i="3" s="1"/>
  <c r="L542" i="3"/>
  <c r="Y207" i="1"/>
  <c r="K207" i="1" s="1"/>
  <c r="T207" i="1"/>
  <c r="AA207" i="1"/>
  <c r="L539" i="1"/>
  <c r="N540" i="1"/>
  <c r="I540" i="1"/>
  <c r="J540" i="1" s="1"/>
  <c r="H540" i="1"/>
  <c r="G541" i="1"/>
  <c r="Q207" i="1"/>
  <c r="AC208" i="1" s="1"/>
  <c r="AD208" i="1" s="1"/>
  <c r="Z207" i="1"/>
  <c r="AE296" i="4" l="1"/>
  <c r="T296" i="4"/>
  <c r="Q296" i="4"/>
  <c r="O194" i="4"/>
  <c r="R194" i="4" s="1"/>
  <c r="M194" i="4"/>
  <c r="O194" i="3"/>
  <c r="R194" i="3" s="1"/>
  <c r="M194" i="3"/>
  <c r="X314" i="3"/>
  <c r="AC314" i="3"/>
  <c r="AD314" i="3" s="1"/>
  <c r="L543" i="3"/>
  <c r="L542" i="4"/>
  <c r="I543" i="4"/>
  <c r="J543" i="4" s="1"/>
  <c r="H543" i="4"/>
  <c r="G544" i="4"/>
  <c r="N543" i="4"/>
  <c r="I544" i="3"/>
  <c r="J544" i="3" s="1"/>
  <c r="H544" i="3"/>
  <c r="G545" i="3"/>
  <c r="N544" i="3"/>
  <c r="L540" i="1"/>
  <c r="G542" i="1"/>
  <c r="H541" i="1"/>
  <c r="I541" i="1"/>
  <c r="J541" i="1" s="1"/>
  <c r="N541" i="1"/>
  <c r="O207" i="1"/>
  <c r="R207" i="1" s="1"/>
  <c r="M207" i="1"/>
  <c r="X297" i="4" l="1"/>
  <c r="AC297" i="4"/>
  <c r="AD297" i="4" s="1"/>
  <c r="W195" i="4"/>
  <c r="AF194" i="4"/>
  <c r="AG194" i="4" s="1"/>
  <c r="AE314" i="3"/>
  <c r="T314" i="3"/>
  <c r="Q314" i="3"/>
  <c r="W195" i="3"/>
  <c r="AF194" i="3"/>
  <c r="AG194" i="3" s="1"/>
  <c r="W208" i="1"/>
  <c r="U208" i="1" s="1"/>
  <c r="AF207" i="1"/>
  <c r="AG207" i="1" s="1"/>
  <c r="I544" i="4"/>
  <c r="J544" i="4" s="1"/>
  <c r="H544" i="4"/>
  <c r="G545" i="4"/>
  <c r="N544" i="4"/>
  <c r="L543" i="4"/>
  <c r="I545" i="3"/>
  <c r="J545" i="3" s="1"/>
  <c r="H545" i="3"/>
  <c r="N545" i="3"/>
  <c r="L545" i="3"/>
  <c r="G546" i="3"/>
  <c r="L544" i="3"/>
  <c r="L541" i="1"/>
  <c r="I542" i="1"/>
  <c r="J542" i="1" s="1"/>
  <c r="H542" i="1"/>
  <c r="N542" i="1"/>
  <c r="G543" i="1"/>
  <c r="X208" i="1"/>
  <c r="AE208" i="1" s="1"/>
  <c r="Y195" i="4" l="1"/>
  <c r="K195" i="4" s="1"/>
  <c r="AA195" i="4"/>
  <c r="Z195" i="4"/>
  <c r="U195" i="4"/>
  <c r="AE297" i="4"/>
  <c r="AH194" i="4"/>
  <c r="T297" i="4"/>
  <c r="Q297" i="4"/>
  <c r="X315" i="3"/>
  <c r="AC315" i="3"/>
  <c r="AD315" i="3" s="1"/>
  <c r="AH194" i="3"/>
  <c r="AA195" i="3"/>
  <c r="Z195" i="3"/>
  <c r="Y195" i="3"/>
  <c r="K195" i="3" s="1"/>
  <c r="U195" i="3"/>
  <c r="AH207" i="1"/>
  <c r="G546" i="4"/>
  <c r="I545" i="4"/>
  <c r="J545" i="4" s="1"/>
  <c r="L545" i="4"/>
  <c r="H545" i="4"/>
  <c r="N545" i="4"/>
  <c r="L544" i="4"/>
  <c r="G547" i="3"/>
  <c r="N546" i="3"/>
  <c r="I546" i="3"/>
  <c r="J546" i="3" s="1"/>
  <c r="H546" i="3"/>
  <c r="Y208" i="1"/>
  <c r="K208" i="1" s="1"/>
  <c r="T208" i="1"/>
  <c r="AA208" i="1"/>
  <c r="L542" i="1"/>
  <c r="N543" i="1"/>
  <c r="G544" i="1"/>
  <c r="H543" i="1"/>
  <c r="I543" i="1"/>
  <c r="J543" i="1" s="1"/>
  <c r="Q208" i="1"/>
  <c r="AC209" i="1" s="1"/>
  <c r="AD209" i="1" s="1"/>
  <c r="Z208" i="1"/>
  <c r="O195" i="4" l="1"/>
  <c r="R195" i="4" s="1"/>
  <c r="M195" i="4"/>
  <c r="X298" i="4"/>
  <c r="AC298" i="4"/>
  <c r="AD298" i="4" s="1"/>
  <c r="T315" i="3"/>
  <c r="Q315" i="3"/>
  <c r="AE315" i="3"/>
  <c r="M195" i="3"/>
  <c r="O195" i="3"/>
  <c r="R195" i="3" s="1"/>
  <c r="I546" i="4"/>
  <c r="J546" i="4" s="1"/>
  <c r="H546" i="4"/>
  <c r="G547" i="4"/>
  <c r="N546" i="4"/>
  <c r="I547" i="3"/>
  <c r="J547" i="3" s="1"/>
  <c r="H547" i="3"/>
  <c r="G548" i="3"/>
  <c r="N547" i="3"/>
  <c r="L546" i="3"/>
  <c r="L543" i="1"/>
  <c r="N544" i="1"/>
  <c r="H544" i="1"/>
  <c r="G545" i="1"/>
  <c r="I544" i="1"/>
  <c r="J544" i="1" s="1"/>
  <c r="O208" i="1"/>
  <c r="R208" i="1" s="1"/>
  <c r="M208" i="1"/>
  <c r="T298" i="4" l="1"/>
  <c r="Q298" i="4"/>
  <c r="AC299" i="4" s="1"/>
  <c r="X299" i="4"/>
  <c r="AD299" i="4"/>
  <c r="AE298" i="4"/>
  <c r="W196" i="4"/>
  <c r="AF195" i="4"/>
  <c r="AG195" i="4" s="1"/>
  <c r="L547" i="3"/>
  <c r="X316" i="3"/>
  <c r="AC316" i="3"/>
  <c r="AD316" i="3" s="1"/>
  <c r="W196" i="3"/>
  <c r="AF195" i="3"/>
  <c r="AG195" i="3" s="1"/>
  <c r="W209" i="1"/>
  <c r="AF208" i="1"/>
  <c r="AG208" i="1" s="1"/>
  <c r="N547" i="4"/>
  <c r="I547" i="4"/>
  <c r="J547" i="4" s="1"/>
  <c r="H547" i="4"/>
  <c r="G548" i="4"/>
  <c r="L546" i="4"/>
  <c r="H548" i="3"/>
  <c r="N548" i="3"/>
  <c r="I548" i="3"/>
  <c r="J548" i="3" s="1"/>
  <c r="G549" i="3"/>
  <c r="L544" i="1"/>
  <c r="H545" i="1"/>
  <c r="N545" i="1"/>
  <c r="I545" i="1"/>
  <c r="J545" i="1" s="1"/>
  <c r="G546" i="1"/>
  <c r="U209" i="1"/>
  <c r="X209" i="1"/>
  <c r="AE209" i="1" s="1"/>
  <c r="AH195" i="4" l="1"/>
  <c r="Y196" i="4"/>
  <c r="K196" i="4" s="1"/>
  <c r="U196" i="4"/>
  <c r="AA196" i="4"/>
  <c r="Z196" i="4"/>
  <c r="AE299" i="4"/>
  <c r="T299" i="4"/>
  <c r="Q299" i="4"/>
  <c r="AA196" i="3"/>
  <c r="Z196" i="3"/>
  <c r="Y196" i="3"/>
  <c r="K196" i="3" s="1"/>
  <c r="U196" i="3"/>
  <c r="AE316" i="3"/>
  <c r="Q316" i="3"/>
  <c r="T316" i="3"/>
  <c r="X317" i="3"/>
  <c r="AH195" i="3"/>
  <c r="AH208" i="1"/>
  <c r="N548" i="4"/>
  <c r="I548" i="4"/>
  <c r="J548" i="4" s="1"/>
  <c r="H548" i="4"/>
  <c r="G549" i="4"/>
  <c r="L547" i="4"/>
  <c r="G550" i="3"/>
  <c r="N549" i="3"/>
  <c r="I549" i="3"/>
  <c r="J549" i="3" s="1"/>
  <c r="H549" i="3"/>
  <c r="L548" i="3"/>
  <c r="Y209" i="1"/>
  <c r="K209" i="1" s="1"/>
  <c r="T209" i="1"/>
  <c r="AA209" i="1"/>
  <c r="H546" i="1"/>
  <c r="I546" i="1"/>
  <c r="J546" i="1" s="1"/>
  <c r="N546" i="1"/>
  <c r="G547" i="1"/>
  <c r="L545" i="1"/>
  <c r="Q209" i="1"/>
  <c r="AC210" i="1" s="1"/>
  <c r="AD210" i="1" s="1"/>
  <c r="Z209" i="1"/>
  <c r="O196" i="4" l="1"/>
  <c r="R196" i="4" s="1"/>
  <c r="M196" i="4"/>
  <c r="X300" i="4"/>
  <c r="AC300" i="4"/>
  <c r="AD300" i="4" s="1"/>
  <c r="T317" i="3"/>
  <c r="Q317" i="3"/>
  <c r="AC317" i="3"/>
  <c r="AD317" i="3" s="1"/>
  <c r="O196" i="3"/>
  <c r="R196" i="3" s="1"/>
  <c r="M196" i="3"/>
  <c r="L548" i="4"/>
  <c r="G550" i="4"/>
  <c r="I549" i="4"/>
  <c r="J549" i="4" s="1"/>
  <c r="N549" i="4"/>
  <c r="H549" i="4"/>
  <c r="L549" i="3"/>
  <c r="I550" i="3"/>
  <c r="J550" i="3" s="1"/>
  <c r="H550" i="3"/>
  <c r="G551" i="3"/>
  <c r="N550" i="3"/>
  <c r="L546" i="1"/>
  <c r="H547" i="1"/>
  <c r="G548" i="1"/>
  <c r="I547" i="1"/>
  <c r="J547" i="1" s="1"/>
  <c r="N547" i="1"/>
  <c r="O209" i="1"/>
  <c r="R209" i="1" s="1"/>
  <c r="M209" i="1"/>
  <c r="L549" i="4" l="1"/>
  <c r="AE300" i="4"/>
  <c r="T300" i="4"/>
  <c r="Q300" i="4"/>
  <c r="W197" i="4"/>
  <c r="AF196" i="4"/>
  <c r="AG196" i="4" s="1"/>
  <c r="AE317" i="3"/>
  <c r="X318" i="3"/>
  <c r="AC318" i="3"/>
  <c r="AD318" i="3" s="1"/>
  <c r="W197" i="3"/>
  <c r="AF196" i="3"/>
  <c r="AG196" i="3" s="1"/>
  <c r="W210" i="1"/>
  <c r="AF209" i="1"/>
  <c r="AG209" i="1" s="1"/>
  <c r="N550" i="4"/>
  <c r="I550" i="4"/>
  <c r="J550" i="4" s="1"/>
  <c r="H550" i="4"/>
  <c r="G551" i="4"/>
  <c r="N551" i="3"/>
  <c r="I551" i="3"/>
  <c r="J551" i="3" s="1"/>
  <c r="H551" i="3"/>
  <c r="G552" i="3"/>
  <c r="L550" i="3"/>
  <c r="L547" i="1"/>
  <c r="H548" i="1"/>
  <c r="N548" i="1"/>
  <c r="G549" i="1"/>
  <c r="I548" i="1"/>
  <c r="J548" i="1" s="1"/>
  <c r="U210" i="1"/>
  <c r="X210" i="1"/>
  <c r="AE210" i="1" s="1"/>
  <c r="AH196" i="4" l="1"/>
  <c r="AA197" i="4"/>
  <c r="U197" i="4"/>
  <c r="Z197" i="4"/>
  <c r="Y197" i="4"/>
  <c r="K197" i="4" s="1"/>
  <c r="X301" i="4"/>
  <c r="AC301" i="4"/>
  <c r="AD301" i="4" s="1"/>
  <c r="AE318" i="3"/>
  <c r="AH196" i="3"/>
  <c r="Z197" i="3"/>
  <c r="U197" i="3"/>
  <c r="AA197" i="3"/>
  <c r="Y197" i="3"/>
  <c r="K197" i="3" s="1"/>
  <c r="T318" i="3"/>
  <c r="Q318" i="3"/>
  <c r="AH209" i="1"/>
  <c r="L550" i="4"/>
  <c r="N551" i="4"/>
  <c r="I551" i="4"/>
  <c r="J551" i="4" s="1"/>
  <c r="H551" i="4"/>
  <c r="G552" i="4"/>
  <c r="I552" i="3"/>
  <c r="J552" i="3" s="1"/>
  <c r="G553" i="3"/>
  <c r="N552" i="3"/>
  <c r="H552" i="3"/>
  <c r="L551" i="3"/>
  <c r="Y210" i="1"/>
  <c r="K210" i="1" s="1"/>
  <c r="T210" i="1"/>
  <c r="AA210" i="1"/>
  <c r="L548" i="1"/>
  <c r="I549" i="1"/>
  <c r="J549" i="1" s="1"/>
  <c r="H549" i="1"/>
  <c r="N549" i="1"/>
  <c r="L549" i="1"/>
  <c r="G550" i="1"/>
  <c r="Q210" i="1"/>
  <c r="Z210" i="1"/>
  <c r="M197" i="4" l="1"/>
  <c r="O197" i="4"/>
  <c r="R197" i="4" s="1"/>
  <c r="AE301" i="4"/>
  <c r="T301" i="4"/>
  <c r="Q301" i="4"/>
  <c r="L552" i="3"/>
  <c r="X319" i="3"/>
  <c r="AC319" i="3"/>
  <c r="AD319" i="3" s="1"/>
  <c r="O197" i="3"/>
  <c r="R197" i="3" s="1"/>
  <c r="M197" i="3"/>
  <c r="AC211" i="1"/>
  <c r="AD211" i="1" s="1"/>
  <c r="L551" i="4"/>
  <c r="N552" i="4"/>
  <c r="I552" i="4"/>
  <c r="J552" i="4" s="1"/>
  <c r="H552" i="4"/>
  <c r="G553" i="4"/>
  <c r="I553" i="3"/>
  <c r="J553" i="3" s="1"/>
  <c r="G554" i="3"/>
  <c r="N553" i="3"/>
  <c r="H553" i="3"/>
  <c r="I550" i="1"/>
  <c r="J550" i="1" s="1"/>
  <c r="H550" i="1"/>
  <c r="N550" i="1"/>
  <c r="L550" i="1"/>
  <c r="G551" i="1"/>
  <c r="M210" i="1"/>
  <c r="O210" i="1"/>
  <c r="R210" i="1" s="1"/>
  <c r="X211" i="1"/>
  <c r="T211" i="1" s="1"/>
  <c r="W198" i="4" l="1"/>
  <c r="AF197" i="4"/>
  <c r="AG197" i="4" s="1"/>
  <c r="X302" i="4"/>
  <c r="AC302" i="4"/>
  <c r="AD302" i="4" s="1"/>
  <c r="AE319" i="3"/>
  <c r="W198" i="3"/>
  <c r="AF197" i="3"/>
  <c r="AG197" i="3" s="1"/>
  <c r="T319" i="3"/>
  <c r="Q319" i="3"/>
  <c r="W211" i="1"/>
  <c r="Y211" i="1" s="1"/>
  <c r="K211" i="1" s="1"/>
  <c r="AF210" i="1"/>
  <c r="AG210" i="1" s="1"/>
  <c r="AE211" i="1"/>
  <c r="G554" i="4"/>
  <c r="I553" i="4"/>
  <c r="J553" i="4" s="1"/>
  <c r="N553" i="4"/>
  <c r="L553" i="4"/>
  <c r="H553" i="4"/>
  <c r="L552" i="4"/>
  <c r="L553" i="3"/>
  <c r="I554" i="3"/>
  <c r="J554" i="3" s="1"/>
  <c r="G555" i="3"/>
  <c r="N554" i="3"/>
  <c r="H554" i="3"/>
  <c r="AA211" i="1"/>
  <c r="G552" i="1"/>
  <c r="N551" i="1"/>
  <c r="H551" i="1"/>
  <c r="I551" i="1"/>
  <c r="J551" i="1" s="1"/>
  <c r="U211" i="1"/>
  <c r="Q211" i="1"/>
  <c r="AC212" i="1" s="1"/>
  <c r="AD212" i="1" s="1"/>
  <c r="L554" i="3" l="1"/>
  <c r="T302" i="4"/>
  <c r="Q302" i="4"/>
  <c r="AC303" i="4" s="1"/>
  <c r="AD303" i="4" s="1"/>
  <c r="AH197" i="4"/>
  <c r="U198" i="4"/>
  <c r="AA198" i="4"/>
  <c r="Z198" i="4"/>
  <c r="Y198" i="4"/>
  <c r="K198" i="4" s="1"/>
  <c r="AE302" i="4"/>
  <c r="AH197" i="3"/>
  <c r="Y198" i="3"/>
  <c r="K198" i="3" s="1"/>
  <c r="Z198" i="3"/>
  <c r="U198" i="3"/>
  <c r="AA198" i="3"/>
  <c r="X320" i="3"/>
  <c r="AC320" i="3"/>
  <c r="AD320" i="3" s="1"/>
  <c r="Z211" i="1"/>
  <c r="AH210" i="1"/>
  <c r="G555" i="4"/>
  <c r="N554" i="4"/>
  <c r="I554" i="4"/>
  <c r="J554" i="4" s="1"/>
  <c r="H554" i="4"/>
  <c r="I555" i="3"/>
  <c r="J555" i="3" s="1"/>
  <c r="H555" i="3"/>
  <c r="G556" i="3"/>
  <c r="N555" i="3"/>
  <c r="L551" i="1"/>
  <c r="I552" i="1"/>
  <c r="J552" i="1" s="1"/>
  <c r="G553" i="1"/>
  <c r="N552" i="1"/>
  <c r="H552" i="1"/>
  <c r="O211" i="1"/>
  <c r="R211" i="1" s="1"/>
  <c r="M211" i="1"/>
  <c r="X303" i="4" l="1"/>
  <c r="O198" i="4"/>
  <c r="R198" i="4" s="1"/>
  <c r="M198" i="4"/>
  <c r="L555" i="3"/>
  <c r="O198" i="3"/>
  <c r="R198" i="3" s="1"/>
  <c r="M198" i="3"/>
  <c r="AE320" i="3"/>
  <c r="T320" i="3"/>
  <c r="Q320" i="3"/>
  <c r="W212" i="1"/>
  <c r="AF211" i="1"/>
  <c r="AG211" i="1" s="1"/>
  <c r="L554" i="4"/>
  <c r="G556" i="4"/>
  <c r="N555" i="4"/>
  <c r="I555" i="4"/>
  <c r="J555" i="4" s="1"/>
  <c r="H555" i="4"/>
  <c r="G557" i="3"/>
  <c r="N556" i="3"/>
  <c r="I556" i="3"/>
  <c r="J556" i="3" s="1"/>
  <c r="H556" i="3"/>
  <c r="L552" i="1"/>
  <c r="N553" i="1"/>
  <c r="G554" i="1"/>
  <c r="I553" i="1"/>
  <c r="J553" i="1" s="1"/>
  <c r="H553" i="1"/>
  <c r="U212" i="1"/>
  <c r="X212" i="1"/>
  <c r="AE212" i="1" s="1"/>
  <c r="T303" i="4" l="1"/>
  <c r="Q303" i="4"/>
  <c r="AE303" i="4"/>
  <c r="W199" i="4"/>
  <c r="AF198" i="4"/>
  <c r="AG198" i="4" s="1"/>
  <c r="X321" i="3"/>
  <c r="AC321" i="3"/>
  <c r="AD321" i="3" s="1"/>
  <c r="W199" i="3"/>
  <c r="AF198" i="3"/>
  <c r="AG198" i="3" s="1"/>
  <c r="AH211" i="1"/>
  <c r="G557" i="4"/>
  <c r="N556" i="4"/>
  <c r="I556" i="4"/>
  <c r="J556" i="4" s="1"/>
  <c r="H556" i="4"/>
  <c r="L555" i="4"/>
  <c r="L556" i="3"/>
  <c r="N557" i="3"/>
  <c r="H557" i="3"/>
  <c r="G558" i="3"/>
  <c r="I557" i="3"/>
  <c r="J557" i="3" s="1"/>
  <c r="Y212" i="1"/>
  <c r="K212" i="1" s="1"/>
  <c r="T212" i="1"/>
  <c r="AA212" i="1"/>
  <c r="L553" i="1"/>
  <c r="N554" i="1"/>
  <c r="H554" i="1"/>
  <c r="I554" i="1"/>
  <c r="J554" i="1" s="1"/>
  <c r="G555" i="1"/>
  <c r="Q212" i="1"/>
  <c r="Z212" i="1"/>
  <c r="AH198" i="4" l="1"/>
  <c r="U199" i="4"/>
  <c r="Z199" i="4"/>
  <c r="AA199" i="4"/>
  <c r="Y199" i="4"/>
  <c r="K199" i="4" s="1"/>
  <c r="X304" i="4"/>
  <c r="AC304" i="4"/>
  <c r="AD304" i="4" s="1"/>
  <c r="AH198" i="3"/>
  <c r="AA199" i="3"/>
  <c r="Z199" i="3"/>
  <c r="Y199" i="3"/>
  <c r="K199" i="3" s="1"/>
  <c r="U199" i="3"/>
  <c r="AE321" i="3"/>
  <c r="T321" i="3"/>
  <c r="Q321" i="3"/>
  <c r="AC322" i="3" s="1"/>
  <c r="AD322" i="3" s="1"/>
  <c r="X322" i="3"/>
  <c r="AC213" i="1"/>
  <c r="AD213" i="1" s="1"/>
  <c r="L556" i="4"/>
  <c r="G558" i="4"/>
  <c r="I557" i="4"/>
  <c r="J557" i="4" s="1"/>
  <c r="N557" i="4"/>
  <c r="H557" i="4"/>
  <c r="L557" i="3"/>
  <c r="H558" i="3"/>
  <c r="I558" i="3"/>
  <c r="J558" i="3" s="1"/>
  <c r="G559" i="3"/>
  <c r="N558" i="3"/>
  <c r="L554" i="1"/>
  <c r="H555" i="1"/>
  <c r="G556" i="1"/>
  <c r="N555" i="1"/>
  <c r="I555" i="1"/>
  <c r="J555" i="1" s="1"/>
  <c r="O212" i="1"/>
  <c r="R212" i="1" s="1"/>
  <c r="M212" i="1"/>
  <c r="X213" i="1"/>
  <c r="T213" i="1" s="1"/>
  <c r="L557" i="4" l="1"/>
  <c r="M199" i="4"/>
  <c r="O199" i="4"/>
  <c r="R199" i="4" s="1"/>
  <c r="AE304" i="4"/>
  <c r="T304" i="4"/>
  <c r="Q304" i="4"/>
  <c r="AC305" i="4" s="1"/>
  <c r="AD305" i="4" s="1"/>
  <c r="X305" i="4"/>
  <c r="AE322" i="3"/>
  <c r="Q322" i="3"/>
  <c r="T322" i="3"/>
  <c r="O199" i="3"/>
  <c r="R199" i="3" s="1"/>
  <c r="M199" i="3"/>
  <c r="L558" i="3"/>
  <c r="W213" i="1"/>
  <c r="AA213" i="1" s="1"/>
  <c r="AF212" i="1"/>
  <c r="AG212" i="1" s="1"/>
  <c r="AE213" i="1"/>
  <c r="H558" i="4"/>
  <c r="G559" i="4"/>
  <c r="N558" i="4"/>
  <c r="I558" i="4"/>
  <c r="J558" i="4" s="1"/>
  <c r="I559" i="3"/>
  <c r="J559" i="3" s="1"/>
  <c r="G560" i="3"/>
  <c r="N559" i="3"/>
  <c r="H559" i="3"/>
  <c r="L555" i="1"/>
  <c r="H556" i="1"/>
  <c r="N556" i="1"/>
  <c r="I556" i="1"/>
  <c r="J556" i="1" s="1"/>
  <c r="G557" i="1"/>
  <c r="U213" i="1"/>
  <c r="Y213" i="1"/>
  <c r="K213" i="1" s="1"/>
  <c r="Q213" i="1"/>
  <c r="AC214" i="1" s="1"/>
  <c r="AD214" i="1" s="1"/>
  <c r="Z213" i="1"/>
  <c r="AE305" i="4" l="1"/>
  <c r="T305" i="4"/>
  <c r="Q305" i="4"/>
  <c r="W200" i="4"/>
  <c r="AF199" i="4"/>
  <c r="AG199" i="4" s="1"/>
  <c r="AC323" i="3"/>
  <c r="AD323" i="3" s="1"/>
  <c r="W200" i="3"/>
  <c r="AF199" i="3"/>
  <c r="AG199" i="3" s="1"/>
  <c r="X323" i="3"/>
  <c r="AH212" i="1"/>
  <c r="L558" i="4"/>
  <c r="H559" i="4"/>
  <c r="G560" i="4"/>
  <c r="N559" i="4"/>
  <c r="I559" i="4"/>
  <c r="J559" i="4" s="1"/>
  <c r="H560" i="3"/>
  <c r="N560" i="3"/>
  <c r="I560" i="3"/>
  <c r="J560" i="3" s="1"/>
  <c r="G561" i="3"/>
  <c r="L559" i="3"/>
  <c r="N557" i="1"/>
  <c r="G558" i="1"/>
  <c r="I557" i="1"/>
  <c r="J557" i="1" s="1"/>
  <c r="H557" i="1"/>
  <c r="L556" i="1"/>
  <c r="O213" i="1"/>
  <c r="R213" i="1" s="1"/>
  <c r="M213" i="1"/>
  <c r="X214" i="1"/>
  <c r="T214" i="1" s="1"/>
  <c r="Z200" i="4" l="1"/>
  <c r="Y200" i="4"/>
  <c r="K200" i="4" s="1"/>
  <c r="U200" i="4"/>
  <c r="AA200" i="4"/>
  <c r="X306" i="4"/>
  <c r="AC306" i="4"/>
  <c r="AD306" i="4" s="1"/>
  <c r="AH199" i="4"/>
  <c r="AH199" i="3"/>
  <c r="T323" i="3"/>
  <c r="Q323" i="3"/>
  <c r="AA200" i="3"/>
  <c r="Z200" i="3"/>
  <c r="Y200" i="3"/>
  <c r="K200" i="3" s="1"/>
  <c r="U200" i="3"/>
  <c r="AE323" i="3"/>
  <c r="AE214" i="1"/>
  <c r="W214" i="1"/>
  <c r="AA214" i="1" s="1"/>
  <c r="AF213" i="1"/>
  <c r="AG213" i="1" s="1"/>
  <c r="L559" i="4"/>
  <c r="H560" i="4"/>
  <c r="G561" i="4"/>
  <c r="N560" i="4"/>
  <c r="I560" i="4"/>
  <c r="J560" i="4" s="1"/>
  <c r="N561" i="3"/>
  <c r="H561" i="3"/>
  <c r="G562" i="3"/>
  <c r="I561" i="3"/>
  <c r="J561" i="3" s="1"/>
  <c r="L560" i="3"/>
  <c r="L557" i="1"/>
  <c r="I558" i="1"/>
  <c r="J558" i="1" s="1"/>
  <c r="N558" i="1"/>
  <c r="H558" i="1"/>
  <c r="G559" i="1"/>
  <c r="Q214" i="1"/>
  <c r="AC215" i="1" s="1"/>
  <c r="AD215" i="1" s="1"/>
  <c r="AE306" i="4" l="1"/>
  <c r="T306" i="4"/>
  <c r="Q306" i="4"/>
  <c r="O200" i="4"/>
  <c r="R200" i="4" s="1"/>
  <c r="M200" i="4"/>
  <c r="X324" i="3"/>
  <c r="AC324" i="3"/>
  <c r="AD324" i="3" s="1"/>
  <c r="O200" i="3"/>
  <c r="R200" i="3" s="1"/>
  <c r="M200" i="3"/>
  <c r="Z214" i="1"/>
  <c r="Y214" i="1"/>
  <c r="K214" i="1" s="1"/>
  <c r="M214" i="1" s="1"/>
  <c r="U214" i="1"/>
  <c r="AH213" i="1"/>
  <c r="G562" i="4"/>
  <c r="I561" i="4"/>
  <c r="J561" i="4" s="1"/>
  <c r="H561" i="4"/>
  <c r="N561" i="4"/>
  <c r="L560" i="4"/>
  <c r="L561" i="3"/>
  <c r="G563" i="3"/>
  <c r="N562" i="3"/>
  <c r="I562" i="3"/>
  <c r="J562" i="3" s="1"/>
  <c r="H562" i="3"/>
  <c r="L558" i="1"/>
  <c r="N559" i="1"/>
  <c r="G560" i="1"/>
  <c r="H559" i="1"/>
  <c r="I559" i="1"/>
  <c r="J559" i="1" s="1"/>
  <c r="O214" i="1"/>
  <c r="R214" i="1" s="1"/>
  <c r="L561" i="4" l="1"/>
  <c r="W201" i="4"/>
  <c r="AF200" i="4"/>
  <c r="AG200" i="4" s="1"/>
  <c r="X307" i="4"/>
  <c r="AC307" i="4"/>
  <c r="AD307" i="4" s="1"/>
  <c r="W201" i="3"/>
  <c r="AF200" i="3"/>
  <c r="AG200" i="3" s="1"/>
  <c r="AE324" i="3"/>
  <c r="Q324" i="3"/>
  <c r="T324" i="3"/>
  <c r="X325" i="3"/>
  <c r="W215" i="1"/>
  <c r="AF214" i="1"/>
  <c r="AG214" i="1" s="1"/>
  <c r="I562" i="4"/>
  <c r="J562" i="4" s="1"/>
  <c r="H562" i="4"/>
  <c r="G563" i="4"/>
  <c r="N562" i="4"/>
  <c r="L562" i="3"/>
  <c r="G564" i="3"/>
  <c r="H563" i="3"/>
  <c r="N563" i="3"/>
  <c r="I563" i="3"/>
  <c r="J563" i="3" s="1"/>
  <c r="N560" i="1"/>
  <c r="H560" i="1"/>
  <c r="I560" i="1"/>
  <c r="J560" i="1" s="1"/>
  <c r="G561" i="1"/>
  <c r="L559" i="1"/>
  <c r="U215" i="1"/>
  <c r="AE307" i="4" l="1"/>
  <c r="U201" i="4"/>
  <c r="AA201" i="4"/>
  <c r="Z201" i="4"/>
  <c r="Y201" i="4"/>
  <c r="K201" i="4" s="1"/>
  <c r="T307" i="4"/>
  <c r="Q307" i="4"/>
  <c r="AH200" i="4"/>
  <c r="AH200" i="3"/>
  <c r="AA201" i="3"/>
  <c r="Z201" i="3"/>
  <c r="Y201" i="3"/>
  <c r="K201" i="3" s="1"/>
  <c r="U201" i="3"/>
  <c r="T325" i="3"/>
  <c r="Q325" i="3"/>
  <c r="AC325" i="3"/>
  <c r="AD325" i="3" s="1"/>
  <c r="AH214" i="1"/>
  <c r="I563" i="4"/>
  <c r="J563" i="4" s="1"/>
  <c r="H563" i="4"/>
  <c r="G564" i="4"/>
  <c r="N563" i="4"/>
  <c r="L562" i="4"/>
  <c r="L563" i="3"/>
  <c r="G565" i="3"/>
  <c r="N564" i="3"/>
  <c r="I564" i="3"/>
  <c r="J564" i="3" s="1"/>
  <c r="L564" i="3"/>
  <c r="H564" i="3"/>
  <c r="L560" i="1"/>
  <c r="N561" i="1"/>
  <c r="I561" i="1"/>
  <c r="J561" i="1" s="1"/>
  <c r="H561" i="1"/>
  <c r="G562" i="1"/>
  <c r="X215" i="1"/>
  <c r="O201" i="4" l="1"/>
  <c r="R201" i="4" s="1"/>
  <c r="M201" i="4"/>
  <c r="L563" i="4"/>
  <c r="X308" i="4"/>
  <c r="AC308" i="4"/>
  <c r="AD308" i="4" s="1"/>
  <c r="AE325" i="3"/>
  <c r="X326" i="3"/>
  <c r="AC326" i="3"/>
  <c r="AD326" i="3" s="1"/>
  <c r="M201" i="3"/>
  <c r="O201" i="3"/>
  <c r="R201" i="3" s="1"/>
  <c r="T215" i="1"/>
  <c r="AE215" i="1"/>
  <c r="I564" i="4"/>
  <c r="J564" i="4" s="1"/>
  <c r="H564" i="4"/>
  <c r="G565" i="4"/>
  <c r="N564" i="4"/>
  <c r="G566" i="3"/>
  <c r="N565" i="3"/>
  <c r="I565" i="3"/>
  <c r="J565" i="3" s="1"/>
  <c r="H565" i="3"/>
  <c r="Y215" i="1"/>
  <c r="K215" i="1" s="1"/>
  <c r="AA215" i="1"/>
  <c r="H562" i="1"/>
  <c r="N562" i="1"/>
  <c r="G563" i="1"/>
  <c r="I562" i="1"/>
  <c r="J562" i="1" s="1"/>
  <c r="L561" i="1"/>
  <c r="Q215" i="1"/>
  <c r="Z215" i="1"/>
  <c r="AE308" i="4" l="1"/>
  <c r="T308" i="4"/>
  <c r="Q308" i="4"/>
  <c r="W202" i="4"/>
  <c r="AF201" i="4"/>
  <c r="AG201" i="4" s="1"/>
  <c r="AE326" i="3"/>
  <c r="Q326" i="3"/>
  <c r="T326" i="3"/>
  <c r="X327" i="3"/>
  <c r="W202" i="3"/>
  <c r="AF201" i="3"/>
  <c r="AG201" i="3" s="1"/>
  <c r="AC216" i="1"/>
  <c r="AD216" i="1" s="1"/>
  <c r="L564" i="4"/>
  <c r="G566" i="4"/>
  <c r="I565" i="4"/>
  <c r="J565" i="4" s="1"/>
  <c r="H565" i="4"/>
  <c r="N565" i="4"/>
  <c r="L565" i="3"/>
  <c r="G567" i="3"/>
  <c r="N566" i="3"/>
  <c r="I566" i="3"/>
  <c r="J566" i="3" s="1"/>
  <c r="L566" i="3"/>
  <c r="H566" i="3"/>
  <c r="I563" i="1"/>
  <c r="J563" i="1" s="1"/>
  <c r="H563" i="1"/>
  <c r="L563" i="1"/>
  <c r="N563" i="1"/>
  <c r="G564" i="1"/>
  <c r="L562" i="1"/>
  <c r="O215" i="1"/>
  <c r="R215" i="1" s="1"/>
  <c r="M215" i="1"/>
  <c r="AH201" i="4" l="1"/>
  <c r="L565" i="4"/>
  <c r="U202" i="4"/>
  <c r="AA202" i="4"/>
  <c r="Z202" i="4"/>
  <c r="Y202" i="4"/>
  <c r="K202" i="4" s="1"/>
  <c r="X309" i="4"/>
  <c r="AC309" i="4"/>
  <c r="AD309" i="4" s="1"/>
  <c r="AH201" i="3"/>
  <c r="T327" i="3"/>
  <c r="Q327" i="3"/>
  <c r="AC327" i="3"/>
  <c r="AD327" i="3" s="1"/>
  <c r="Y202" i="3"/>
  <c r="K202" i="3" s="1"/>
  <c r="U202" i="3"/>
  <c r="AA202" i="3"/>
  <c r="Z202" i="3"/>
  <c r="W216" i="1"/>
  <c r="U216" i="1" s="1"/>
  <c r="AF215" i="1"/>
  <c r="AG215" i="1" s="1"/>
  <c r="I566" i="4"/>
  <c r="J566" i="4" s="1"/>
  <c r="H566" i="4"/>
  <c r="G567" i="4"/>
  <c r="N566" i="4"/>
  <c r="N567" i="3"/>
  <c r="I567" i="3"/>
  <c r="J567" i="3" s="1"/>
  <c r="H567" i="3"/>
  <c r="G568" i="3"/>
  <c r="I564" i="1"/>
  <c r="J564" i="1" s="1"/>
  <c r="H564" i="1"/>
  <c r="G565" i="1"/>
  <c r="N564" i="1"/>
  <c r="X216" i="1"/>
  <c r="AE216" i="1" s="1"/>
  <c r="O202" i="4" l="1"/>
  <c r="R202" i="4" s="1"/>
  <c r="M202" i="4"/>
  <c r="AE309" i="4"/>
  <c r="T309" i="4"/>
  <c r="Q309" i="4"/>
  <c r="X328" i="3"/>
  <c r="AC328" i="3"/>
  <c r="AD328" i="3" s="1"/>
  <c r="M202" i="3"/>
  <c r="O202" i="3"/>
  <c r="R202" i="3" s="1"/>
  <c r="AE327" i="3"/>
  <c r="AH215" i="1"/>
  <c r="I567" i="4"/>
  <c r="J567" i="4" s="1"/>
  <c r="H567" i="4"/>
  <c r="G568" i="4"/>
  <c r="N567" i="4"/>
  <c r="L566" i="4"/>
  <c r="H568" i="3"/>
  <c r="G569" i="3"/>
  <c r="N568" i="3"/>
  <c r="I568" i="3"/>
  <c r="J568" i="3" s="1"/>
  <c r="L567" i="3"/>
  <c r="Y216" i="1"/>
  <c r="K216" i="1" s="1"/>
  <c r="O216" i="1" s="1"/>
  <c r="R216" i="1" s="1"/>
  <c r="T216" i="1"/>
  <c r="AA216" i="1"/>
  <c r="I565" i="1"/>
  <c r="J565" i="1" s="1"/>
  <c r="H565" i="1"/>
  <c r="L565" i="1"/>
  <c r="N565" i="1"/>
  <c r="G566" i="1"/>
  <c r="L564" i="1"/>
  <c r="Z216" i="1"/>
  <c r="Q216" i="1"/>
  <c r="X310" i="4" l="1"/>
  <c r="AC310" i="4"/>
  <c r="AD310" i="4" s="1"/>
  <c r="W203" i="4"/>
  <c r="AF202" i="4"/>
  <c r="AG202" i="4" s="1"/>
  <c r="AE328" i="3"/>
  <c r="Q328" i="3"/>
  <c r="T328" i="3"/>
  <c r="W203" i="3"/>
  <c r="AF202" i="3"/>
  <c r="AG202" i="3" s="1"/>
  <c r="AC217" i="1"/>
  <c r="AD217" i="1" s="1"/>
  <c r="W217" i="1"/>
  <c r="AF216" i="1"/>
  <c r="AG216" i="1" s="1"/>
  <c r="L568" i="3"/>
  <c r="L567" i="4"/>
  <c r="I568" i="4"/>
  <c r="J568" i="4" s="1"/>
  <c r="H568" i="4"/>
  <c r="G569" i="4"/>
  <c r="N568" i="4"/>
  <c r="I569" i="3"/>
  <c r="J569" i="3" s="1"/>
  <c r="H569" i="3"/>
  <c r="G570" i="3"/>
  <c r="N569" i="3"/>
  <c r="M216" i="1"/>
  <c r="H566" i="1"/>
  <c r="I566" i="1"/>
  <c r="J566" i="1" s="1"/>
  <c r="N566" i="1"/>
  <c r="G567" i="1"/>
  <c r="U217" i="1"/>
  <c r="X217" i="1"/>
  <c r="AH202" i="4" l="1"/>
  <c r="Z203" i="4"/>
  <c r="Y203" i="4"/>
  <c r="K203" i="4" s="1"/>
  <c r="AA203" i="4"/>
  <c r="U203" i="4"/>
  <c r="AE310" i="4"/>
  <c r="T310" i="4"/>
  <c r="Q310" i="4"/>
  <c r="AC329" i="3"/>
  <c r="AD329" i="3" s="1"/>
  <c r="X329" i="3"/>
  <c r="Q329" i="3" s="1"/>
  <c r="AE329" i="3"/>
  <c r="AH202" i="3"/>
  <c r="Y203" i="3"/>
  <c r="K203" i="3" s="1"/>
  <c r="AA203" i="3"/>
  <c r="Z203" i="3"/>
  <c r="U203" i="3"/>
  <c r="AE217" i="1"/>
  <c r="AH216" i="1"/>
  <c r="G570" i="4"/>
  <c r="I569" i="4"/>
  <c r="J569" i="4" s="1"/>
  <c r="H569" i="4"/>
  <c r="N569" i="4"/>
  <c r="L569" i="4"/>
  <c r="L568" i="4"/>
  <c r="N570" i="3"/>
  <c r="I570" i="3"/>
  <c r="J570" i="3" s="1"/>
  <c r="G571" i="3"/>
  <c r="H570" i="3"/>
  <c r="L569" i="3"/>
  <c r="Y217" i="1"/>
  <c r="K217" i="1" s="1"/>
  <c r="T217" i="1"/>
  <c r="AA217" i="1"/>
  <c r="L566" i="1"/>
  <c r="H567" i="1"/>
  <c r="N567" i="1"/>
  <c r="G568" i="1"/>
  <c r="I567" i="1"/>
  <c r="J567" i="1" s="1"/>
  <c r="Q217" i="1"/>
  <c r="Z217" i="1"/>
  <c r="AC311" i="4" l="1"/>
  <c r="AD311" i="4" s="1"/>
  <c r="X311" i="4"/>
  <c r="O203" i="4"/>
  <c r="R203" i="4" s="1"/>
  <c r="M203" i="4"/>
  <c r="T329" i="3"/>
  <c r="X330" i="3" s="1"/>
  <c r="M203" i="3"/>
  <c r="O203" i="3"/>
  <c r="R203" i="3" s="1"/>
  <c r="AC218" i="1"/>
  <c r="AD218" i="1" s="1"/>
  <c r="I570" i="4"/>
  <c r="J570" i="4" s="1"/>
  <c r="H570" i="4"/>
  <c r="N570" i="4"/>
  <c r="G571" i="4"/>
  <c r="N571" i="3"/>
  <c r="G572" i="3"/>
  <c r="I571" i="3"/>
  <c r="J571" i="3" s="1"/>
  <c r="L571" i="3"/>
  <c r="H571" i="3"/>
  <c r="L570" i="3"/>
  <c r="L567" i="1"/>
  <c r="N568" i="1"/>
  <c r="I568" i="1"/>
  <c r="J568" i="1" s="1"/>
  <c r="G569" i="1"/>
  <c r="H568" i="1"/>
  <c r="O217" i="1"/>
  <c r="R217" i="1" s="1"/>
  <c r="M217" i="1"/>
  <c r="X218" i="1"/>
  <c r="T218" i="1" s="1"/>
  <c r="W204" i="4" l="1"/>
  <c r="AF203" i="4"/>
  <c r="AG203" i="4" s="1"/>
  <c r="T311" i="4"/>
  <c r="X312" i="4" s="1"/>
  <c r="Q311" i="4"/>
  <c r="L570" i="4"/>
  <c r="AE311" i="4"/>
  <c r="AC330" i="3"/>
  <c r="AD330" i="3" s="1"/>
  <c r="AE330" i="3"/>
  <c r="T330" i="3"/>
  <c r="Q330" i="3"/>
  <c r="W204" i="3"/>
  <c r="AF203" i="3"/>
  <c r="AG203" i="3" s="1"/>
  <c r="AE218" i="1"/>
  <c r="W218" i="1"/>
  <c r="AA218" i="1" s="1"/>
  <c r="AF217" i="1"/>
  <c r="AG217" i="1" s="1"/>
  <c r="I571" i="4"/>
  <c r="J571" i="4" s="1"/>
  <c r="H571" i="4"/>
  <c r="N571" i="4"/>
  <c r="G572" i="4"/>
  <c r="I572" i="3"/>
  <c r="J572" i="3" s="1"/>
  <c r="H572" i="3"/>
  <c r="G573" i="3"/>
  <c r="N572" i="3"/>
  <c r="L568" i="1"/>
  <c r="I569" i="1"/>
  <c r="J569" i="1" s="1"/>
  <c r="H569" i="1"/>
  <c r="N569" i="1"/>
  <c r="G570" i="1"/>
  <c r="Q218" i="1"/>
  <c r="AC219" i="1" s="1"/>
  <c r="AD219" i="1" s="1"/>
  <c r="AC312" i="4" l="1"/>
  <c r="AD312" i="4" s="1"/>
  <c r="T312" i="4"/>
  <c r="Q312" i="4"/>
  <c r="AE312" i="4"/>
  <c r="AH203" i="4"/>
  <c r="Z204" i="4"/>
  <c r="Y204" i="4"/>
  <c r="K204" i="4" s="1"/>
  <c r="U204" i="4"/>
  <c r="AA204" i="4"/>
  <c r="X331" i="3"/>
  <c r="L572" i="3"/>
  <c r="T331" i="3"/>
  <c r="Q331" i="3"/>
  <c r="AH203" i="3"/>
  <c r="Z204" i="3"/>
  <c r="AA204" i="3"/>
  <c r="U204" i="3"/>
  <c r="Y204" i="3"/>
  <c r="K204" i="3" s="1"/>
  <c r="AC331" i="3"/>
  <c r="AD331" i="3" s="1"/>
  <c r="AH217" i="1"/>
  <c r="Z218" i="1"/>
  <c r="Y218" i="1"/>
  <c r="K218" i="1" s="1"/>
  <c r="O218" i="1" s="1"/>
  <c r="R218" i="1" s="1"/>
  <c r="U218" i="1"/>
  <c r="I572" i="4"/>
  <c r="J572" i="4" s="1"/>
  <c r="H572" i="4"/>
  <c r="N572" i="4"/>
  <c r="G573" i="4"/>
  <c r="L571" i="4"/>
  <c r="N573" i="3"/>
  <c r="H573" i="3"/>
  <c r="G574" i="3"/>
  <c r="I573" i="3"/>
  <c r="J573" i="3" s="1"/>
  <c r="L569" i="1"/>
  <c r="I570" i="1"/>
  <c r="J570" i="1" s="1"/>
  <c r="H570" i="1"/>
  <c r="G571" i="1"/>
  <c r="N570" i="1"/>
  <c r="X219" i="1"/>
  <c r="T219" i="1" s="1"/>
  <c r="O204" i="4" l="1"/>
  <c r="R204" i="4" s="1"/>
  <c r="M204" i="4"/>
  <c r="X313" i="4"/>
  <c r="AC313" i="4"/>
  <c r="AD313" i="4" s="1"/>
  <c r="X332" i="3"/>
  <c r="AC332" i="3"/>
  <c r="AD332" i="3" s="1"/>
  <c r="AE331" i="3"/>
  <c r="O204" i="3"/>
  <c r="R204" i="3" s="1"/>
  <c r="M204" i="3"/>
  <c r="AE219" i="1"/>
  <c r="W219" i="1"/>
  <c r="U219" i="1" s="1"/>
  <c r="AF218" i="1"/>
  <c r="AG218" i="1" s="1"/>
  <c r="M218" i="1"/>
  <c r="L570" i="1"/>
  <c r="G574" i="4"/>
  <c r="I573" i="4"/>
  <c r="J573" i="4" s="1"/>
  <c r="L573" i="4"/>
  <c r="H573" i="4"/>
  <c r="N573" i="4"/>
  <c r="L572" i="4"/>
  <c r="L573" i="3"/>
  <c r="I574" i="3"/>
  <c r="J574" i="3" s="1"/>
  <c r="H574" i="3"/>
  <c r="G575" i="3"/>
  <c r="N574" i="3"/>
  <c r="AA219" i="1"/>
  <c r="I571" i="1"/>
  <c r="J571" i="1" s="1"/>
  <c r="H571" i="1"/>
  <c r="G572" i="1"/>
  <c r="N571" i="1"/>
  <c r="Q219" i="1"/>
  <c r="AC220" i="1" s="1"/>
  <c r="AD220" i="1" s="1"/>
  <c r="AE313" i="4" l="1"/>
  <c r="T313" i="4"/>
  <c r="Q313" i="4"/>
  <c r="AC314" i="4" s="1"/>
  <c r="AD314" i="4" s="1"/>
  <c r="W205" i="4"/>
  <c r="AF204" i="4"/>
  <c r="AG204" i="4" s="1"/>
  <c r="W205" i="3"/>
  <c r="AF204" i="3"/>
  <c r="AG204" i="3" s="1"/>
  <c r="AE332" i="3"/>
  <c r="T332" i="3"/>
  <c r="Q332" i="3"/>
  <c r="Z219" i="1"/>
  <c r="Y219" i="1"/>
  <c r="K219" i="1" s="1"/>
  <c r="AH218" i="1"/>
  <c r="I574" i="4"/>
  <c r="J574" i="4" s="1"/>
  <c r="N574" i="4"/>
  <c r="H574" i="4"/>
  <c r="G575" i="4"/>
  <c r="L574" i="3"/>
  <c r="N575" i="3"/>
  <c r="I575" i="3"/>
  <c r="J575" i="3" s="1"/>
  <c r="G576" i="3"/>
  <c r="H575" i="3"/>
  <c r="L571" i="1"/>
  <c r="G573" i="1"/>
  <c r="H572" i="1"/>
  <c r="N572" i="1"/>
  <c r="I572" i="1"/>
  <c r="J572" i="1" s="1"/>
  <c r="O219" i="1"/>
  <c r="R219" i="1" s="1"/>
  <c r="M219" i="1"/>
  <c r="AH204" i="4" l="1"/>
  <c r="AA205" i="4"/>
  <c r="Z205" i="4"/>
  <c r="Y205" i="4"/>
  <c r="K205" i="4" s="1"/>
  <c r="U205" i="4"/>
  <c r="X314" i="4"/>
  <c r="AE314" i="4" s="1"/>
  <c r="X333" i="3"/>
  <c r="AC333" i="3"/>
  <c r="AD333" i="3" s="1"/>
  <c r="AH204" i="3"/>
  <c r="Z205" i="3"/>
  <c r="U205" i="3"/>
  <c r="AA205" i="3"/>
  <c r="Y205" i="3"/>
  <c r="K205" i="3" s="1"/>
  <c r="W220" i="1"/>
  <c r="U220" i="1" s="1"/>
  <c r="AF219" i="1"/>
  <c r="AG219" i="1" s="1"/>
  <c r="I575" i="4"/>
  <c r="J575" i="4" s="1"/>
  <c r="N575" i="4"/>
  <c r="H575" i="4"/>
  <c r="G576" i="4"/>
  <c r="L574" i="4"/>
  <c r="N576" i="3"/>
  <c r="I576" i="3"/>
  <c r="J576" i="3" s="1"/>
  <c r="H576" i="3"/>
  <c r="G577" i="3"/>
  <c r="L575" i="3"/>
  <c r="L572" i="1"/>
  <c r="N573" i="1"/>
  <c r="H573" i="1"/>
  <c r="G574" i="1"/>
  <c r="I573" i="1"/>
  <c r="J573" i="1" s="1"/>
  <c r="X220" i="1"/>
  <c r="AE220" i="1" s="1"/>
  <c r="L576" i="3" l="1"/>
  <c r="T314" i="4"/>
  <c r="Q314" i="4"/>
  <c r="AC315" i="4" s="1"/>
  <c r="AD315" i="4" s="1"/>
  <c r="X315" i="4"/>
  <c r="M205" i="4"/>
  <c r="O205" i="4"/>
  <c r="R205" i="4" s="1"/>
  <c r="AE333" i="3"/>
  <c r="Q333" i="3"/>
  <c r="T333" i="3"/>
  <c r="O205" i="3"/>
  <c r="R205" i="3" s="1"/>
  <c r="M205" i="3"/>
  <c r="AH219" i="1"/>
  <c r="L575" i="4"/>
  <c r="I576" i="4"/>
  <c r="J576" i="4" s="1"/>
  <c r="N576" i="4"/>
  <c r="H576" i="4"/>
  <c r="G577" i="4"/>
  <c r="G578" i="3"/>
  <c r="N577" i="3"/>
  <c r="I577" i="3"/>
  <c r="J577" i="3" s="1"/>
  <c r="H577" i="3"/>
  <c r="Y220" i="1"/>
  <c r="K220" i="1" s="1"/>
  <c r="T220" i="1"/>
  <c r="AA220" i="1"/>
  <c r="L573" i="1"/>
  <c r="I574" i="1"/>
  <c r="J574" i="1" s="1"/>
  <c r="G575" i="1"/>
  <c r="N574" i="1"/>
  <c r="H574" i="1"/>
  <c r="Q220" i="1"/>
  <c r="Z220" i="1"/>
  <c r="T315" i="4" l="1"/>
  <c r="Q315" i="4"/>
  <c r="AC316" i="4" s="1"/>
  <c r="AD316" i="4" s="1"/>
  <c r="W206" i="4"/>
  <c r="AF205" i="4"/>
  <c r="AG205" i="4" s="1"/>
  <c r="AE315" i="4"/>
  <c r="W206" i="3"/>
  <c r="AF205" i="3"/>
  <c r="AG205" i="3" s="1"/>
  <c r="X334" i="3"/>
  <c r="AC334" i="3"/>
  <c r="AD334" i="3" s="1"/>
  <c r="AC221" i="1"/>
  <c r="AD221" i="1" s="1"/>
  <c r="L576" i="4"/>
  <c r="G578" i="4"/>
  <c r="I577" i="4"/>
  <c r="J577" i="4" s="1"/>
  <c r="L577" i="4"/>
  <c r="N577" i="4"/>
  <c r="H577" i="4"/>
  <c r="H578" i="3"/>
  <c r="G579" i="3"/>
  <c r="N578" i="3"/>
  <c r="I578" i="3"/>
  <c r="J578" i="3" s="1"/>
  <c r="L577" i="3"/>
  <c r="L574" i="1"/>
  <c r="H575" i="1"/>
  <c r="N575" i="1"/>
  <c r="G576" i="1"/>
  <c r="I575" i="1"/>
  <c r="J575" i="1" s="1"/>
  <c r="O220" i="1"/>
  <c r="R220" i="1" s="1"/>
  <c r="M220" i="1"/>
  <c r="AH205" i="4" l="1"/>
  <c r="X316" i="4"/>
  <c r="U206" i="4"/>
  <c r="AA206" i="4"/>
  <c r="Z206" i="4"/>
  <c r="Y206" i="4"/>
  <c r="K206" i="4" s="1"/>
  <c r="AE334" i="3"/>
  <c r="T334" i="3"/>
  <c r="Q334" i="3"/>
  <c r="AH205" i="3"/>
  <c r="U206" i="3"/>
  <c r="AA206" i="3"/>
  <c r="Z206" i="3"/>
  <c r="Y206" i="3"/>
  <c r="K206" i="3" s="1"/>
  <c r="W221" i="1"/>
  <c r="AF220" i="1"/>
  <c r="AG220" i="1" s="1"/>
  <c r="N578" i="4"/>
  <c r="I578" i="4"/>
  <c r="J578" i="4" s="1"/>
  <c r="G579" i="4"/>
  <c r="H578" i="4"/>
  <c r="L578" i="3"/>
  <c r="H579" i="3"/>
  <c r="G580" i="3"/>
  <c r="N579" i="3"/>
  <c r="I579" i="3"/>
  <c r="J579" i="3" s="1"/>
  <c r="L575" i="1"/>
  <c r="N576" i="1"/>
  <c r="G577" i="1"/>
  <c r="H576" i="1"/>
  <c r="I576" i="1"/>
  <c r="J576" i="1" s="1"/>
  <c r="X221" i="1"/>
  <c r="AE221" i="1" s="1"/>
  <c r="U221" i="1"/>
  <c r="T316" i="4" l="1"/>
  <c r="Q316" i="4"/>
  <c r="O206" i="4"/>
  <c r="R206" i="4" s="1"/>
  <c r="M206" i="4"/>
  <c r="AE316" i="4"/>
  <c r="O206" i="3"/>
  <c r="R206" i="3" s="1"/>
  <c r="M206" i="3"/>
  <c r="X335" i="3"/>
  <c r="AC335" i="3"/>
  <c r="AD335" i="3" s="1"/>
  <c r="AH220" i="1"/>
  <c r="N579" i="4"/>
  <c r="I579" i="4"/>
  <c r="J579" i="4" s="1"/>
  <c r="H579" i="4"/>
  <c r="G580" i="4"/>
  <c r="L578" i="4"/>
  <c r="N580" i="3"/>
  <c r="I580" i="3"/>
  <c r="J580" i="3" s="1"/>
  <c r="H580" i="3"/>
  <c r="G581" i="3"/>
  <c r="L579" i="3"/>
  <c r="Y221" i="1"/>
  <c r="K221" i="1" s="1"/>
  <c r="O221" i="1" s="1"/>
  <c r="R221" i="1" s="1"/>
  <c r="T221" i="1"/>
  <c r="AA221" i="1"/>
  <c r="L576" i="1"/>
  <c r="N577" i="1"/>
  <c r="H577" i="1"/>
  <c r="I577" i="1"/>
  <c r="J577" i="1" s="1"/>
  <c r="G578" i="1"/>
  <c r="Z221" i="1"/>
  <c r="Q221" i="1"/>
  <c r="AC222" i="1" s="1"/>
  <c r="AD222" i="1" s="1"/>
  <c r="W207" i="4" l="1"/>
  <c r="AF206" i="4"/>
  <c r="AG206" i="4" s="1"/>
  <c r="X317" i="4"/>
  <c r="AC317" i="4"/>
  <c r="AD317" i="4" s="1"/>
  <c r="AE335" i="3"/>
  <c r="Q335" i="3"/>
  <c r="T335" i="3"/>
  <c r="W207" i="3"/>
  <c r="AF206" i="3"/>
  <c r="AG206" i="3" s="1"/>
  <c r="W222" i="1"/>
  <c r="U222" i="1" s="1"/>
  <c r="AF221" i="1"/>
  <c r="AG221" i="1" s="1"/>
  <c r="L580" i="3"/>
  <c r="G581" i="4"/>
  <c r="N580" i="4"/>
  <c r="I580" i="4"/>
  <c r="J580" i="4" s="1"/>
  <c r="H580" i="4"/>
  <c r="L579" i="4"/>
  <c r="N581" i="3"/>
  <c r="I581" i="3"/>
  <c r="J581" i="3" s="1"/>
  <c r="G582" i="3"/>
  <c r="H581" i="3"/>
  <c r="M221" i="1"/>
  <c r="G579" i="1"/>
  <c r="N578" i="1"/>
  <c r="I578" i="1"/>
  <c r="J578" i="1" s="1"/>
  <c r="H578" i="1"/>
  <c r="L577" i="1"/>
  <c r="AE317" i="4" l="1"/>
  <c r="T317" i="4"/>
  <c r="Q317" i="4"/>
  <c r="AC318" i="4" s="1"/>
  <c r="AD318" i="4" s="1"/>
  <c r="X318" i="4"/>
  <c r="AH206" i="4"/>
  <c r="AA207" i="4"/>
  <c r="Z207" i="4"/>
  <c r="Y207" i="4"/>
  <c r="K207" i="4" s="1"/>
  <c r="U207" i="4"/>
  <c r="L581" i="3"/>
  <c r="X336" i="3"/>
  <c r="AC336" i="3"/>
  <c r="AD336" i="3" s="1"/>
  <c r="AH206" i="3"/>
  <c r="AA207" i="3"/>
  <c r="Z207" i="3"/>
  <c r="Y207" i="3"/>
  <c r="K207" i="3" s="1"/>
  <c r="U207" i="3"/>
  <c r="AH221" i="1"/>
  <c r="G582" i="4"/>
  <c r="I581" i="4"/>
  <c r="J581" i="4" s="1"/>
  <c r="H581" i="4"/>
  <c r="N581" i="4"/>
  <c r="L580" i="4"/>
  <c r="G583" i="3"/>
  <c r="I582" i="3"/>
  <c r="J582" i="3" s="1"/>
  <c r="N582" i="3"/>
  <c r="H582" i="3"/>
  <c r="L578" i="1"/>
  <c r="H579" i="1"/>
  <c r="G580" i="1"/>
  <c r="N579" i="1"/>
  <c r="I579" i="1"/>
  <c r="J579" i="1" s="1"/>
  <c r="X222" i="1"/>
  <c r="AE318" i="4" l="1"/>
  <c r="T318" i="4"/>
  <c r="Q318" i="4"/>
  <c r="O207" i="4"/>
  <c r="R207" i="4" s="1"/>
  <c r="M207" i="4"/>
  <c r="O207" i="3"/>
  <c r="R207" i="3" s="1"/>
  <c r="M207" i="3"/>
  <c r="AE336" i="3"/>
  <c r="T336" i="3"/>
  <c r="Q336" i="3"/>
  <c r="T222" i="1"/>
  <c r="AE222" i="1"/>
  <c r="L581" i="4"/>
  <c r="N582" i="4"/>
  <c r="I582" i="4"/>
  <c r="J582" i="4" s="1"/>
  <c r="H582" i="4"/>
  <c r="G583" i="4"/>
  <c r="I583" i="3"/>
  <c r="J583" i="3" s="1"/>
  <c r="H583" i="3"/>
  <c r="G584" i="3"/>
  <c r="N583" i="3"/>
  <c r="L582" i="3"/>
  <c r="Y222" i="1"/>
  <c r="K222" i="1" s="1"/>
  <c r="AA222" i="1"/>
  <c r="I580" i="1"/>
  <c r="J580" i="1" s="1"/>
  <c r="G581" i="1"/>
  <c r="N580" i="1"/>
  <c r="H580" i="1"/>
  <c r="L579" i="1"/>
  <c r="Q222" i="1"/>
  <c r="Z222" i="1"/>
  <c r="W208" i="4" l="1"/>
  <c r="AF207" i="4"/>
  <c r="AG207" i="4" s="1"/>
  <c r="X319" i="4"/>
  <c r="AC319" i="4"/>
  <c r="AD319" i="4" s="1"/>
  <c r="L583" i="3"/>
  <c r="X337" i="3"/>
  <c r="AC337" i="3"/>
  <c r="AD337" i="3" s="1"/>
  <c r="W208" i="3"/>
  <c r="AF207" i="3"/>
  <c r="AG207" i="3" s="1"/>
  <c r="AC223" i="1"/>
  <c r="AD223" i="1" s="1"/>
  <c r="G584" i="4"/>
  <c r="N583" i="4"/>
  <c r="I583" i="4"/>
  <c r="J583" i="4" s="1"/>
  <c r="H583" i="4"/>
  <c r="L582" i="4"/>
  <c r="N584" i="3"/>
  <c r="I584" i="3"/>
  <c r="J584" i="3" s="1"/>
  <c r="H584" i="3"/>
  <c r="G585" i="3"/>
  <c r="H581" i="1"/>
  <c r="G582" i="1"/>
  <c r="N581" i="1"/>
  <c r="I581" i="1"/>
  <c r="J581" i="1" s="1"/>
  <c r="L580" i="1"/>
  <c r="O222" i="1"/>
  <c r="R222" i="1" s="1"/>
  <c r="M222" i="1"/>
  <c r="AE319" i="4" l="1"/>
  <c r="T319" i="4"/>
  <c r="Q319" i="4"/>
  <c r="AH207" i="4"/>
  <c r="Z208" i="4"/>
  <c r="Y208" i="4"/>
  <c r="K208" i="4" s="1"/>
  <c r="U208" i="4"/>
  <c r="AA208" i="4"/>
  <c r="AH207" i="3"/>
  <c r="AA208" i="3"/>
  <c r="Z208" i="3"/>
  <c r="Y208" i="3"/>
  <c r="K208" i="3" s="1"/>
  <c r="U208" i="3"/>
  <c r="AE337" i="3"/>
  <c r="Q337" i="3"/>
  <c r="T337" i="3"/>
  <c r="W223" i="1"/>
  <c r="AF222" i="1"/>
  <c r="AG222" i="1" s="1"/>
  <c r="L583" i="4"/>
  <c r="G585" i="4"/>
  <c r="I584" i="4"/>
  <c r="J584" i="4" s="1"/>
  <c r="N584" i="4"/>
  <c r="L584" i="4"/>
  <c r="H584" i="4"/>
  <c r="N585" i="3"/>
  <c r="I585" i="3"/>
  <c r="J585" i="3" s="1"/>
  <c r="H585" i="3"/>
  <c r="G586" i="3"/>
  <c r="L584" i="3"/>
  <c r="H582" i="1"/>
  <c r="G583" i="1"/>
  <c r="N582" i="1"/>
  <c r="I582" i="1"/>
  <c r="J582" i="1" s="1"/>
  <c r="L581" i="1"/>
  <c r="U223" i="1"/>
  <c r="X223" i="1"/>
  <c r="AE223" i="1" s="1"/>
  <c r="X320" i="4" l="1"/>
  <c r="AC320" i="4"/>
  <c r="AD320" i="4" s="1"/>
  <c r="O208" i="4"/>
  <c r="R208" i="4" s="1"/>
  <c r="M208" i="4"/>
  <c r="X338" i="3"/>
  <c r="Q338" i="3" s="1"/>
  <c r="T338" i="3"/>
  <c r="AC338" i="3"/>
  <c r="AD338" i="3" s="1"/>
  <c r="O208" i="3"/>
  <c r="R208" i="3" s="1"/>
  <c r="M208" i="3"/>
  <c r="AH222" i="1"/>
  <c r="G586" i="4"/>
  <c r="I585" i="4"/>
  <c r="J585" i="4" s="1"/>
  <c r="H585" i="4"/>
  <c r="N585" i="4"/>
  <c r="L585" i="4"/>
  <c r="H586" i="3"/>
  <c r="G587" i="3"/>
  <c r="N586" i="3"/>
  <c r="I586" i="3"/>
  <c r="J586" i="3" s="1"/>
  <c r="L585" i="3"/>
  <c r="Y223" i="1"/>
  <c r="K223" i="1" s="1"/>
  <c r="T223" i="1"/>
  <c r="AA223" i="1"/>
  <c r="L582" i="1"/>
  <c r="I583" i="1"/>
  <c r="J583" i="1" s="1"/>
  <c r="G584" i="1"/>
  <c r="N583" i="1"/>
  <c r="H583" i="1"/>
  <c r="Q223" i="1"/>
  <c r="AC224" i="1" s="1"/>
  <c r="AD224" i="1" s="1"/>
  <c r="Z223" i="1"/>
  <c r="X339" i="3" l="1"/>
  <c r="Q339" i="3" s="1"/>
  <c r="AE320" i="4"/>
  <c r="T320" i="4"/>
  <c r="Q320" i="4"/>
  <c r="W209" i="4"/>
  <c r="AF208" i="4"/>
  <c r="AG208" i="4" s="1"/>
  <c r="W209" i="3"/>
  <c r="AF208" i="3"/>
  <c r="AG208" i="3" s="1"/>
  <c r="AE338" i="3"/>
  <c r="AC339" i="3"/>
  <c r="AD339" i="3" s="1"/>
  <c r="N586" i="4"/>
  <c r="I586" i="4"/>
  <c r="J586" i="4" s="1"/>
  <c r="H586" i="4"/>
  <c r="G587" i="4"/>
  <c r="L586" i="3"/>
  <c r="I587" i="3"/>
  <c r="J587" i="3" s="1"/>
  <c r="H587" i="3"/>
  <c r="G588" i="3"/>
  <c r="N587" i="3"/>
  <c r="L583" i="1"/>
  <c r="N584" i="1"/>
  <c r="H584" i="1"/>
  <c r="I584" i="1"/>
  <c r="J584" i="1" s="1"/>
  <c r="G585" i="1"/>
  <c r="O223" i="1"/>
  <c r="R223" i="1" s="1"/>
  <c r="M223" i="1"/>
  <c r="T339" i="3" l="1"/>
  <c r="X340" i="3" s="1"/>
  <c r="X321" i="4"/>
  <c r="AC321" i="4"/>
  <c r="AD321" i="4" s="1"/>
  <c r="AH208" i="4"/>
  <c r="U209" i="4"/>
  <c r="AA209" i="4"/>
  <c r="Z209" i="4"/>
  <c r="Y209" i="4"/>
  <c r="K209" i="4" s="1"/>
  <c r="L587" i="3"/>
  <c r="AE339" i="3"/>
  <c r="AH208" i="3"/>
  <c r="Y209" i="3"/>
  <c r="K209" i="3" s="1"/>
  <c r="AA209" i="3"/>
  <c r="Z209" i="3"/>
  <c r="U209" i="3"/>
  <c r="W224" i="1"/>
  <c r="U224" i="1" s="1"/>
  <c r="AF223" i="1"/>
  <c r="AG223" i="1" s="1"/>
  <c r="L586" i="4"/>
  <c r="G588" i="4"/>
  <c r="N587" i="4"/>
  <c r="I587" i="4"/>
  <c r="J587" i="4" s="1"/>
  <c r="H587" i="4"/>
  <c r="H588" i="3"/>
  <c r="N588" i="3"/>
  <c r="I588" i="3"/>
  <c r="J588" i="3" s="1"/>
  <c r="G589" i="3"/>
  <c r="L584" i="1"/>
  <c r="H585" i="1"/>
  <c r="N585" i="1"/>
  <c r="G586" i="1"/>
  <c r="I585" i="1"/>
  <c r="J585" i="1" s="1"/>
  <c r="X224" i="1"/>
  <c r="AE224" i="1" s="1"/>
  <c r="AC340" i="3" l="1"/>
  <c r="AD340" i="3" s="1"/>
  <c r="AE340" i="3" s="1"/>
  <c r="M209" i="4"/>
  <c r="O209" i="4"/>
  <c r="R209" i="4" s="1"/>
  <c r="AE321" i="4"/>
  <c r="T321" i="4"/>
  <c r="Q321" i="4"/>
  <c r="Q340" i="3"/>
  <c r="T340" i="3"/>
  <c r="O209" i="3"/>
  <c r="R209" i="3" s="1"/>
  <c r="M209" i="3"/>
  <c r="AH223" i="1"/>
  <c r="L587" i="4"/>
  <c r="G589" i="4"/>
  <c r="I588" i="4"/>
  <c r="J588" i="4" s="1"/>
  <c r="H588" i="4"/>
  <c r="N588" i="4"/>
  <c r="L588" i="3"/>
  <c r="N589" i="3"/>
  <c r="I589" i="3"/>
  <c r="J589" i="3" s="1"/>
  <c r="H589" i="3"/>
  <c r="G590" i="3"/>
  <c r="Y224" i="1"/>
  <c r="K224" i="1" s="1"/>
  <c r="M224" i="1" s="1"/>
  <c r="T224" i="1"/>
  <c r="AA224" i="1"/>
  <c r="N586" i="1"/>
  <c r="H586" i="1"/>
  <c r="G587" i="1"/>
  <c r="I586" i="1"/>
  <c r="J586" i="1" s="1"/>
  <c r="L585" i="1"/>
  <c r="Z224" i="1"/>
  <c r="Q224" i="1"/>
  <c r="AC225" i="1" s="1"/>
  <c r="AD225" i="1" s="1"/>
  <c r="X341" i="3" l="1"/>
  <c r="X322" i="4"/>
  <c r="AC322" i="4"/>
  <c r="AD322" i="4" s="1"/>
  <c r="W210" i="4"/>
  <c r="AF209" i="4"/>
  <c r="AG209" i="4" s="1"/>
  <c r="AC341" i="3"/>
  <c r="AD341" i="3" s="1"/>
  <c r="T341" i="3"/>
  <c r="Q341" i="3"/>
  <c r="W210" i="3"/>
  <c r="AF209" i="3"/>
  <c r="AG209" i="3" s="1"/>
  <c r="L588" i="4"/>
  <c r="I589" i="4"/>
  <c r="J589" i="4" s="1"/>
  <c r="H589" i="4"/>
  <c r="G590" i="4"/>
  <c r="N589" i="4"/>
  <c r="G591" i="3"/>
  <c r="N590" i="3"/>
  <c r="I590" i="3"/>
  <c r="J590" i="3" s="1"/>
  <c r="H590" i="3"/>
  <c r="L589" i="3"/>
  <c r="O224" i="1"/>
  <c r="R224" i="1" s="1"/>
  <c r="L586" i="1"/>
  <c r="X225" i="1"/>
  <c r="AE225" i="1" s="1"/>
  <c r="I587" i="1"/>
  <c r="J587" i="1" s="1"/>
  <c r="H587" i="1"/>
  <c r="N587" i="1"/>
  <c r="G588" i="1"/>
  <c r="AH209" i="4" l="1"/>
  <c r="AA210" i="4"/>
  <c r="Y210" i="4"/>
  <c r="K210" i="4" s="1"/>
  <c r="U210" i="4"/>
  <c r="Z210" i="4"/>
  <c r="AE322" i="4"/>
  <c r="T322" i="4"/>
  <c r="Q322" i="4"/>
  <c r="AH209" i="3"/>
  <c r="X342" i="3"/>
  <c r="AC342" i="3"/>
  <c r="AA210" i="3"/>
  <c r="Z210" i="3"/>
  <c r="Y210" i="3"/>
  <c r="K210" i="3" s="1"/>
  <c r="U210" i="3"/>
  <c r="AD342" i="3"/>
  <c r="AE341" i="3"/>
  <c r="W225" i="1"/>
  <c r="U225" i="1" s="1"/>
  <c r="AF224" i="1"/>
  <c r="AG224" i="1" s="1"/>
  <c r="I590" i="4"/>
  <c r="J590" i="4" s="1"/>
  <c r="H590" i="4"/>
  <c r="G591" i="4"/>
  <c r="N590" i="4"/>
  <c r="L589" i="4"/>
  <c r="N591" i="3"/>
  <c r="G592" i="3"/>
  <c r="I591" i="3"/>
  <c r="J591" i="3" s="1"/>
  <c r="H591" i="3"/>
  <c r="L590" i="3"/>
  <c r="Q225" i="1"/>
  <c r="T225" i="1"/>
  <c r="AA225" i="1"/>
  <c r="N588" i="1"/>
  <c r="G589" i="1"/>
  <c r="H588" i="1"/>
  <c r="I588" i="1"/>
  <c r="J588" i="1" s="1"/>
  <c r="L587" i="1"/>
  <c r="O210" i="4" l="1"/>
  <c r="R210" i="4" s="1"/>
  <c r="M210" i="4"/>
  <c r="X323" i="4"/>
  <c r="AC323" i="4"/>
  <c r="AD323" i="4" s="1"/>
  <c r="Q342" i="3"/>
  <c r="T342" i="3"/>
  <c r="X343" i="3"/>
  <c r="AE342" i="3"/>
  <c r="O210" i="3"/>
  <c r="R210" i="3" s="1"/>
  <c r="M210" i="3"/>
  <c r="AH224" i="1"/>
  <c r="AC226" i="1"/>
  <c r="AD226" i="1" s="1"/>
  <c r="Z225" i="1"/>
  <c r="Y225" i="1"/>
  <c r="K225" i="1" s="1"/>
  <c r="O225" i="1" s="1"/>
  <c r="R225" i="1" s="1"/>
  <c r="L590" i="4"/>
  <c r="H591" i="4"/>
  <c r="I591" i="4"/>
  <c r="J591" i="4" s="1"/>
  <c r="N591" i="4"/>
  <c r="G592" i="4"/>
  <c r="L591" i="4"/>
  <c r="L591" i="3"/>
  <c r="I592" i="3"/>
  <c r="J592" i="3" s="1"/>
  <c r="H592" i="3"/>
  <c r="G593" i="3"/>
  <c r="N592" i="3"/>
  <c r="L588" i="1"/>
  <c r="H589" i="1"/>
  <c r="I589" i="1"/>
  <c r="J589" i="1" s="1"/>
  <c r="N589" i="1"/>
  <c r="G590" i="1"/>
  <c r="AE323" i="4" l="1"/>
  <c r="T323" i="4"/>
  <c r="Q323" i="4"/>
  <c r="W211" i="4"/>
  <c r="AF210" i="4"/>
  <c r="AG210" i="4" s="1"/>
  <c r="AC343" i="3"/>
  <c r="AD343" i="3" s="1"/>
  <c r="T343" i="3"/>
  <c r="Q343" i="3"/>
  <c r="W211" i="3"/>
  <c r="AF210" i="3"/>
  <c r="AG210" i="3" s="1"/>
  <c r="M225" i="1"/>
  <c r="W226" i="1"/>
  <c r="U226" i="1" s="1"/>
  <c r="AF225" i="1"/>
  <c r="AG225" i="1" s="1"/>
  <c r="N592" i="4"/>
  <c r="I592" i="4"/>
  <c r="J592" i="4" s="1"/>
  <c r="H592" i="4"/>
  <c r="G593" i="4"/>
  <c r="H593" i="3"/>
  <c r="G594" i="3"/>
  <c r="N593" i="3"/>
  <c r="I593" i="3"/>
  <c r="J593" i="3" s="1"/>
  <c r="L592" i="3"/>
  <c r="G591" i="1"/>
  <c r="H590" i="1"/>
  <c r="N590" i="1"/>
  <c r="I590" i="1"/>
  <c r="J590" i="1" s="1"/>
  <c r="L589" i="1"/>
  <c r="X226" i="1"/>
  <c r="T226" i="1" s="1"/>
  <c r="AH210" i="4" l="1"/>
  <c r="L592" i="4"/>
  <c r="AA211" i="4"/>
  <c r="Z211" i="4"/>
  <c r="Y211" i="4"/>
  <c r="K211" i="4" s="1"/>
  <c r="U211" i="4"/>
  <c r="X324" i="4"/>
  <c r="AC324" i="4"/>
  <c r="AD324" i="4" s="1"/>
  <c r="AH210" i="3"/>
  <c r="AA211" i="3"/>
  <c r="Z211" i="3"/>
  <c r="Y211" i="3"/>
  <c r="K211" i="3" s="1"/>
  <c r="U211" i="3"/>
  <c r="X344" i="3"/>
  <c r="AC344" i="3"/>
  <c r="AD344" i="3"/>
  <c r="AE343" i="3"/>
  <c r="AH225" i="1"/>
  <c r="AE226" i="1"/>
  <c r="I593" i="4"/>
  <c r="J593" i="4" s="1"/>
  <c r="H593" i="4"/>
  <c r="G594" i="4"/>
  <c r="N593" i="4"/>
  <c r="L593" i="3"/>
  <c r="N594" i="3"/>
  <c r="I594" i="3"/>
  <c r="J594" i="3" s="1"/>
  <c r="G595" i="3"/>
  <c r="H594" i="3"/>
  <c r="Y226" i="1"/>
  <c r="K226" i="1" s="1"/>
  <c r="AA226" i="1"/>
  <c r="L590" i="1"/>
  <c r="N591" i="1"/>
  <c r="H591" i="1"/>
  <c r="G592" i="1"/>
  <c r="I591" i="1"/>
  <c r="J591" i="1" s="1"/>
  <c r="Q226" i="1"/>
  <c r="AC227" i="1" s="1"/>
  <c r="AD227" i="1" s="1"/>
  <c r="Z226" i="1"/>
  <c r="AE324" i="4" l="1"/>
  <c r="T324" i="4"/>
  <c r="Q324" i="4"/>
  <c r="O211" i="4"/>
  <c r="R211" i="4" s="1"/>
  <c r="M211" i="4"/>
  <c r="AE344" i="3"/>
  <c r="T344" i="3"/>
  <c r="Q344" i="3"/>
  <c r="O211" i="3"/>
  <c r="R211" i="3" s="1"/>
  <c r="M211" i="3"/>
  <c r="L593" i="4"/>
  <c r="I594" i="4"/>
  <c r="J594" i="4" s="1"/>
  <c r="H594" i="4"/>
  <c r="N594" i="4"/>
  <c r="G595" i="4"/>
  <c r="N595" i="3"/>
  <c r="G596" i="3"/>
  <c r="H595" i="3"/>
  <c r="I595" i="3"/>
  <c r="J595" i="3" s="1"/>
  <c r="L595" i="3"/>
  <c r="L594" i="3"/>
  <c r="L591" i="1"/>
  <c r="I592" i="1"/>
  <c r="J592" i="1" s="1"/>
  <c r="H592" i="1"/>
  <c r="G593" i="1"/>
  <c r="N592" i="1"/>
  <c r="O226" i="1"/>
  <c r="R226" i="1" s="1"/>
  <c r="M226" i="1"/>
  <c r="X325" i="4" l="1"/>
  <c r="AC325" i="4"/>
  <c r="AD325" i="4" s="1"/>
  <c r="W212" i="4"/>
  <c r="AF211" i="4"/>
  <c r="AG211" i="4" s="1"/>
  <c r="L594" i="4"/>
  <c r="W212" i="3"/>
  <c r="AF211" i="3"/>
  <c r="AG211" i="3" s="1"/>
  <c r="X345" i="3"/>
  <c r="AC345" i="3"/>
  <c r="AD345" i="3" s="1"/>
  <c r="W227" i="1"/>
  <c r="U227" i="1" s="1"/>
  <c r="AF226" i="1"/>
  <c r="AG226" i="1" s="1"/>
  <c r="H595" i="4"/>
  <c r="I595" i="4"/>
  <c r="J595" i="4" s="1"/>
  <c r="N595" i="4"/>
  <c r="G596" i="4"/>
  <c r="I596" i="3"/>
  <c r="J596" i="3" s="1"/>
  <c r="H596" i="3"/>
  <c r="G597" i="3"/>
  <c r="N596" i="3"/>
  <c r="L592" i="1"/>
  <c r="I593" i="1"/>
  <c r="J593" i="1" s="1"/>
  <c r="N593" i="1"/>
  <c r="G594" i="1"/>
  <c r="H593" i="1"/>
  <c r="X227" i="1"/>
  <c r="AE227" i="1" s="1"/>
  <c r="U212" i="4" l="1"/>
  <c r="AA212" i="4"/>
  <c r="Z212" i="4"/>
  <c r="Y212" i="4"/>
  <c r="K212" i="4" s="1"/>
  <c r="L595" i="4"/>
  <c r="AE325" i="4"/>
  <c r="AH211" i="4"/>
  <c r="T325" i="4"/>
  <c r="Q325" i="4"/>
  <c r="L596" i="3"/>
  <c r="AE345" i="3"/>
  <c r="Q345" i="3"/>
  <c r="T345" i="3"/>
  <c r="AH211" i="3"/>
  <c r="Z212" i="3"/>
  <c r="AA212" i="3"/>
  <c r="Y212" i="3"/>
  <c r="K212" i="3" s="1"/>
  <c r="U212" i="3"/>
  <c r="AH226" i="1"/>
  <c r="N596" i="4"/>
  <c r="I596" i="4"/>
  <c r="J596" i="4" s="1"/>
  <c r="G597" i="4"/>
  <c r="L596" i="4"/>
  <c r="H596" i="4"/>
  <c r="N597" i="3"/>
  <c r="I597" i="3"/>
  <c r="J597" i="3" s="1"/>
  <c r="H597" i="3"/>
  <c r="G598" i="3"/>
  <c r="L593" i="1"/>
  <c r="Y227" i="1"/>
  <c r="K227" i="1" s="1"/>
  <c r="T227" i="1"/>
  <c r="AA227" i="1"/>
  <c r="N594" i="1"/>
  <c r="I594" i="1"/>
  <c r="J594" i="1" s="1"/>
  <c r="H594" i="1"/>
  <c r="G595" i="1"/>
  <c r="Q227" i="1"/>
  <c r="Z227" i="1"/>
  <c r="X326" i="4" l="1"/>
  <c r="AC326" i="4"/>
  <c r="AD326" i="4" s="1"/>
  <c r="M212" i="4"/>
  <c r="O212" i="4"/>
  <c r="R212" i="4" s="1"/>
  <c r="AC346" i="3"/>
  <c r="AD346" i="3" s="1"/>
  <c r="O212" i="3"/>
  <c r="R212" i="3" s="1"/>
  <c r="M212" i="3"/>
  <c r="X346" i="3"/>
  <c r="AC228" i="1"/>
  <c r="AD228" i="1" s="1"/>
  <c r="I597" i="4"/>
  <c r="J597" i="4" s="1"/>
  <c r="H597" i="4"/>
  <c r="N597" i="4"/>
  <c r="G598" i="4"/>
  <c r="L597" i="3"/>
  <c r="H598" i="3"/>
  <c r="N598" i="3"/>
  <c r="I598" i="3"/>
  <c r="J598" i="3" s="1"/>
  <c r="G599" i="3"/>
  <c r="L594" i="1"/>
  <c r="G596" i="1"/>
  <c r="N595" i="1"/>
  <c r="I595" i="1"/>
  <c r="J595" i="1" s="1"/>
  <c r="H595" i="1"/>
  <c r="O227" i="1"/>
  <c r="R227" i="1" s="1"/>
  <c r="M227" i="1"/>
  <c r="W213" i="4" l="1"/>
  <c r="AF212" i="4"/>
  <c r="AG212" i="4" s="1"/>
  <c r="AE326" i="4"/>
  <c r="T326" i="4"/>
  <c r="Q326" i="4"/>
  <c r="T346" i="3"/>
  <c r="Q346" i="3"/>
  <c r="W213" i="3"/>
  <c r="AF212" i="3"/>
  <c r="AG212" i="3" s="1"/>
  <c r="AE346" i="3"/>
  <c r="W228" i="1"/>
  <c r="U228" i="1" s="1"/>
  <c r="AF227" i="1"/>
  <c r="AG227" i="1" s="1"/>
  <c r="L597" i="4"/>
  <c r="I598" i="4"/>
  <c r="J598" i="4" s="1"/>
  <c r="G599" i="4"/>
  <c r="N598" i="4"/>
  <c r="H598" i="4"/>
  <c r="L598" i="3"/>
  <c r="G600" i="3"/>
  <c r="N599" i="3"/>
  <c r="H599" i="3"/>
  <c r="I599" i="3"/>
  <c r="J599" i="3" s="1"/>
  <c r="L595" i="1"/>
  <c r="N596" i="1"/>
  <c r="I596" i="1"/>
  <c r="J596" i="1" s="1"/>
  <c r="H596" i="1"/>
  <c r="G597" i="1"/>
  <c r="X228" i="1"/>
  <c r="AE228" i="1" s="1"/>
  <c r="AH212" i="4" l="1"/>
  <c r="X327" i="4"/>
  <c r="AC327" i="4"/>
  <c r="AD327" i="4" s="1"/>
  <c r="U213" i="4"/>
  <c r="AA213" i="4"/>
  <c r="Z213" i="4"/>
  <c r="Y213" i="4"/>
  <c r="K213" i="4" s="1"/>
  <c r="Y213" i="3"/>
  <c r="K213" i="3" s="1"/>
  <c r="AA213" i="3"/>
  <c r="Z213" i="3"/>
  <c r="U213" i="3"/>
  <c r="X347" i="3"/>
  <c r="AC347" i="3"/>
  <c r="AD347" i="3" s="1"/>
  <c r="AH212" i="3"/>
  <c r="AH227" i="1"/>
  <c r="L598" i="4"/>
  <c r="H599" i="4"/>
  <c r="N599" i="4"/>
  <c r="I599" i="4"/>
  <c r="J599" i="4" s="1"/>
  <c r="G600" i="4"/>
  <c r="L599" i="3"/>
  <c r="H600" i="3"/>
  <c r="G601" i="3"/>
  <c r="I600" i="3"/>
  <c r="J600" i="3" s="1"/>
  <c r="N600" i="3"/>
  <c r="Y228" i="1"/>
  <c r="K228" i="1" s="1"/>
  <c r="T228" i="1"/>
  <c r="AA228" i="1"/>
  <c r="L596" i="1"/>
  <c r="H597" i="1"/>
  <c r="N597" i="1"/>
  <c r="G598" i="1"/>
  <c r="I597" i="1"/>
  <c r="J597" i="1" s="1"/>
  <c r="Q228" i="1"/>
  <c r="Z228" i="1"/>
  <c r="M213" i="4" l="1"/>
  <c r="O213" i="4"/>
  <c r="R213" i="4" s="1"/>
  <c r="AE327" i="4"/>
  <c r="T327" i="4"/>
  <c r="Q327" i="4"/>
  <c r="AE347" i="3"/>
  <c r="T347" i="3"/>
  <c r="Q347" i="3"/>
  <c r="O213" i="3"/>
  <c r="R213" i="3" s="1"/>
  <c r="M213" i="3"/>
  <c r="AC229" i="1"/>
  <c r="AD229" i="1" s="1"/>
  <c r="N600" i="4"/>
  <c r="G601" i="4"/>
  <c r="I600" i="4"/>
  <c r="J600" i="4" s="1"/>
  <c r="H600" i="4"/>
  <c r="L599" i="4"/>
  <c r="N601" i="3"/>
  <c r="I601" i="3"/>
  <c r="J601" i="3" s="1"/>
  <c r="H601" i="3"/>
  <c r="G602" i="3"/>
  <c r="L600" i="3"/>
  <c r="G599" i="1"/>
  <c r="N598" i="1"/>
  <c r="I598" i="1"/>
  <c r="J598" i="1" s="1"/>
  <c r="H598" i="1"/>
  <c r="L597" i="1"/>
  <c r="O228" i="1"/>
  <c r="R228" i="1" s="1"/>
  <c r="M228" i="1"/>
  <c r="X229" i="1"/>
  <c r="T229" i="1" s="1"/>
  <c r="AC328" i="4" l="1"/>
  <c r="AD328" i="4" s="1"/>
  <c r="W214" i="4"/>
  <c r="AF213" i="4"/>
  <c r="AG213" i="4" s="1"/>
  <c r="X328" i="4"/>
  <c r="W214" i="3"/>
  <c r="AF213" i="3"/>
  <c r="AG213" i="3" s="1"/>
  <c r="X348" i="3"/>
  <c r="AC348" i="3"/>
  <c r="AD348" i="3" s="1"/>
  <c r="W229" i="1"/>
  <c r="Y229" i="1" s="1"/>
  <c r="K229" i="1" s="1"/>
  <c r="AF228" i="1"/>
  <c r="AG228" i="1" s="1"/>
  <c r="AE229" i="1"/>
  <c r="G602" i="4"/>
  <c r="I601" i="4"/>
  <c r="J601" i="4" s="1"/>
  <c r="H601" i="4"/>
  <c r="N601" i="4"/>
  <c r="L600" i="4"/>
  <c r="N602" i="3"/>
  <c r="G603" i="3"/>
  <c r="I602" i="3"/>
  <c r="J602" i="3" s="1"/>
  <c r="H602" i="3"/>
  <c r="L601" i="3"/>
  <c r="AA229" i="1"/>
  <c r="L598" i="1"/>
  <c r="G600" i="1"/>
  <c r="N599" i="1"/>
  <c r="I599" i="1"/>
  <c r="J599" i="1" s="1"/>
  <c r="H599" i="1"/>
  <c r="U229" i="1"/>
  <c r="Q229" i="1"/>
  <c r="AC230" i="1" s="1"/>
  <c r="AD230" i="1" s="1"/>
  <c r="T328" i="4" l="1"/>
  <c r="Q328" i="4"/>
  <c r="AH213" i="4"/>
  <c r="Z214" i="4"/>
  <c r="Y214" i="4"/>
  <c r="K214" i="4" s="1"/>
  <c r="U214" i="4"/>
  <c r="AA214" i="4"/>
  <c r="AE328" i="4"/>
  <c r="AE348" i="3"/>
  <c r="T348" i="3"/>
  <c r="Q348" i="3"/>
  <c r="AH213" i="3"/>
  <c r="AA214" i="3"/>
  <c r="Z214" i="3"/>
  <c r="Y214" i="3"/>
  <c r="K214" i="3" s="1"/>
  <c r="U214" i="3"/>
  <c r="Z229" i="1"/>
  <c r="AH228" i="1"/>
  <c r="N602" i="4"/>
  <c r="I602" i="4"/>
  <c r="J602" i="4" s="1"/>
  <c r="H602" i="4"/>
  <c r="G603" i="4"/>
  <c r="L601" i="4"/>
  <c r="L602" i="3"/>
  <c r="I603" i="3"/>
  <c r="J603" i="3" s="1"/>
  <c r="H603" i="3"/>
  <c r="G604" i="3"/>
  <c r="N603" i="3"/>
  <c r="L599" i="1"/>
  <c r="G601" i="1"/>
  <c r="I600" i="1"/>
  <c r="J600" i="1" s="1"/>
  <c r="H600" i="1"/>
  <c r="N600" i="1"/>
  <c r="O229" i="1"/>
  <c r="R229" i="1" s="1"/>
  <c r="M229" i="1"/>
  <c r="X329" i="4" l="1"/>
  <c r="AC329" i="4"/>
  <c r="AD329" i="4" s="1"/>
  <c r="O214" i="4"/>
  <c r="R214" i="4" s="1"/>
  <c r="M214" i="4"/>
  <c r="O214" i="3"/>
  <c r="R214" i="3" s="1"/>
  <c r="M214" i="3"/>
  <c r="X349" i="3"/>
  <c r="AC349" i="3"/>
  <c r="AD349" i="3" s="1"/>
  <c r="W230" i="1"/>
  <c r="AF229" i="1"/>
  <c r="AG229" i="1" s="1"/>
  <c r="L602" i="4"/>
  <c r="H603" i="4"/>
  <c r="N603" i="4"/>
  <c r="G604" i="4"/>
  <c r="I603" i="4"/>
  <c r="J603" i="4" s="1"/>
  <c r="I604" i="3"/>
  <c r="J604" i="3" s="1"/>
  <c r="N604" i="3"/>
  <c r="L604" i="3"/>
  <c r="H604" i="3"/>
  <c r="G605" i="3"/>
  <c r="L603" i="3"/>
  <c r="L600" i="1"/>
  <c r="N601" i="1"/>
  <c r="I601" i="1"/>
  <c r="J601" i="1" s="1"/>
  <c r="H601" i="1"/>
  <c r="G602" i="1"/>
  <c r="U230" i="1"/>
  <c r="X230" i="1"/>
  <c r="AE230" i="1" s="1"/>
  <c r="W215" i="4" l="1"/>
  <c r="AF214" i="4"/>
  <c r="AG214" i="4" s="1"/>
  <c r="AE329" i="4"/>
  <c r="T329" i="4"/>
  <c r="Q329" i="4"/>
  <c r="T349" i="3"/>
  <c r="Q349" i="3"/>
  <c r="AE349" i="3"/>
  <c r="W215" i="3"/>
  <c r="AF214" i="3"/>
  <c r="AG214" i="3" s="1"/>
  <c r="AH229" i="1"/>
  <c r="N604" i="4"/>
  <c r="G605" i="4"/>
  <c r="I604" i="4"/>
  <c r="J604" i="4" s="1"/>
  <c r="H604" i="4"/>
  <c r="L603" i="4"/>
  <c r="G606" i="3"/>
  <c r="N605" i="3"/>
  <c r="I605" i="3"/>
  <c r="J605" i="3" s="1"/>
  <c r="H605" i="3"/>
  <c r="Y230" i="1"/>
  <c r="K230" i="1" s="1"/>
  <c r="T230" i="1"/>
  <c r="AA230" i="1"/>
  <c r="L601" i="1"/>
  <c r="H602" i="1"/>
  <c r="N602" i="1"/>
  <c r="I602" i="1"/>
  <c r="J602" i="1" s="1"/>
  <c r="G603" i="1"/>
  <c r="Q230" i="1"/>
  <c r="Z230" i="1"/>
  <c r="AC330" i="4" l="1"/>
  <c r="AD330" i="4" s="1"/>
  <c r="AH214" i="4"/>
  <c r="AA215" i="4"/>
  <c r="Z215" i="4"/>
  <c r="Y215" i="4"/>
  <c r="K215" i="4" s="1"/>
  <c r="U215" i="4"/>
  <c r="X330" i="4"/>
  <c r="X350" i="3"/>
  <c r="AC350" i="3"/>
  <c r="AD350" i="3" s="1"/>
  <c r="AH214" i="3"/>
  <c r="Z215" i="3"/>
  <c r="Y215" i="3"/>
  <c r="K215" i="3" s="1"/>
  <c r="U215" i="3"/>
  <c r="AA215" i="3"/>
  <c r="AC231" i="1"/>
  <c r="AD231" i="1" s="1"/>
  <c r="L604" i="4"/>
  <c r="N605" i="4"/>
  <c r="G606" i="4"/>
  <c r="I605" i="4"/>
  <c r="J605" i="4" s="1"/>
  <c r="H605" i="4"/>
  <c r="I606" i="3"/>
  <c r="J606" i="3" s="1"/>
  <c r="H606" i="3"/>
  <c r="G607" i="3"/>
  <c r="N606" i="3"/>
  <c r="L606" i="3"/>
  <c r="L605" i="3"/>
  <c r="L602" i="1"/>
  <c r="H603" i="1"/>
  <c r="G604" i="1"/>
  <c r="N603" i="1"/>
  <c r="I603" i="1"/>
  <c r="J603" i="1" s="1"/>
  <c r="O230" i="1"/>
  <c r="R230" i="1" s="1"/>
  <c r="M230" i="1"/>
  <c r="X231" i="1"/>
  <c r="T231" i="1" s="1"/>
  <c r="O215" i="4" l="1"/>
  <c r="R215" i="4" s="1"/>
  <c r="M215" i="4"/>
  <c r="T330" i="4"/>
  <c r="Q330" i="4"/>
  <c r="AE330" i="4"/>
  <c r="AE350" i="3"/>
  <c r="O215" i="3"/>
  <c r="R215" i="3" s="1"/>
  <c r="M215" i="3"/>
  <c r="Q350" i="3"/>
  <c r="T350" i="3"/>
  <c r="X351" i="3"/>
  <c r="W231" i="1"/>
  <c r="U231" i="1" s="1"/>
  <c r="AF230" i="1"/>
  <c r="AG230" i="1" s="1"/>
  <c r="AE231" i="1"/>
  <c r="N606" i="4"/>
  <c r="G607" i="4"/>
  <c r="H606" i="4"/>
  <c r="I606" i="4"/>
  <c r="J606" i="4" s="1"/>
  <c r="L605" i="4"/>
  <c r="I607" i="3"/>
  <c r="J607" i="3" s="1"/>
  <c r="H607" i="3"/>
  <c r="G608" i="3"/>
  <c r="N607" i="3"/>
  <c r="N604" i="1"/>
  <c r="I604" i="1"/>
  <c r="J604" i="1" s="1"/>
  <c r="G605" i="1"/>
  <c r="H604" i="1"/>
  <c r="L603" i="1"/>
  <c r="Q231" i="1"/>
  <c r="AC232" i="1" s="1"/>
  <c r="AD232" i="1" s="1"/>
  <c r="X331" i="4" l="1"/>
  <c r="AC331" i="4"/>
  <c r="AD331" i="4" s="1"/>
  <c r="W216" i="4"/>
  <c r="AF215" i="4"/>
  <c r="AG215" i="4" s="1"/>
  <c r="W216" i="3"/>
  <c r="AF215" i="3"/>
  <c r="AG215" i="3" s="1"/>
  <c r="T351" i="3"/>
  <c r="Q351" i="3"/>
  <c r="AC351" i="3"/>
  <c r="AD351" i="3" s="1"/>
  <c r="AA231" i="1"/>
  <c r="AH230" i="1"/>
  <c r="Z231" i="1"/>
  <c r="Y231" i="1"/>
  <c r="K231" i="1" s="1"/>
  <c r="M231" i="1" s="1"/>
  <c r="L606" i="4"/>
  <c r="H607" i="4"/>
  <c r="N607" i="4"/>
  <c r="I607" i="4"/>
  <c r="J607" i="4" s="1"/>
  <c r="G608" i="4"/>
  <c r="L607" i="3"/>
  <c r="H608" i="3"/>
  <c r="G609" i="3"/>
  <c r="N608" i="3"/>
  <c r="I608" i="3"/>
  <c r="J608" i="3" s="1"/>
  <c r="H605" i="1"/>
  <c r="N605" i="1"/>
  <c r="I605" i="1"/>
  <c r="J605" i="1" s="1"/>
  <c r="G606" i="1"/>
  <c r="L604" i="1"/>
  <c r="O231" i="1"/>
  <c r="R231" i="1" s="1"/>
  <c r="X232" i="1"/>
  <c r="T232" i="1" s="1"/>
  <c r="AH215" i="4" l="1"/>
  <c r="Z216" i="4"/>
  <c r="Y216" i="4"/>
  <c r="K216" i="4" s="1"/>
  <c r="U216" i="4"/>
  <c r="AA216" i="4"/>
  <c r="AE331" i="4"/>
  <c r="T331" i="4"/>
  <c r="Q331" i="4"/>
  <c r="AE351" i="3"/>
  <c r="X352" i="3"/>
  <c r="AC352" i="3"/>
  <c r="AD352" i="3" s="1"/>
  <c r="AH215" i="3"/>
  <c r="AA216" i="3"/>
  <c r="Z216" i="3"/>
  <c r="Y216" i="3"/>
  <c r="K216" i="3" s="1"/>
  <c r="U216" i="3"/>
  <c r="AE232" i="1"/>
  <c r="W232" i="1"/>
  <c r="U232" i="1" s="1"/>
  <c r="AF231" i="1"/>
  <c r="AG231" i="1" s="1"/>
  <c r="N608" i="4"/>
  <c r="I608" i="4"/>
  <c r="J608" i="4" s="1"/>
  <c r="H608" i="4"/>
  <c r="G609" i="4"/>
  <c r="L607" i="4"/>
  <c r="L608" i="3"/>
  <c r="N609" i="3"/>
  <c r="G610" i="3"/>
  <c r="H609" i="3"/>
  <c r="I609" i="3"/>
  <c r="J609" i="3" s="1"/>
  <c r="H606" i="1"/>
  <c r="G607" i="1"/>
  <c r="I606" i="1"/>
  <c r="J606" i="1" s="1"/>
  <c r="N606" i="1"/>
  <c r="L605" i="1"/>
  <c r="Q232" i="1"/>
  <c r="AC233" i="1" s="1"/>
  <c r="AD233" i="1" s="1"/>
  <c r="AC332" i="4" l="1"/>
  <c r="AD332" i="4" s="1"/>
  <c r="X332" i="4"/>
  <c r="O216" i="4"/>
  <c r="R216" i="4" s="1"/>
  <c r="M216" i="4"/>
  <c r="AE352" i="3"/>
  <c r="O216" i="3"/>
  <c r="R216" i="3" s="1"/>
  <c r="M216" i="3"/>
  <c r="Q352" i="3"/>
  <c r="T352" i="3"/>
  <c r="AA232" i="1"/>
  <c r="AH231" i="1"/>
  <c r="Z232" i="1"/>
  <c r="Y232" i="1"/>
  <c r="K232" i="1" s="1"/>
  <c r="M232" i="1" s="1"/>
  <c r="L608" i="4"/>
  <c r="N609" i="4"/>
  <c r="I609" i="4"/>
  <c r="J609" i="4" s="1"/>
  <c r="H609" i="4"/>
  <c r="G610" i="4"/>
  <c r="N610" i="3"/>
  <c r="I610" i="3"/>
  <c r="J610" i="3" s="1"/>
  <c r="H610" i="3"/>
  <c r="G611" i="3"/>
  <c r="L609" i="3"/>
  <c r="H607" i="1"/>
  <c r="I607" i="1"/>
  <c r="J607" i="1" s="1"/>
  <c r="N607" i="1"/>
  <c r="G608" i="1"/>
  <c r="L606" i="1"/>
  <c r="O232" i="1"/>
  <c r="R232" i="1" s="1"/>
  <c r="X233" i="1"/>
  <c r="T233" i="1" s="1"/>
  <c r="W217" i="4" l="1"/>
  <c r="AF216" i="4"/>
  <c r="AG216" i="4" s="1"/>
  <c r="T332" i="4"/>
  <c r="Q332" i="4"/>
  <c r="AE332" i="4"/>
  <c r="X353" i="3"/>
  <c r="AC353" i="3"/>
  <c r="AD353" i="3" s="1"/>
  <c r="W217" i="3"/>
  <c r="AF216" i="3"/>
  <c r="AG216" i="3" s="1"/>
  <c r="AE233" i="1"/>
  <c r="W233" i="1"/>
  <c r="AF232" i="1"/>
  <c r="AG232" i="1" s="1"/>
  <c r="L607" i="1"/>
  <c r="N610" i="4"/>
  <c r="I610" i="4"/>
  <c r="J610" i="4" s="1"/>
  <c r="H610" i="4"/>
  <c r="G611" i="4"/>
  <c r="L609" i="4"/>
  <c r="G612" i="3"/>
  <c r="N611" i="3"/>
  <c r="I611" i="3"/>
  <c r="J611" i="3" s="1"/>
  <c r="H611" i="3"/>
  <c r="L610" i="3"/>
  <c r="AA233" i="1"/>
  <c r="H608" i="1"/>
  <c r="G609" i="1"/>
  <c r="I608" i="1"/>
  <c r="J608" i="1" s="1"/>
  <c r="N608" i="1"/>
  <c r="U233" i="1"/>
  <c r="Y233" i="1"/>
  <c r="K233" i="1" s="1"/>
  <c r="Q233" i="1"/>
  <c r="AC234" i="1" s="1"/>
  <c r="AD234" i="1" s="1"/>
  <c r="Z233" i="1"/>
  <c r="U217" i="4" l="1"/>
  <c r="AA217" i="4"/>
  <c r="Z217" i="4"/>
  <c r="Y217" i="4"/>
  <c r="K217" i="4" s="1"/>
  <c r="X333" i="4"/>
  <c r="AC333" i="4"/>
  <c r="AD333" i="4" s="1"/>
  <c r="AH216" i="4"/>
  <c r="AH216" i="3"/>
  <c r="AA217" i="3"/>
  <c r="Z217" i="3"/>
  <c r="Y217" i="3"/>
  <c r="K217" i="3" s="1"/>
  <c r="U217" i="3"/>
  <c r="AE353" i="3"/>
  <c r="T353" i="3"/>
  <c r="Q353" i="3"/>
  <c r="AC354" i="3" s="1"/>
  <c r="AD354" i="3" s="1"/>
  <c r="X354" i="3"/>
  <c r="AH232" i="1"/>
  <c r="H611" i="4"/>
  <c r="G612" i="4"/>
  <c r="N611" i="4"/>
  <c r="I611" i="4"/>
  <c r="J611" i="4" s="1"/>
  <c r="L611" i="4"/>
  <c r="L610" i="4"/>
  <c r="L611" i="3"/>
  <c r="I612" i="3"/>
  <c r="J612" i="3" s="1"/>
  <c r="H612" i="3"/>
  <c r="G613" i="3"/>
  <c r="N612" i="3"/>
  <c r="N609" i="1"/>
  <c r="I609" i="1"/>
  <c r="J609" i="1" s="1"/>
  <c r="H609" i="1"/>
  <c r="G610" i="1"/>
  <c r="L608" i="1"/>
  <c r="O233" i="1"/>
  <c r="R233" i="1" s="1"/>
  <c r="M233" i="1"/>
  <c r="M217" i="4" l="1"/>
  <c r="O217" i="4"/>
  <c r="R217" i="4" s="1"/>
  <c r="AE333" i="4"/>
  <c r="T333" i="4"/>
  <c r="Q333" i="4"/>
  <c r="AC334" i="4" s="1"/>
  <c r="AD334" i="4" s="1"/>
  <c r="X334" i="4"/>
  <c r="AE354" i="3"/>
  <c r="T354" i="3"/>
  <c r="Q354" i="3"/>
  <c r="M217" i="3"/>
  <c r="O217" i="3"/>
  <c r="R217" i="3" s="1"/>
  <c r="W234" i="1"/>
  <c r="AF233" i="1"/>
  <c r="AG233" i="1" s="1"/>
  <c r="L612" i="3"/>
  <c r="N612" i="4"/>
  <c r="G613" i="4"/>
  <c r="I612" i="4"/>
  <c r="J612" i="4" s="1"/>
  <c r="H612" i="4"/>
  <c r="I613" i="3"/>
  <c r="J613" i="3" s="1"/>
  <c r="N613" i="3"/>
  <c r="L613" i="3"/>
  <c r="H613" i="3"/>
  <c r="G614" i="3"/>
  <c r="I610" i="1"/>
  <c r="J610" i="1" s="1"/>
  <c r="H610" i="1"/>
  <c r="N610" i="1"/>
  <c r="G611" i="1"/>
  <c r="L609" i="1"/>
  <c r="U234" i="1"/>
  <c r="X234" i="1"/>
  <c r="AE234" i="1" s="1"/>
  <c r="AE334" i="4" l="1"/>
  <c r="T334" i="4"/>
  <c r="Q334" i="4"/>
  <c r="W218" i="4"/>
  <c r="AF217" i="4"/>
  <c r="AG217" i="4" s="1"/>
  <c r="X355" i="3"/>
  <c r="AC355" i="3"/>
  <c r="AD355" i="3" s="1"/>
  <c r="W218" i="3"/>
  <c r="AF217" i="3"/>
  <c r="AG217" i="3" s="1"/>
  <c r="AH233" i="1"/>
  <c r="G614" i="4"/>
  <c r="N613" i="4"/>
  <c r="I613" i="4"/>
  <c r="J613" i="4" s="1"/>
  <c r="H613" i="4"/>
  <c r="L612" i="4"/>
  <c r="H614" i="3"/>
  <c r="G615" i="3"/>
  <c r="N614" i="3"/>
  <c r="I614" i="3"/>
  <c r="J614" i="3" s="1"/>
  <c r="L610" i="1"/>
  <c r="Y234" i="1"/>
  <c r="K234" i="1" s="1"/>
  <c r="T234" i="1"/>
  <c r="AA234" i="1"/>
  <c r="G612" i="1"/>
  <c r="I611" i="1"/>
  <c r="J611" i="1" s="1"/>
  <c r="H611" i="1"/>
  <c r="N611" i="1"/>
  <c r="Q234" i="1"/>
  <c r="AC235" i="1" s="1"/>
  <c r="AD235" i="1" s="1"/>
  <c r="Z234" i="1"/>
  <c r="AH217" i="4" l="1"/>
  <c r="AA218" i="4"/>
  <c r="Z218" i="4"/>
  <c r="Y218" i="4"/>
  <c r="K218" i="4" s="1"/>
  <c r="U218" i="4"/>
  <c r="X335" i="4"/>
  <c r="AC335" i="4"/>
  <c r="AD335" i="4" s="1"/>
  <c r="AH217" i="3"/>
  <c r="AA218" i="3"/>
  <c r="Z218" i="3"/>
  <c r="U218" i="3"/>
  <c r="Y218" i="3"/>
  <c r="K218" i="3" s="1"/>
  <c r="AE355" i="3"/>
  <c r="Q355" i="3"/>
  <c r="T355" i="3"/>
  <c r="L614" i="3"/>
  <c r="L613" i="4"/>
  <c r="G615" i="4"/>
  <c r="N614" i="4"/>
  <c r="I614" i="4"/>
  <c r="J614" i="4" s="1"/>
  <c r="H614" i="4"/>
  <c r="N615" i="3"/>
  <c r="I615" i="3"/>
  <c r="J615" i="3" s="1"/>
  <c r="H615" i="3"/>
  <c r="G616" i="3"/>
  <c r="L611" i="1"/>
  <c r="G613" i="1"/>
  <c r="N612" i="1"/>
  <c r="H612" i="1"/>
  <c r="I612" i="1"/>
  <c r="J612" i="1" s="1"/>
  <c r="O234" i="1"/>
  <c r="R234" i="1" s="1"/>
  <c r="M234" i="1"/>
  <c r="X356" i="3" l="1"/>
  <c r="O218" i="4"/>
  <c r="R218" i="4" s="1"/>
  <c r="M218" i="4"/>
  <c r="T335" i="4"/>
  <c r="Q335" i="4"/>
  <c r="AE335" i="4"/>
  <c r="Q356" i="3"/>
  <c r="T356" i="3"/>
  <c r="X357" i="3"/>
  <c r="AC356" i="3"/>
  <c r="AD356" i="3" s="1"/>
  <c r="O218" i="3"/>
  <c r="R218" i="3" s="1"/>
  <c r="M218" i="3"/>
  <c r="W235" i="1"/>
  <c r="AF234" i="1"/>
  <c r="AG234" i="1" s="1"/>
  <c r="L614" i="4"/>
  <c r="H615" i="4"/>
  <c r="G616" i="4"/>
  <c r="N615" i="4"/>
  <c r="I615" i="4"/>
  <c r="J615" i="4" s="1"/>
  <c r="I616" i="3"/>
  <c r="J616" i="3" s="1"/>
  <c r="N616" i="3"/>
  <c r="H616" i="3"/>
  <c r="G617" i="3"/>
  <c r="L615" i="3"/>
  <c r="L612" i="1"/>
  <c r="I613" i="1"/>
  <c r="J613" i="1" s="1"/>
  <c r="G614" i="1"/>
  <c r="N613" i="1"/>
  <c r="H613" i="1"/>
  <c r="U235" i="1"/>
  <c r="X235" i="1"/>
  <c r="AE235" i="1" s="1"/>
  <c r="X336" i="4" l="1"/>
  <c r="AC336" i="4"/>
  <c r="AD336" i="4" s="1"/>
  <c r="W219" i="4"/>
  <c r="AF218" i="4"/>
  <c r="AG218" i="4" s="1"/>
  <c r="AE356" i="3"/>
  <c r="T357" i="3"/>
  <c r="Q357" i="3"/>
  <c r="AC357" i="3"/>
  <c r="AD357" i="3" s="1"/>
  <c r="W219" i="3"/>
  <c r="AF218" i="3"/>
  <c r="AG218" i="3" s="1"/>
  <c r="AH234" i="1"/>
  <c r="L615" i="4"/>
  <c r="N616" i="4"/>
  <c r="H616" i="4"/>
  <c r="G617" i="4"/>
  <c r="I616" i="4"/>
  <c r="J616" i="4" s="1"/>
  <c r="N617" i="3"/>
  <c r="G618" i="3"/>
  <c r="I617" i="3"/>
  <c r="J617" i="3" s="1"/>
  <c r="H617" i="3"/>
  <c r="L616" i="3"/>
  <c r="Y235" i="1"/>
  <c r="K235" i="1" s="1"/>
  <c r="T235" i="1"/>
  <c r="AA235" i="1"/>
  <c r="L613" i="1"/>
  <c r="H614" i="1"/>
  <c r="N614" i="1"/>
  <c r="G615" i="1"/>
  <c r="I614" i="1"/>
  <c r="J614" i="1" s="1"/>
  <c r="Q235" i="1"/>
  <c r="AC236" i="1" s="1"/>
  <c r="AD236" i="1" s="1"/>
  <c r="Z235" i="1"/>
  <c r="T336" i="4" l="1"/>
  <c r="Q336" i="4"/>
  <c r="AC337" i="4" s="1"/>
  <c r="X337" i="4"/>
  <c r="AD337" i="4"/>
  <c r="AE336" i="4"/>
  <c r="AH218" i="4"/>
  <c r="AA219" i="4"/>
  <c r="Z219" i="4"/>
  <c r="Y219" i="4"/>
  <c r="K219" i="4" s="1"/>
  <c r="U219" i="4"/>
  <c r="X358" i="3"/>
  <c r="AC358" i="3"/>
  <c r="AD358" i="3"/>
  <c r="AE357" i="3"/>
  <c r="AH218" i="3"/>
  <c r="Z219" i="3"/>
  <c r="U219" i="3"/>
  <c r="AA219" i="3"/>
  <c r="Y219" i="3"/>
  <c r="K219" i="3" s="1"/>
  <c r="H617" i="4"/>
  <c r="G618" i="4"/>
  <c r="N617" i="4"/>
  <c r="I617" i="4"/>
  <c r="J617" i="4" s="1"/>
  <c r="L616" i="4"/>
  <c r="L617" i="3"/>
  <c r="H618" i="3"/>
  <c r="I618" i="3"/>
  <c r="J618" i="3" s="1"/>
  <c r="G619" i="3"/>
  <c r="N618" i="3"/>
  <c r="L614" i="1"/>
  <c r="N615" i="1"/>
  <c r="H615" i="1"/>
  <c r="I615" i="1"/>
  <c r="J615" i="1" s="1"/>
  <c r="G616" i="1"/>
  <c r="O235" i="1"/>
  <c r="R235" i="1" s="1"/>
  <c r="M235" i="1"/>
  <c r="X236" i="1"/>
  <c r="T236" i="1" s="1"/>
  <c r="AE337" i="4" l="1"/>
  <c r="T337" i="4"/>
  <c r="Q337" i="4"/>
  <c r="AC338" i="4" s="1"/>
  <c r="AD338" i="4" s="1"/>
  <c r="O219" i="4"/>
  <c r="R219" i="4" s="1"/>
  <c r="M219" i="4"/>
  <c r="AE358" i="3"/>
  <c r="T358" i="3"/>
  <c r="Q358" i="3"/>
  <c r="O219" i="3"/>
  <c r="R219" i="3" s="1"/>
  <c r="M219" i="3"/>
  <c r="W236" i="1"/>
  <c r="U236" i="1" s="1"/>
  <c r="AF235" i="1"/>
  <c r="AG235" i="1" s="1"/>
  <c r="AE236" i="1"/>
  <c r="L617" i="4"/>
  <c r="H618" i="4"/>
  <c r="G619" i="4"/>
  <c r="N618" i="4"/>
  <c r="I618" i="4"/>
  <c r="J618" i="4" s="1"/>
  <c r="H619" i="3"/>
  <c r="N619" i="3"/>
  <c r="I619" i="3"/>
  <c r="J619" i="3" s="1"/>
  <c r="G620" i="3"/>
  <c r="L618" i="3"/>
  <c r="AA236" i="1"/>
  <c r="L615" i="1"/>
  <c r="G617" i="1"/>
  <c r="N616" i="1"/>
  <c r="I616" i="1"/>
  <c r="J616" i="1" s="1"/>
  <c r="H616" i="1"/>
  <c r="Q236" i="1"/>
  <c r="AC237" i="1" s="1"/>
  <c r="AD237" i="1" s="1"/>
  <c r="X338" i="4" l="1"/>
  <c r="AE338" i="4" s="1"/>
  <c r="W220" i="4"/>
  <c r="AF219" i="4"/>
  <c r="AG219" i="4" s="1"/>
  <c r="T338" i="4"/>
  <c r="Q338" i="4"/>
  <c r="AC339" i="4" s="1"/>
  <c r="AD339" i="4" s="1"/>
  <c r="X339" i="4"/>
  <c r="W220" i="3"/>
  <c r="AF219" i="3"/>
  <c r="AG219" i="3" s="1"/>
  <c r="X359" i="3"/>
  <c r="AC359" i="3"/>
  <c r="AD359" i="3" s="1"/>
  <c r="AH235" i="1"/>
  <c r="Z236" i="1"/>
  <c r="Y236" i="1"/>
  <c r="K236" i="1" s="1"/>
  <c r="O236" i="1" s="1"/>
  <c r="R236" i="1" s="1"/>
  <c r="L618" i="4"/>
  <c r="H619" i="4"/>
  <c r="I619" i="4"/>
  <c r="J619" i="4" s="1"/>
  <c r="G620" i="4"/>
  <c r="N619" i="4"/>
  <c r="L619" i="4"/>
  <c r="G621" i="3"/>
  <c r="N620" i="3"/>
  <c r="H620" i="3"/>
  <c r="I620" i="3"/>
  <c r="J620" i="3" s="1"/>
  <c r="L619" i="3"/>
  <c r="L616" i="1"/>
  <c r="N617" i="1"/>
  <c r="I617" i="1"/>
  <c r="J617" i="1" s="1"/>
  <c r="H617" i="1"/>
  <c r="G618" i="1"/>
  <c r="Z220" i="4" l="1"/>
  <c r="Y220" i="4"/>
  <c r="K220" i="4" s="1"/>
  <c r="U220" i="4"/>
  <c r="AA220" i="4"/>
  <c r="AH219" i="4"/>
  <c r="AE339" i="4"/>
  <c r="T339" i="4"/>
  <c r="Q339" i="4"/>
  <c r="AE359" i="3"/>
  <c r="T359" i="3"/>
  <c r="Q359" i="3"/>
  <c r="AH219" i="3"/>
  <c r="Y220" i="3"/>
  <c r="K220" i="3" s="1"/>
  <c r="AA220" i="3"/>
  <c r="Z220" i="3"/>
  <c r="U220" i="3"/>
  <c r="W237" i="1"/>
  <c r="AF236" i="1"/>
  <c r="AG236" i="1" s="1"/>
  <c r="M236" i="1"/>
  <c r="N620" i="4"/>
  <c r="I620" i="4"/>
  <c r="J620" i="4" s="1"/>
  <c r="H620" i="4"/>
  <c r="G621" i="4"/>
  <c r="I621" i="3"/>
  <c r="J621" i="3" s="1"/>
  <c r="H621" i="3"/>
  <c r="G622" i="3"/>
  <c r="N621" i="3"/>
  <c r="L620" i="3"/>
  <c r="N618" i="1"/>
  <c r="H618" i="1"/>
  <c r="G619" i="1"/>
  <c r="I618" i="1"/>
  <c r="J618" i="1" s="1"/>
  <c r="L617" i="1"/>
  <c r="U237" i="1"/>
  <c r="X237" i="1"/>
  <c r="AE237" i="1" s="1"/>
  <c r="L621" i="3" l="1"/>
  <c r="O220" i="4"/>
  <c r="R220" i="4" s="1"/>
  <c r="M220" i="4"/>
  <c r="X340" i="4"/>
  <c r="AC340" i="4"/>
  <c r="AD340" i="4" s="1"/>
  <c r="O220" i="3"/>
  <c r="R220" i="3" s="1"/>
  <c r="M220" i="3"/>
  <c r="X360" i="3"/>
  <c r="AC360" i="3"/>
  <c r="AD360" i="3" s="1"/>
  <c r="AH236" i="1"/>
  <c r="I621" i="4"/>
  <c r="J621" i="4" s="1"/>
  <c r="H621" i="4"/>
  <c r="G622" i="4"/>
  <c r="N621" i="4"/>
  <c r="L620" i="4"/>
  <c r="H622" i="3"/>
  <c r="G623" i="3"/>
  <c r="N622" i="3"/>
  <c r="I622" i="3"/>
  <c r="J622" i="3" s="1"/>
  <c r="Y237" i="1"/>
  <c r="K237" i="1" s="1"/>
  <c r="T237" i="1"/>
  <c r="AA237" i="1"/>
  <c r="L618" i="1"/>
  <c r="I619" i="1"/>
  <c r="J619" i="1" s="1"/>
  <c r="G620" i="1"/>
  <c r="H619" i="1"/>
  <c r="N619" i="1"/>
  <c r="Q237" i="1"/>
  <c r="AC238" i="1" s="1"/>
  <c r="AD238" i="1" s="1"/>
  <c r="Z237" i="1"/>
  <c r="AE340" i="4" l="1"/>
  <c r="T340" i="4"/>
  <c r="Q340" i="4"/>
  <c r="W221" i="4"/>
  <c r="AF220" i="4"/>
  <c r="AG220" i="4" s="1"/>
  <c r="AE360" i="3"/>
  <c r="Q360" i="3"/>
  <c r="T360" i="3"/>
  <c r="X361" i="3"/>
  <c r="W221" i="3"/>
  <c r="AF220" i="3"/>
  <c r="AG220" i="3" s="1"/>
  <c r="L621" i="4"/>
  <c r="I622" i="4"/>
  <c r="J622" i="4" s="1"/>
  <c r="H622" i="4"/>
  <c r="G623" i="4"/>
  <c r="N622" i="4"/>
  <c r="G624" i="3"/>
  <c r="N623" i="3"/>
  <c r="I623" i="3"/>
  <c r="J623" i="3" s="1"/>
  <c r="H623" i="3"/>
  <c r="L622" i="3"/>
  <c r="L619" i="1"/>
  <c r="H620" i="1"/>
  <c r="G621" i="1"/>
  <c r="N620" i="1"/>
  <c r="I620" i="1"/>
  <c r="J620" i="1" s="1"/>
  <c r="O237" i="1"/>
  <c r="R237" i="1" s="1"/>
  <c r="M237" i="1"/>
  <c r="AH220" i="4" l="1"/>
  <c r="Y221" i="4"/>
  <c r="K221" i="4" s="1"/>
  <c r="U221" i="4"/>
  <c r="AA221" i="4"/>
  <c r="Z221" i="4"/>
  <c r="X341" i="4"/>
  <c r="AC341" i="4"/>
  <c r="AD341" i="4" s="1"/>
  <c r="AH220" i="3"/>
  <c r="U221" i="3"/>
  <c r="AA221" i="3"/>
  <c r="Z221" i="3"/>
  <c r="Y221" i="3"/>
  <c r="K221" i="3" s="1"/>
  <c r="T361" i="3"/>
  <c r="Q361" i="3"/>
  <c r="AC361" i="3"/>
  <c r="AD361" i="3" s="1"/>
  <c r="W238" i="1"/>
  <c r="U238" i="1" s="1"/>
  <c r="AF237" i="1"/>
  <c r="AG237" i="1" s="1"/>
  <c r="L622" i="4"/>
  <c r="H623" i="4"/>
  <c r="I623" i="4"/>
  <c r="J623" i="4" s="1"/>
  <c r="G624" i="4"/>
  <c r="N623" i="4"/>
  <c r="L623" i="3"/>
  <c r="H624" i="3"/>
  <c r="N624" i="3"/>
  <c r="I624" i="3"/>
  <c r="J624" i="3" s="1"/>
  <c r="G625" i="3"/>
  <c r="L620" i="1"/>
  <c r="G622" i="1"/>
  <c r="I621" i="1"/>
  <c r="J621" i="1" s="1"/>
  <c r="H621" i="1"/>
  <c r="N621" i="1"/>
  <c r="X238" i="1"/>
  <c r="AE238" i="1" s="1"/>
  <c r="L623" i="4" l="1"/>
  <c r="T341" i="4"/>
  <c r="Q341" i="4"/>
  <c r="AC342" i="4" s="1"/>
  <c r="AD342" i="4" s="1"/>
  <c r="O221" i="4"/>
  <c r="R221" i="4" s="1"/>
  <c r="M221" i="4"/>
  <c r="AE341" i="4"/>
  <c r="AE361" i="3"/>
  <c r="X362" i="3"/>
  <c r="AC362" i="3"/>
  <c r="AD362" i="3" s="1"/>
  <c r="O221" i="3"/>
  <c r="R221" i="3" s="1"/>
  <c r="M221" i="3"/>
  <c r="AH237" i="1"/>
  <c r="N624" i="4"/>
  <c r="I624" i="4"/>
  <c r="J624" i="4" s="1"/>
  <c r="H624" i="4"/>
  <c r="G625" i="4"/>
  <c r="L624" i="4"/>
  <c r="L624" i="3"/>
  <c r="N625" i="3"/>
  <c r="I625" i="3"/>
  <c r="J625" i="3" s="1"/>
  <c r="G626" i="3"/>
  <c r="H625" i="3"/>
  <c r="Y238" i="1"/>
  <c r="K238" i="1" s="1"/>
  <c r="O238" i="1" s="1"/>
  <c r="R238" i="1" s="1"/>
  <c r="T238" i="1"/>
  <c r="AA238" i="1"/>
  <c r="L621" i="1"/>
  <c r="N622" i="1"/>
  <c r="I622" i="1"/>
  <c r="J622" i="1" s="1"/>
  <c r="G623" i="1"/>
  <c r="H622" i="1"/>
  <c r="Z238" i="1"/>
  <c r="Q238" i="1"/>
  <c r="L625" i="3" l="1"/>
  <c r="W222" i="4"/>
  <c r="AF221" i="4"/>
  <c r="AG221" i="4" s="1"/>
  <c r="X342" i="4"/>
  <c r="AE362" i="3"/>
  <c r="Q362" i="3"/>
  <c r="T362" i="3"/>
  <c r="W222" i="3"/>
  <c r="AF221" i="3"/>
  <c r="AG221" i="3" s="1"/>
  <c r="W239" i="1"/>
  <c r="AF238" i="1"/>
  <c r="AG238" i="1" s="1"/>
  <c r="AC239" i="1"/>
  <c r="AD239" i="1" s="1"/>
  <c r="I625" i="4"/>
  <c r="J625" i="4" s="1"/>
  <c r="H625" i="4"/>
  <c r="G626" i="4"/>
  <c r="N625" i="4"/>
  <c r="N626" i="3"/>
  <c r="I626" i="3"/>
  <c r="J626" i="3" s="1"/>
  <c r="H626" i="3"/>
  <c r="G627" i="3"/>
  <c r="M238" i="1"/>
  <c r="L622" i="1"/>
  <c r="G624" i="1"/>
  <c r="H623" i="1"/>
  <c r="N623" i="1"/>
  <c r="I623" i="1"/>
  <c r="J623" i="1" s="1"/>
  <c r="X239" i="1"/>
  <c r="U239" i="1"/>
  <c r="T342" i="4" l="1"/>
  <c r="Q342" i="4"/>
  <c r="AC343" i="4" s="1"/>
  <c r="AD343" i="4" s="1"/>
  <c r="AH221" i="4"/>
  <c r="Z222" i="4"/>
  <c r="U222" i="4"/>
  <c r="Y222" i="4"/>
  <c r="K222" i="4" s="1"/>
  <c r="AA222" i="4"/>
  <c r="AE342" i="4"/>
  <c r="X363" i="3"/>
  <c r="Q363" i="3" s="1"/>
  <c r="AH221" i="3"/>
  <c r="AA222" i="3"/>
  <c r="Z222" i="3"/>
  <c r="Y222" i="3"/>
  <c r="K222" i="3" s="1"/>
  <c r="U222" i="3"/>
  <c r="T363" i="3"/>
  <c r="AC363" i="3"/>
  <c r="AD363" i="3" s="1"/>
  <c r="AE239" i="1"/>
  <c r="AH238" i="1"/>
  <c r="L625" i="4"/>
  <c r="I626" i="4"/>
  <c r="J626" i="4" s="1"/>
  <c r="H626" i="4"/>
  <c r="G627" i="4"/>
  <c r="N626" i="4"/>
  <c r="N627" i="3"/>
  <c r="I627" i="3"/>
  <c r="J627" i="3" s="1"/>
  <c r="H627" i="3"/>
  <c r="G628" i="3"/>
  <c r="L626" i="3"/>
  <c r="AA239" i="1"/>
  <c r="T239" i="1"/>
  <c r="L623" i="1"/>
  <c r="N624" i="1"/>
  <c r="H624" i="1"/>
  <c r="I624" i="1"/>
  <c r="J624" i="1" s="1"/>
  <c r="G625" i="1"/>
  <c r="L624" i="1"/>
  <c r="Z239" i="1"/>
  <c r="Q239" i="1"/>
  <c r="AC240" i="1" s="1"/>
  <c r="AD240" i="1" s="1"/>
  <c r="Y239" i="1"/>
  <c r="K239" i="1" s="1"/>
  <c r="O239" i="1" s="1"/>
  <c r="R239" i="1" s="1"/>
  <c r="O222" i="4" l="1"/>
  <c r="R222" i="4" s="1"/>
  <c r="M222" i="4"/>
  <c r="X343" i="4"/>
  <c r="AE343" i="4"/>
  <c r="AE363" i="3"/>
  <c r="O222" i="3"/>
  <c r="R222" i="3" s="1"/>
  <c r="M222" i="3"/>
  <c r="X364" i="3"/>
  <c r="AC364" i="3"/>
  <c r="AD364" i="3" s="1"/>
  <c r="W240" i="1"/>
  <c r="U240" i="1" s="1"/>
  <c r="AF239" i="1"/>
  <c r="AG239" i="1" s="1"/>
  <c r="H627" i="4"/>
  <c r="I627" i="4"/>
  <c r="J627" i="4" s="1"/>
  <c r="G628" i="4"/>
  <c r="N627" i="4"/>
  <c r="L626" i="4"/>
  <c r="G629" i="3"/>
  <c r="N628" i="3"/>
  <c r="I628" i="3"/>
  <c r="J628" i="3" s="1"/>
  <c r="H628" i="3"/>
  <c r="L627" i="3"/>
  <c r="G626" i="1"/>
  <c r="I625" i="1"/>
  <c r="J625" i="1" s="1"/>
  <c r="H625" i="1"/>
  <c r="N625" i="1"/>
  <c r="M239" i="1"/>
  <c r="L627" i="4" l="1"/>
  <c r="W223" i="4"/>
  <c r="AF222" i="4"/>
  <c r="AG222" i="4" s="1"/>
  <c r="T343" i="4"/>
  <c r="Q343" i="4"/>
  <c r="W223" i="3"/>
  <c r="AF222" i="3"/>
  <c r="AG222" i="3" s="1"/>
  <c r="AE364" i="3"/>
  <c r="T364" i="3"/>
  <c r="Q364" i="3"/>
  <c r="AH239" i="1"/>
  <c r="N628" i="4"/>
  <c r="I628" i="4"/>
  <c r="J628" i="4" s="1"/>
  <c r="H628" i="4"/>
  <c r="G629" i="4"/>
  <c r="L628" i="3"/>
  <c r="H629" i="3"/>
  <c r="I629" i="3"/>
  <c r="J629" i="3" s="1"/>
  <c r="N629" i="3"/>
  <c r="L629" i="3"/>
  <c r="G630" i="3"/>
  <c r="L625" i="1"/>
  <c r="N626" i="1"/>
  <c r="H626" i="1"/>
  <c r="I626" i="1"/>
  <c r="J626" i="1" s="1"/>
  <c r="G627" i="1"/>
  <c r="X240" i="1"/>
  <c r="X344" i="4" l="1"/>
  <c r="AC344" i="4"/>
  <c r="AD344" i="4" s="1"/>
  <c r="AH222" i="4"/>
  <c r="AA223" i="4"/>
  <c r="Z223" i="4"/>
  <c r="Y223" i="4"/>
  <c r="K223" i="4" s="1"/>
  <c r="U223" i="4"/>
  <c r="L628" i="4"/>
  <c r="Y223" i="3"/>
  <c r="K223" i="3" s="1"/>
  <c r="AA223" i="3"/>
  <c r="Z223" i="3"/>
  <c r="U223" i="3"/>
  <c r="X365" i="3"/>
  <c r="AC365" i="3"/>
  <c r="AD365" i="3" s="1"/>
  <c r="AH222" i="3"/>
  <c r="T240" i="1"/>
  <c r="AE240" i="1"/>
  <c r="I629" i="4"/>
  <c r="J629" i="4" s="1"/>
  <c r="H629" i="4"/>
  <c r="G630" i="4"/>
  <c r="N629" i="4"/>
  <c r="N630" i="3"/>
  <c r="I630" i="3"/>
  <c r="J630" i="3" s="1"/>
  <c r="H630" i="3"/>
  <c r="G631" i="3"/>
  <c r="Y240" i="1"/>
  <c r="K240" i="1" s="1"/>
  <c r="O240" i="1" s="1"/>
  <c r="R240" i="1" s="1"/>
  <c r="AA240" i="1"/>
  <c r="I627" i="1"/>
  <c r="J627" i="1" s="1"/>
  <c r="H627" i="1"/>
  <c r="G628" i="1"/>
  <c r="N627" i="1"/>
  <c r="L626" i="1"/>
  <c r="Z240" i="1"/>
  <c r="Q240" i="1"/>
  <c r="AC241" i="1" s="1"/>
  <c r="AD241" i="1" s="1"/>
  <c r="AE344" i="4" l="1"/>
  <c r="T344" i="4"/>
  <c r="Q344" i="4"/>
  <c r="O223" i="4"/>
  <c r="R223" i="4" s="1"/>
  <c r="M223" i="4"/>
  <c r="L630" i="3"/>
  <c r="AE365" i="3"/>
  <c r="T365" i="3"/>
  <c r="Q365" i="3"/>
  <c r="O223" i="3"/>
  <c r="R223" i="3" s="1"/>
  <c r="M223" i="3"/>
  <c r="W241" i="1"/>
  <c r="U241" i="1" s="1"/>
  <c r="AF240" i="1"/>
  <c r="AG240" i="1" s="1"/>
  <c r="L629" i="4"/>
  <c r="I630" i="4"/>
  <c r="J630" i="4" s="1"/>
  <c r="H630" i="4"/>
  <c r="G631" i="4"/>
  <c r="N630" i="4"/>
  <c r="N631" i="3"/>
  <c r="H631" i="3"/>
  <c r="G632" i="3"/>
  <c r="I631" i="3"/>
  <c r="J631" i="3" s="1"/>
  <c r="M240" i="1"/>
  <c r="I628" i="1"/>
  <c r="J628" i="1" s="1"/>
  <c r="H628" i="1"/>
  <c r="N628" i="1"/>
  <c r="G629" i="1"/>
  <c r="L627" i="1"/>
  <c r="X241" i="1"/>
  <c r="AE241" i="1" s="1"/>
  <c r="W224" i="4" l="1"/>
  <c r="AF223" i="4"/>
  <c r="AG223" i="4" s="1"/>
  <c r="X345" i="4"/>
  <c r="AC345" i="4"/>
  <c r="AD345" i="4" s="1"/>
  <c r="W224" i="3"/>
  <c r="AF223" i="3"/>
  <c r="AG223" i="3" s="1"/>
  <c r="X366" i="3"/>
  <c r="AC366" i="3"/>
  <c r="AD366" i="3" s="1"/>
  <c r="AH240" i="1"/>
  <c r="L628" i="1"/>
  <c r="L630" i="4"/>
  <c r="H631" i="4"/>
  <c r="I631" i="4"/>
  <c r="J631" i="4" s="1"/>
  <c r="G632" i="4"/>
  <c r="N631" i="4"/>
  <c r="N632" i="3"/>
  <c r="I632" i="3"/>
  <c r="J632" i="3" s="1"/>
  <c r="H632" i="3"/>
  <c r="G633" i="3"/>
  <c r="L631" i="3"/>
  <c r="Y241" i="1"/>
  <c r="K241" i="1" s="1"/>
  <c r="O241" i="1" s="1"/>
  <c r="R241" i="1" s="1"/>
  <c r="T241" i="1"/>
  <c r="AA241" i="1"/>
  <c r="I629" i="1"/>
  <c r="J629" i="1" s="1"/>
  <c r="H629" i="1"/>
  <c r="N629" i="1"/>
  <c r="G630" i="1"/>
  <c r="Z241" i="1"/>
  <c r="Q241" i="1"/>
  <c r="AC242" i="1" s="1"/>
  <c r="AD242" i="1" s="1"/>
  <c r="T345" i="4" l="1"/>
  <c r="Q345" i="4"/>
  <c r="AC346" i="4" s="1"/>
  <c r="AD346" i="4" s="1"/>
  <c r="X346" i="4"/>
  <c r="AE345" i="4"/>
  <c r="AH223" i="4"/>
  <c r="U224" i="4"/>
  <c r="AA224" i="4"/>
  <c r="Z224" i="4"/>
  <c r="Y224" i="4"/>
  <c r="K224" i="4" s="1"/>
  <c r="AE366" i="3"/>
  <c r="T366" i="3"/>
  <c r="Q366" i="3"/>
  <c r="AH223" i="3"/>
  <c r="AA224" i="3"/>
  <c r="Y224" i="3"/>
  <c r="K224" i="3" s="1"/>
  <c r="Z224" i="3"/>
  <c r="U224" i="3"/>
  <c r="W242" i="1"/>
  <c r="AF241" i="1"/>
  <c r="AG241" i="1" s="1"/>
  <c r="N632" i="4"/>
  <c r="I632" i="4"/>
  <c r="J632" i="4" s="1"/>
  <c r="H632" i="4"/>
  <c r="G633" i="4"/>
  <c r="L631" i="4"/>
  <c r="G634" i="3"/>
  <c r="N633" i="3"/>
  <c r="H633" i="3"/>
  <c r="I633" i="3"/>
  <c r="J633" i="3" s="1"/>
  <c r="L632" i="3"/>
  <c r="L629" i="1"/>
  <c r="M241" i="1"/>
  <c r="N630" i="1"/>
  <c r="H630" i="1"/>
  <c r="I630" i="1"/>
  <c r="J630" i="1" s="1"/>
  <c r="G631" i="1"/>
  <c r="U242" i="1"/>
  <c r="X242" i="1"/>
  <c r="AE242" i="1" s="1"/>
  <c r="O224" i="4" l="1"/>
  <c r="R224" i="4" s="1"/>
  <c r="M224" i="4"/>
  <c r="AE346" i="4"/>
  <c r="T346" i="4"/>
  <c r="Q346" i="4"/>
  <c r="X367" i="3"/>
  <c r="AC367" i="3"/>
  <c r="AD367" i="3" s="1"/>
  <c r="O224" i="3"/>
  <c r="R224" i="3" s="1"/>
  <c r="M224" i="3"/>
  <c r="AH241" i="1"/>
  <c r="I633" i="4"/>
  <c r="J633" i="4" s="1"/>
  <c r="H633" i="4"/>
  <c r="G634" i="4"/>
  <c r="N633" i="4"/>
  <c r="L632" i="4"/>
  <c r="L633" i="3"/>
  <c r="H634" i="3"/>
  <c r="I634" i="3"/>
  <c r="J634" i="3" s="1"/>
  <c r="N634" i="3"/>
  <c r="G635" i="3"/>
  <c r="Y242" i="1"/>
  <c r="K242" i="1" s="1"/>
  <c r="T242" i="1"/>
  <c r="AA242" i="1"/>
  <c r="I631" i="1"/>
  <c r="J631" i="1" s="1"/>
  <c r="N631" i="1"/>
  <c r="G632" i="1"/>
  <c r="H631" i="1"/>
  <c r="L631" i="1"/>
  <c r="L630" i="1"/>
  <c r="Q242" i="1"/>
  <c r="Z242" i="1"/>
  <c r="X347" i="4" l="1"/>
  <c r="AC347" i="4"/>
  <c r="AD347" i="4" s="1"/>
  <c r="W225" i="4"/>
  <c r="AF224" i="4"/>
  <c r="AG224" i="4" s="1"/>
  <c r="L634" i="3"/>
  <c r="W225" i="3"/>
  <c r="AF224" i="3"/>
  <c r="AG224" i="3" s="1"/>
  <c r="AE367" i="3"/>
  <c r="T367" i="3"/>
  <c r="Q367" i="3"/>
  <c r="AC243" i="1"/>
  <c r="AD243" i="1" s="1"/>
  <c r="I634" i="4"/>
  <c r="J634" i="4" s="1"/>
  <c r="H634" i="4"/>
  <c r="G635" i="4"/>
  <c r="N634" i="4"/>
  <c r="L633" i="4"/>
  <c r="G636" i="3"/>
  <c r="N635" i="3"/>
  <c r="I635" i="3"/>
  <c r="J635" i="3" s="1"/>
  <c r="H635" i="3"/>
  <c r="L635" i="3"/>
  <c r="N632" i="1"/>
  <c r="I632" i="1"/>
  <c r="J632" i="1" s="1"/>
  <c r="G633" i="1"/>
  <c r="H632" i="1"/>
  <c r="O242" i="1"/>
  <c r="R242" i="1" s="1"/>
  <c r="M242" i="1"/>
  <c r="AH224" i="4" l="1"/>
  <c r="U225" i="4"/>
  <c r="AA225" i="4"/>
  <c r="Z225" i="4"/>
  <c r="Y225" i="4"/>
  <c r="K225" i="4" s="1"/>
  <c r="AE347" i="4"/>
  <c r="T347" i="4"/>
  <c r="Q347" i="4"/>
  <c r="AH224" i="3"/>
  <c r="X368" i="3"/>
  <c r="AC368" i="3"/>
  <c r="AD368" i="3" s="1"/>
  <c r="AA225" i="3"/>
  <c r="Z225" i="3"/>
  <c r="Y225" i="3"/>
  <c r="K225" i="3" s="1"/>
  <c r="U225" i="3"/>
  <c r="W243" i="1"/>
  <c r="U243" i="1" s="1"/>
  <c r="AF242" i="1"/>
  <c r="AG242" i="1" s="1"/>
  <c r="L634" i="4"/>
  <c r="H635" i="4"/>
  <c r="I635" i="4"/>
  <c r="J635" i="4" s="1"/>
  <c r="G636" i="4"/>
  <c r="N635" i="4"/>
  <c r="H636" i="3"/>
  <c r="N636" i="3"/>
  <c r="I636" i="3"/>
  <c r="J636" i="3" s="1"/>
  <c r="G637" i="3"/>
  <c r="L632" i="1"/>
  <c r="I633" i="1"/>
  <c r="J633" i="1" s="1"/>
  <c r="H633" i="1"/>
  <c r="G634" i="1"/>
  <c r="N633" i="1"/>
  <c r="X243" i="1"/>
  <c r="AE243" i="1" s="1"/>
  <c r="X348" i="4" l="1"/>
  <c r="AC348" i="4"/>
  <c r="AD348" i="4" s="1"/>
  <c r="M225" i="4"/>
  <c r="O225" i="4"/>
  <c r="R225" i="4" s="1"/>
  <c r="O225" i="3"/>
  <c r="R225" i="3" s="1"/>
  <c r="M225" i="3"/>
  <c r="AE368" i="3"/>
  <c r="T368" i="3"/>
  <c r="Q368" i="3"/>
  <c r="AH242" i="1"/>
  <c r="N636" i="4"/>
  <c r="I636" i="4"/>
  <c r="J636" i="4" s="1"/>
  <c r="H636" i="4"/>
  <c r="G637" i="4"/>
  <c r="L635" i="4"/>
  <c r="N637" i="3"/>
  <c r="G638" i="3"/>
  <c r="I637" i="3"/>
  <c r="J637" i="3" s="1"/>
  <c r="H637" i="3"/>
  <c r="L636" i="3"/>
  <c r="Y243" i="1"/>
  <c r="K243" i="1" s="1"/>
  <c r="T243" i="1"/>
  <c r="AA243" i="1"/>
  <c r="L633" i="1"/>
  <c r="N634" i="1"/>
  <c r="I634" i="1"/>
  <c r="J634" i="1" s="1"/>
  <c r="G635" i="1"/>
  <c r="H634" i="1"/>
  <c r="Q243" i="1"/>
  <c r="AC244" i="1" s="1"/>
  <c r="AD244" i="1" s="1"/>
  <c r="Z243" i="1"/>
  <c r="W226" i="4" l="1"/>
  <c r="AF225" i="4"/>
  <c r="AG225" i="4" s="1"/>
  <c r="AE348" i="4"/>
  <c r="T348" i="4"/>
  <c r="Q348" i="4"/>
  <c r="X369" i="3"/>
  <c r="AC369" i="3"/>
  <c r="AD369" i="3" s="1"/>
  <c r="W226" i="3"/>
  <c r="AF225" i="3"/>
  <c r="AG225" i="3" s="1"/>
  <c r="L637" i="3"/>
  <c r="L636" i="4"/>
  <c r="G638" i="4"/>
  <c r="N637" i="4"/>
  <c r="I637" i="4"/>
  <c r="J637" i="4" s="1"/>
  <c r="H637" i="4"/>
  <c r="N638" i="3"/>
  <c r="G639" i="3"/>
  <c r="I638" i="3"/>
  <c r="J638" i="3" s="1"/>
  <c r="H638" i="3"/>
  <c r="L634" i="1"/>
  <c r="G636" i="1"/>
  <c r="I635" i="1"/>
  <c r="J635" i="1" s="1"/>
  <c r="H635" i="1"/>
  <c r="N635" i="1"/>
  <c r="O243" i="1"/>
  <c r="R243" i="1" s="1"/>
  <c r="M243" i="1"/>
  <c r="X244" i="1"/>
  <c r="T244" i="1" s="1"/>
  <c r="X349" i="4" l="1"/>
  <c r="AC349" i="4"/>
  <c r="AD349" i="4" s="1"/>
  <c r="AH225" i="4"/>
  <c r="U226" i="4"/>
  <c r="AA226" i="4"/>
  <c r="Z226" i="4"/>
  <c r="Y226" i="4"/>
  <c r="K226" i="4" s="1"/>
  <c r="Z226" i="3"/>
  <c r="U226" i="3"/>
  <c r="AA226" i="3"/>
  <c r="Y226" i="3"/>
  <c r="K226" i="3" s="1"/>
  <c r="AE369" i="3"/>
  <c r="AH225" i="3"/>
  <c r="T369" i="3"/>
  <c r="Q369" i="3"/>
  <c r="AE244" i="1"/>
  <c r="W244" i="1"/>
  <c r="AA244" i="1" s="1"/>
  <c r="AF243" i="1"/>
  <c r="AG243" i="1" s="1"/>
  <c r="G639" i="4"/>
  <c r="I638" i="4"/>
  <c r="J638" i="4" s="1"/>
  <c r="H638" i="4"/>
  <c r="N638" i="4"/>
  <c r="L637" i="4"/>
  <c r="G640" i="3"/>
  <c r="N639" i="3"/>
  <c r="I639" i="3"/>
  <c r="J639" i="3" s="1"/>
  <c r="H639" i="3"/>
  <c r="L638" i="3"/>
  <c r="L635" i="1"/>
  <c r="I636" i="1"/>
  <c r="J636" i="1" s="1"/>
  <c r="G637" i="1"/>
  <c r="N636" i="1"/>
  <c r="H636" i="1"/>
  <c r="Y244" i="1"/>
  <c r="K244" i="1" s="1"/>
  <c r="Q244" i="1"/>
  <c r="AC245" i="1" s="1"/>
  <c r="AD245" i="1" s="1"/>
  <c r="Z244" i="1"/>
  <c r="AE349" i="4" l="1"/>
  <c r="T349" i="4"/>
  <c r="Q349" i="4"/>
  <c r="AC350" i="4" s="1"/>
  <c r="AD350" i="4" s="1"/>
  <c r="O226" i="4"/>
  <c r="R226" i="4" s="1"/>
  <c r="M226" i="4"/>
  <c r="X370" i="3"/>
  <c r="AC370" i="3"/>
  <c r="AD370" i="3" s="1"/>
  <c r="O226" i="3"/>
  <c r="R226" i="3" s="1"/>
  <c r="M226" i="3"/>
  <c r="U244" i="1"/>
  <c r="AH243" i="1"/>
  <c r="L636" i="1"/>
  <c r="H639" i="4"/>
  <c r="N639" i="4"/>
  <c r="I639" i="4"/>
  <c r="J639" i="4" s="1"/>
  <c r="L639" i="4"/>
  <c r="G640" i="4"/>
  <c r="L638" i="4"/>
  <c r="L639" i="3"/>
  <c r="H640" i="3"/>
  <c r="N640" i="3"/>
  <c r="I640" i="3"/>
  <c r="J640" i="3" s="1"/>
  <c r="G641" i="3"/>
  <c r="H637" i="1"/>
  <c r="N637" i="1"/>
  <c r="G638" i="1"/>
  <c r="I637" i="1"/>
  <c r="J637" i="1" s="1"/>
  <c r="O244" i="1"/>
  <c r="R244" i="1" s="1"/>
  <c r="M244" i="1"/>
  <c r="X245" i="1"/>
  <c r="T245" i="1" s="1"/>
  <c r="W227" i="4" l="1"/>
  <c r="AF226" i="4"/>
  <c r="AG226" i="4" s="1"/>
  <c r="X350" i="4"/>
  <c r="AE350" i="4" s="1"/>
  <c r="W227" i="3"/>
  <c r="AF226" i="3"/>
  <c r="AG226" i="3" s="1"/>
  <c r="AE370" i="3"/>
  <c r="T370" i="3"/>
  <c r="Q370" i="3"/>
  <c r="W245" i="1"/>
  <c r="AA245" i="1" s="1"/>
  <c r="AF244" i="1"/>
  <c r="AG244" i="1" s="1"/>
  <c r="AE245" i="1"/>
  <c r="N640" i="4"/>
  <c r="G641" i="4"/>
  <c r="I640" i="4"/>
  <c r="J640" i="4" s="1"/>
  <c r="H640" i="4"/>
  <c r="I641" i="3"/>
  <c r="J641" i="3" s="1"/>
  <c r="G642" i="3"/>
  <c r="N641" i="3"/>
  <c r="H641" i="3"/>
  <c r="L640" i="3"/>
  <c r="H638" i="1"/>
  <c r="I638" i="1"/>
  <c r="J638" i="1" s="1"/>
  <c r="G639" i="1"/>
  <c r="N638" i="1"/>
  <c r="L637" i="1"/>
  <c r="Q245" i="1"/>
  <c r="AC246" i="1" s="1"/>
  <c r="AD246" i="1" s="1"/>
  <c r="AH226" i="4" l="1"/>
  <c r="AA227" i="4"/>
  <c r="Z227" i="4"/>
  <c r="U227" i="4"/>
  <c r="Y227" i="4"/>
  <c r="K227" i="4" s="1"/>
  <c r="T350" i="4"/>
  <c r="Q350" i="4"/>
  <c r="X371" i="3"/>
  <c r="AC371" i="3"/>
  <c r="AD371" i="3" s="1"/>
  <c r="AH226" i="3"/>
  <c r="Y227" i="3"/>
  <c r="K227" i="3" s="1"/>
  <c r="AA227" i="3"/>
  <c r="Z227" i="3"/>
  <c r="U227" i="3"/>
  <c r="Z245" i="1"/>
  <c r="Y245" i="1"/>
  <c r="K245" i="1" s="1"/>
  <c r="O245" i="1" s="1"/>
  <c r="R245" i="1" s="1"/>
  <c r="U245" i="1"/>
  <c r="AH244" i="1"/>
  <c r="I641" i="4"/>
  <c r="J641" i="4" s="1"/>
  <c r="H641" i="4"/>
  <c r="G642" i="4"/>
  <c r="N641" i="4"/>
  <c r="L640" i="4"/>
  <c r="N642" i="3"/>
  <c r="I642" i="3"/>
  <c r="J642" i="3" s="1"/>
  <c r="H642" i="3"/>
  <c r="G643" i="3"/>
  <c r="L641" i="3"/>
  <c r="L638" i="1"/>
  <c r="I639" i="1"/>
  <c r="J639" i="1" s="1"/>
  <c r="H639" i="1"/>
  <c r="N639" i="1"/>
  <c r="G640" i="1"/>
  <c r="X351" i="4" l="1"/>
  <c r="AC351" i="4"/>
  <c r="AD351" i="4" s="1"/>
  <c r="O227" i="4"/>
  <c r="R227" i="4" s="1"/>
  <c r="M227" i="4"/>
  <c r="O227" i="3"/>
  <c r="R227" i="3" s="1"/>
  <c r="M227" i="3"/>
  <c r="AE371" i="3"/>
  <c r="Q371" i="3"/>
  <c r="T371" i="3"/>
  <c r="M245" i="1"/>
  <c r="W246" i="1"/>
  <c r="U246" i="1" s="1"/>
  <c r="AF245" i="1"/>
  <c r="AG245" i="1" s="1"/>
  <c r="L641" i="4"/>
  <c r="G643" i="4"/>
  <c r="I642" i="4"/>
  <c r="J642" i="4" s="1"/>
  <c r="H642" i="4"/>
  <c r="N642" i="4"/>
  <c r="L642" i="3"/>
  <c r="I643" i="3"/>
  <c r="J643" i="3" s="1"/>
  <c r="H643" i="3"/>
  <c r="G644" i="3"/>
  <c r="N643" i="3"/>
  <c r="L639" i="1"/>
  <c r="G641" i="1"/>
  <c r="N640" i="1"/>
  <c r="I640" i="1"/>
  <c r="J640" i="1" s="1"/>
  <c r="H640" i="1"/>
  <c r="W228" i="4" l="1"/>
  <c r="AF227" i="4"/>
  <c r="AG227" i="4" s="1"/>
  <c r="AE351" i="4"/>
  <c r="T351" i="4"/>
  <c r="Q351" i="4"/>
  <c r="W228" i="3"/>
  <c r="AF227" i="3"/>
  <c r="AG227" i="3" s="1"/>
  <c r="X372" i="3"/>
  <c r="AC372" i="3"/>
  <c r="AD372" i="3" s="1"/>
  <c r="AH245" i="1"/>
  <c r="H643" i="4"/>
  <c r="N643" i="4"/>
  <c r="G644" i="4"/>
  <c r="I643" i="4"/>
  <c r="J643" i="4" s="1"/>
  <c r="L642" i="4"/>
  <c r="H644" i="3"/>
  <c r="G645" i="3"/>
  <c r="N644" i="3"/>
  <c r="I644" i="3"/>
  <c r="J644" i="3" s="1"/>
  <c r="L643" i="3"/>
  <c r="L640" i="1"/>
  <c r="H641" i="1"/>
  <c r="N641" i="1"/>
  <c r="G642" i="1"/>
  <c r="I641" i="1"/>
  <c r="J641" i="1" s="1"/>
  <c r="X246" i="1"/>
  <c r="X352" i="4" l="1"/>
  <c r="AC352" i="4"/>
  <c r="AD352" i="4" s="1"/>
  <c r="AH227" i="4"/>
  <c r="Z228" i="4"/>
  <c r="Y228" i="4"/>
  <c r="K228" i="4" s="1"/>
  <c r="AA228" i="4"/>
  <c r="U228" i="4"/>
  <c r="AE372" i="3"/>
  <c r="T372" i="3"/>
  <c r="Q372" i="3"/>
  <c r="AH227" i="3"/>
  <c r="Z228" i="3"/>
  <c r="U228" i="3"/>
  <c r="AA228" i="3"/>
  <c r="Y228" i="3"/>
  <c r="K228" i="3" s="1"/>
  <c r="T246" i="1"/>
  <c r="AE246" i="1"/>
  <c r="N644" i="4"/>
  <c r="H644" i="4"/>
  <c r="G645" i="4"/>
  <c r="I644" i="4"/>
  <c r="J644" i="4" s="1"/>
  <c r="L643" i="4"/>
  <c r="N645" i="3"/>
  <c r="G646" i="3"/>
  <c r="I645" i="3"/>
  <c r="J645" i="3" s="1"/>
  <c r="L645" i="3"/>
  <c r="H645" i="3"/>
  <c r="L644" i="3"/>
  <c r="Y246" i="1"/>
  <c r="K246" i="1" s="1"/>
  <c r="AA246" i="1"/>
  <c r="L641" i="1"/>
  <c r="G643" i="1"/>
  <c r="I642" i="1"/>
  <c r="J642" i="1" s="1"/>
  <c r="H642" i="1"/>
  <c r="N642" i="1"/>
  <c r="Q246" i="1"/>
  <c r="Z246" i="1"/>
  <c r="AE352" i="4" l="1"/>
  <c r="T352" i="4"/>
  <c r="Q352" i="4"/>
  <c r="AC353" i="4" s="1"/>
  <c r="AD353" i="4" s="1"/>
  <c r="O228" i="4"/>
  <c r="R228" i="4" s="1"/>
  <c r="M228" i="4"/>
  <c r="M228" i="3"/>
  <c r="O228" i="3"/>
  <c r="R228" i="3" s="1"/>
  <c r="X373" i="3"/>
  <c r="AC373" i="3"/>
  <c r="AD373" i="3" s="1"/>
  <c r="AC247" i="1"/>
  <c r="AD247" i="1" s="1"/>
  <c r="L644" i="4"/>
  <c r="G646" i="4"/>
  <c r="N645" i="4"/>
  <c r="I645" i="4"/>
  <c r="J645" i="4" s="1"/>
  <c r="H645" i="4"/>
  <c r="G647" i="3"/>
  <c r="N646" i="3"/>
  <c r="I646" i="3"/>
  <c r="J646" i="3" s="1"/>
  <c r="H646" i="3"/>
  <c r="L642" i="1"/>
  <c r="I643" i="1"/>
  <c r="J643" i="1" s="1"/>
  <c r="H643" i="1"/>
  <c r="N643" i="1"/>
  <c r="G644" i="1"/>
  <c r="M246" i="1"/>
  <c r="O246" i="1"/>
  <c r="R246" i="1" s="1"/>
  <c r="X247" i="1"/>
  <c r="T247" i="1" s="1"/>
  <c r="X353" i="4" l="1"/>
  <c r="AE353" i="4"/>
  <c r="T353" i="4"/>
  <c r="Q353" i="4"/>
  <c r="AC354" i="4" s="1"/>
  <c r="AD354" i="4" s="1"/>
  <c r="X354" i="4"/>
  <c r="W229" i="4"/>
  <c r="AF228" i="4"/>
  <c r="AG228" i="4" s="1"/>
  <c r="AE373" i="3"/>
  <c r="Q373" i="3"/>
  <c r="T373" i="3"/>
  <c r="W229" i="3"/>
  <c r="AF228" i="3"/>
  <c r="AG228" i="3" s="1"/>
  <c r="AE247" i="1"/>
  <c r="W247" i="1"/>
  <c r="AA247" i="1" s="1"/>
  <c r="AF246" i="1"/>
  <c r="AG246" i="1" s="1"/>
  <c r="G647" i="4"/>
  <c r="I646" i="4"/>
  <c r="J646" i="4" s="1"/>
  <c r="H646" i="4"/>
  <c r="N646" i="4"/>
  <c r="L646" i="4"/>
  <c r="L645" i="4"/>
  <c r="N647" i="3"/>
  <c r="I647" i="3"/>
  <c r="J647" i="3" s="1"/>
  <c r="H647" i="3"/>
  <c r="G648" i="3"/>
  <c r="L646" i="3"/>
  <c r="L643" i="1"/>
  <c r="H644" i="1"/>
  <c r="N644" i="1"/>
  <c r="G645" i="1"/>
  <c r="I644" i="1"/>
  <c r="J644" i="1" s="1"/>
  <c r="Q247" i="1"/>
  <c r="AC248" i="1" s="1"/>
  <c r="AD248" i="1" s="1"/>
  <c r="AE354" i="4" l="1"/>
  <c r="AH228" i="4"/>
  <c r="U229" i="4"/>
  <c r="AA229" i="4"/>
  <c r="Z229" i="4"/>
  <c r="Y229" i="4"/>
  <c r="K229" i="4" s="1"/>
  <c r="T354" i="4"/>
  <c r="Q354" i="4"/>
  <c r="L647" i="3"/>
  <c r="AH228" i="3"/>
  <c r="AA229" i="3"/>
  <c r="Z229" i="3"/>
  <c r="Y229" i="3"/>
  <c r="K229" i="3" s="1"/>
  <c r="U229" i="3"/>
  <c r="X374" i="3"/>
  <c r="AC374" i="3"/>
  <c r="AD374" i="3" s="1"/>
  <c r="Z247" i="1"/>
  <c r="Y247" i="1"/>
  <c r="K247" i="1" s="1"/>
  <c r="U247" i="1"/>
  <c r="AH246" i="1"/>
  <c r="H647" i="4"/>
  <c r="N647" i="4"/>
  <c r="G648" i="4"/>
  <c r="I647" i="4"/>
  <c r="J647" i="4" s="1"/>
  <c r="G649" i="3"/>
  <c r="I648" i="3"/>
  <c r="J648" i="3" s="1"/>
  <c r="H648" i="3"/>
  <c r="N648" i="3"/>
  <c r="L644" i="1"/>
  <c r="H645" i="1"/>
  <c r="N645" i="1"/>
  <c r="I645" i="1"/>
  <c r="J645" i="1" s="1"/>
  <c r="G646" i="1"/>
  <c r="O247" i="1"/>
  <c r="R247" i="1" s="1"/>
  <c r="M247" i="1"/>
  <c r="X355" i="4" l="1"/>
  <c r="AC355" i="4"/>
  <c r="AD355" i="4" s="1"/>
  <c r="M229" i="4"/>
  <c r="O229" i="4"/>
  <c r="R229" i="4" s="1"/>
  <c r="T374" i="3"/>
  <c r="Q374" i="3"/>
  <c r="O229" i="3"/>
  <c r="R229" i="3" s="1"/>
  <c r="M229" i="3"/>
  <c r="AE374" i="3"/>
  <c r="W248" i="1"/>
  <c r="AF247" i="1"/>
  <c r="AG247" i="1" s="1"/>
  <c r="L647" i="4"/>
  <c r="N648" i="4"/>
  <c r="I648" i="4"/>
  <c r="J648" i="4" s="1"/>
  <c r="H648" i="4"/>
  <c r="G649" i="4"/>
  <c r="G650" i="3"/>
  <c r="N649" i="3"/>
  <c r="I649" i="3"/>
  <c r="J649" i="3" s="1"/>
  <c r="H649" i="3"/>
  <c r="L648" i="3"/>
  <c r="H646" i="1"/>
  <c r="N646" i="1"/>
  <c r="I646" i="1"/>
  <c r="J646" i="1" s="1"/>
  <c r="G647" i="1"/>
  <c r="L645" i="1"/>
  <c r="U248" i="1"/>
  <c r="X248" i="1"/>
  <c r="AE248" i="1" s="1"/>
  <c r="W230" i="4" l="1"/>
  <c r="AF229" i="4"/>
  <c r="AG229" i="4" s="1"/>
  <c r="AE355" i="4"/>
  <c r="T355" i="4"/>
  <c r="Q355" i="4"/>
  <c r="W230" i="3"/>
  <c r="AF229" i="3"/>
  <c r="AG229" i="3" s="1"/>
  <c r="X375" i="3"/>
  <c r="AC375" i="3"/>
  <c r="AD375" i="3" s="1"/>
  <c r="AH247" i="1"/>
  <c r="G650" i="4"/>
  <c r="N649" i="4"/>
  <c r="I649" i="4"/>
  <c r="J649" i="4" s="1"/>
  <c r="H649" i="4"/>
  <c r="L648" i="4"/>
  <c r="L649" i="3"/>
  <c r="I650" i="3"/>
  <c r="J650" i="3" s="1"/>
  <c r="H650" i="3"/>
  <c r="N650" i="3"/>
  <c r="G651" i="3"/>
  <c r="Y248" i="1"/>
  <c r="K248" i="1" s="1"/>
  <c r="T248" i="1"/>
  <c r="AA248" i="1"/>
  <c r="H647" i="1"/>
  <c r="N647" i="1"/>
  <c r="I647" i="1"/>
  <c r="J647" i="1" s="1"/>
  <c r="G648" i="1"/>
  <c r="L646" i="1"/>
  <c r="Q248" i="1"/>
  <c r="AC249" i="1" s="1"/>
  <c r="AD249" i="1" s="1"/>
  <c r="Z248" i="1"/>
  <c r="X356" i="4" l="1"/>
  <c r="AC356" i="4"/>
  <c r="AD356" i="4" s="1"/>
  <c r="AH229" i="4"/>
  <c r="U230" i="4"/>
  <c r="AA230" i="4"/>
  <c r="Z230" i="4"/>
  <c r="Y230" i="4"/>
  <c r="K230" i="4" s="1"/>
  <c r="L650" i="3"/>
  <c r="AE375" i="3"/>
  <c r="T375" i="3"/>
  <c r="Q375" i="3"/>
  <c r="AH229" i="3"/>
  <c r="U230" i="3"/>
  <c r="AA230" i="3"/>
  <c r="Z230" i="3"/>
  <c r="Y230" i="3"/>
  <c r="K230" i="3" s="1"/>
  <c r="G651" i="4"/>
  <c r="I650" i="4"/>
  <c r="J650" i="4" s="1"/>
  <c r="H650" i="4"/>
  <c r="N650" i="4"/>
  <c r="L649" i="4"/>
  <c r="H651" i="3"/>
  <c r="G652" i="3"/>
  <c r="I651" i="3"/>
  <c r="J651" i="3" s="1"/>
  <c r="N651" i="3"/>
  <c r="N648" i="1"/>
  <c r="H648" i="1"/>
  <c r="G649" i="1"/>
  <c r="I648" i="1"/>
  <c r="J648" i="1" s="1"/>
  <c r="L647" i="1"/>
  <c r="O248" i="1"/>
  <c r="R248" i="1" s="1"/>
  <c r="M248" i="1"/>
  <c r="L650" i="4" l="1"/>
  <c r="AE356" i="4"/>
  <c r="O230" i="4"/>
  <c r="R230" i="4" s="1"/>
  <c r="M230" i="4"/>
  <c r="T356" i="4"/>
  <c r="Q356" i="4"/>
  <c r="M230" i="3"/>
  <c r="O230" i="3"/>
  <c r="R230" i="3" s="1"/>
  <c r="X376" i="3"/>
  <c r="AC376" i="3"/>
  <c r="AD376" i="3" s="1"/>
  <c r="W249" i="1"/>
  <c r="AF248" i="1"/>
  <c r="AG248" i="1" s="1"/>
  <c r="N651" i="4"/>
  <c r="G652" i="4"/>
  <c r="I651" i="4"/>
  <c r="J651" i="4" s="1"/>
  <c r="H651" i="4"/>
  <c r="N652" i="3"/>
  <c r="H652" i="3"/>
  <c r="G653" i="3"/>
  <c r="I652" i="3"/>
  <c r="J652" i="3" s="1"/>
  <c r="L651" i="3"/>
  <c r="L648" i="1"/>
  <c r="N649" i="1"/>
  <c r="G650" i="1"/>
  <c r="H649" i="1"/>
  <c r="I649" i="1"/>
  <c r="J649" i="1" s="1"/>
  <c r="U249" i="1"/>
  <c r="X249" i="1"/>
  <c r="AE249" i="1" s="1"/>
  <c r="X357" i="4" l="1"/>
  <c r="AC357" i="4"/>
  <c r="AD357" i="4" s="1"/>
  <c r="W231" i="4"/>
  <c r="AF230" i="4"/>
  <c r="AG230" i="4" s="1"/>
  <c r="AE376" i="3"/>
  <c r="W231" i="3"/>
  <c r="AF230" i="3"/>
  <c r="AG230" i="3" s="1"/>
  <c r="T376" i="3"/>
  <c r="Q376" i="3"/>
  <c r="X377" i="3" s="1"/>
  <c r="AH248" i="1"/>
  <c r="G653" i="4"/>
  <c r="N652" i="4"/>
  <c r="I652" i="4"/>
  <c r="J652" i="4" s="1"/>
  <c r="H652" i="4"/>
  <c r="L651" i="4"/>
  <c r="L652" i="3"/>
  <c r="I653" i="3"/>
  <c r="J653" i="3" s="1"/>
  <c r="H653" i="3"/>
  <c r="N653" i="3"/>
  <c r="G654" i="3"/>
  <c r="Y249" i="1"/>
  <c r="K249" i="1" s="1"/>
  <c r="T249" i="1"/>
  <c r="AA249" i="1"/>
  <c r="N650" i="1"/>
  <c r="I650" i="1"/>
  <c r="J650" i="1" s="1"/>
  <c r="H650" i="1"/>
  <c r="G651" i="1"/>
  <c r="L650" i="1"/>
  <c r="L649" i="1"/>
  <c r="Q249" i="1"/>
  <c r="Z249" i="1"/>
  <c r="AH230" i="4" l="1"/>
  <c r="AE357" i="4"/>
  <c r="T357" i="4"/>
  <c r="Q357" i="4"/>
  <c r="AA231" i="4"/>
  <c r="Z231" i="4"/>
  <c r="Y231" i="4"/>
  <c r="K231" i="4" s="1"/>
  <c r="U231" i="4"/>
  <c r="AC377" i="3"/>
  <c r="AD377" i="3" s="1"/>
  <c r="AE377" i="3" s="1"/>
  <c r="Y231" i="3"/>
  <c r="K231" i="3" s="1"/>
  <c r="AA231" i="3"/>
  <c r="Z231" i="3"/>
  <c r="U231" i="3"/>
  <c r="T377" i="3"/>
  <c r="Q377" i="3"/>
  <c r="AC378" i="3" s="1"/>
  <c r="X378" i="3"/>
  <c r="AH230" i="3"/>
  <c r="AC250" i="1"/>
  <c r="AD250" i="1" s="1"/>
  <c r="L652" i="4"/>
  <c r="G654" i="4"/>
  <c r="I653" i="4"/>
  <c r="J653" i="4" s="1"/>
  <c r="N653" i="4"/>
  <c r="H653" i="4"/>
  <c r="H654" i="3"/>
  <c r="N654" i="3"/>
  <c r="I654" i="3"/>
  <c r="J654" i="3" s="1"/>
  <c r="G655" i="3"/>
  <c r="L653" i="3"/>
  <c r="N651" i="1"/>
  <c r="H651" i="1"/>
  <c r="G652" i="1"/>
  <c r="I651" i="1"/>
  <c r="J651" i="1" s="1"/>
  <c r="O249" i="1"/>
  <c r="R249" i="1" s="1"/>
  <c r="M249" i="1"/>
  <c r="X250" i="1"/>
  <c r="T250" i="1" s="1"/>
  <c r="X358" i="4" l="1"/>
  <c r="AC358" i="4"/>
  <c r="AD358" i="4" s="1"/>
  <c r="M231" i="4"/>
  <c r="O231" i="4"/>
  <c r="R231" i="4" s="1"/>
  <c r="AD378" i="3"/>
  <c r="AE378" i="3"/>
  <c r="Q378" i="3"/>
  <c r="T378" i="3"/>
  <c r="L654" i="3"/>
  <c r="M231" i="3"/>
  <c r="O231" i="3"/>
  <c r="R231" i="3" s="1"/>
  <c r="W250" i="1"/>
  <c r="Y250" i="1" s="1"/>
  <c r="K250" i="1" s="1"/>
  <c r="AF249" i="1"/>
  <c r="AG249" i="1" s="1"/>
  <c r="AE250" i="1"/>
  <c r="L653" i="4"/>
  <c r="G655" i="4"/>
  <c r="I654" i="4"/>
  <c r="J654" i="4" s="1"/>
  <c r="H654" i="4"/>
  <c r="N654" i="4"/>
  <c r="G656" i="3"/>
  <c r="N655" i="3"/>
  <c r="I655" i="3"/>
  <c r="J655" i="3" s="1"/>
  <c r="H655" i="3"/>
  <c r="L651" i="1"/>
  <c r="I652" i="1"/>
  <c r="J652" i="1" s="1"/>
  <c r="H652" i="1"/>
  <c r="N652" i="1"/>
  <c r="G653" i="1"/>
  <c r="L652" i="1"/>
  <c r="Q250" i="1"/>
  <c r="AC251" i="1" s="1"/>
  <c r="AD251" i="1" s="1"/>
  <c r="T358" i="4" l="1"/>
  <c r="Q358" i="4"/>
  <c r="AC359" i="4" s="1"/>
  <c r="AD359" i="4" s="1"/>
  <c r="W232" i="4"/>
  <c r="AF231" i="4"/>
  <c r="AG231" i="4" s="1"/>
  <c r="AE358" i="4"/>
  <c r="W232" i="3"/>
  <c r="AF231" i="3"/>
  <c r="AG231" i="3" s="1"/>
  <c r="X379" i="3"/>
  <c r="AC379" i="3"/>
  <c r="AD379" i="3" s="1"/>
  <c r="AA250" i="1"/>
  <c r="AH249" i="1"/>
  <c r="Z250" i="1"/>
  <c r="U250" i="1"/>
  <c r="L655" i="3"/>
  <c r="N655" i="4"/>
  <c r="I655" i="4"/>
  <c r="J655" i="4" s="1"/>
  <c r="H655" i="4"/>
  <c r="G656" i="4"/>
  <c r="L655" i="4"/>
  <c r="L654" i="4"/>
  <c r="I656" i="3"/>
  <c r="J656" i="3" s="1"/>
  <c r="H656" i="3"/>
  <c r="G657" i="3"/>
  <c r="N656" i="3"/>
  <c r="H653" i="1"/>
  <c r="G654" i="1"/>
  <c r="N653" i="1"/>
  <c r="I653" i="1"/>
  <c r="J653" i="1" s="1"/>
  <c r="O250" i="1"/>
  <c r="R250" i="1" s="1"/>
  <c r="M250" i="1"/>
  <c r="Y232" i="4" l="1"/>
  <c r="K232" i="4" s="1"/>
  <c r="U232" i="4"/>
  <c r="Z232" i="4"/>
  <c r="AA232" i="4"/>
  <c r="X359" i="4"/>
  <c r="AE359" i="4" s="1"/>
  <c r="AH231" i="4"/>
  <c r="AH231" i="3"/>
  <c r="T379" i="3"/>
  <c r="Q379" i="3"/>
  <c r="AE379" i="3"/>
  <c r="AA232" i="3"/>
  <c r="Z232" i="3"/>
  <c r="Y232" i="3"/>
  <c r="K232" i="3" s="1"/>
  <c r="U232" i="3"/>
  <c r="W251" i="1"/>
  <c r="U251" i="1" s="1"/>
  <c r="AF250" i="1"/>
  <c r="AG250" i="1" s="1"/>
  <c r="G657" i="4"/>
  <c r="N656" i="4"/>
  <c r="I656" i="4"/>
  <c r="J656" i="4" s="1"/>
  <c r="H656" i="4"/>
  <c r="N657" i="3"/>
  <c r="I657" i="3"/>
  <c r="J657" i="3" s="1"/>
  <c r="H657" i="3"/>
  <c r="G658" i="3"/>
  <c r="L656" i="3"/>
  <c r="L653" i="1"/>
  <c r="N654" i="1"/>
  <c r="I654" i="1"/>
  <c r="J654" i="1" s="1"/>
  <c r="G655" i="1"/>
  <c r="H654" i="1"/>
  <c r="X251" i="1"/>
  <c r="AE251" i="1" s="1"/>
  <c r="O232" i="4" l="1"/>
  <c r="R232" i="4" s="1"/>
  <c r="M232" i="4"/>
  <c r="T359" i="4"/>
  <c r="Q359" i="4"/>
  <c r="O232" i="3"/>
  <c r="R232" i="3" s="1"/>
  <c r="M232" i="3"/>
  <c r="X380" i="3"/>
  <c r="AC380" i="3"/>
  <c r="AD380" i="3" s="1"/>
  <c r="AH250" i="1"/>
  <c r="L654" i="1"/>
  <c r="L656" i="4"/>
  <c r="G658" i="4"/>
  <c r="I657" i="4"/>
  <c r="J657" i="4" s="1"/>
  <c r="L657" i="4"/>
  <c r="H657" i="4"/>
  <c r="N657" i="4"/>
  <c r="H658" i="3"/>
  <c r="G659" i="3"/>
  <c r="I658" i="3"/>
  <c r="J658" i="3" s="1"/>
  <c r="N658" i="3"/>
  <c r="L657" i="3"/>
  <c r="Y251" i="1"/>
  <c r="K251" i="1" s="1"/>
  <c r="T251" i="1"/>
  <c r="AA251" i="1"/>
  <c r="G656" i="1"/>
  <c r="I655" i="1"/>
  <c r="J655" i="1" s="1"/>
  <c r="H655" i="1"/>
  <c r="N655" i="1"/>
  <c r="Q251" i="1"/>
  <c r="AC252" i="1" s="1"/>
  <c r="AD252" i="1" s="1"/>
  <c r="Z251" i="1"/>
  <c r="X360" i="4" l="1"/>
  <c r="AC360" i="4"/>
  <c r="AD360" i="4" s="1"/>
  <c r="W233" i="4"/>
  <c r="AF232" i="4"/>
  <c r="AG232" i="4" s="1"/>
  <c r="AE380" i="3"/>
  <c r="Q380" i="3"/>
  <c r="T380" i="3"/>
  <c r="W233" i="3"/>
  <c r="AF232" i="3"/>
  <c r="AG232" i="3" s="1"/>
  <c r="G659" i="4"/>
  <c r="I658" i="4"/>
  <c r="J658" i="4" s="1"/>
  <c r="H658" i="4"/>
  <c r="N658" i="4"/>
  <c r="N659" i="3"/>
  <c r="H659" i="3"/>
  <c r="G660" i="3"/>
  <c r="I659" i="3"/>
  <c r="J659" i="3" s="1"/>
  <c r="L658" i="3"/>
  <c r="L655" i="1"/>
  <c r="N656" i="1"/>
  <c r="G657" i="1"/>
  <c r="I656" i="1"/>
  <c r="J656" i="1" s="1"/>
  <c r="H656" i="1"/>
  <c r="O251" i="1"/>
  <c r="R251" i="1" s="1"/>
  <c r="M251" i="1"/>
  <c r="AE360" i="4" l="1"/>
  <c r="T360" i="4"/>
  <c r="Q360" i="4"/>
  <c r="AH232" i="4"/>
  <c r="Y233" i="4"/>
  <c r="K233" i="4" s="1"/>
  <c r="U233" i="4"/>
  <c r="AA233" i="4"/>
  <c r="Z233" i="4"/>
  <c r="AC381" i="3"/>
  <c r="AD381" i="3" s="1"/>
  <c r="AH232" i="3"/>
  <c r="Y233" i="3"/>
  <c r="K233" i="3" s="1"/>
  <c r="AA233" i="3"/>
  <c r="U233" i="3"/>
  <c r="Z233" i="3"/>
  <c r="X381" i="3"/>
  <c r="W252" i="1"/>
  <c r="U252" i="1" s="1"/>
  <c r="AF251" i="1"/>
  <c r="AG251" i="1" s="1"/>
  <c r="L658" i="4"/>
  <c r="N659" i="4"/>
  <c r="G660" i="4"/>
  <c r="I659" i="4"/>
  <c r="J659" i="4" s="1"/>
  <c r="H659" i="4"/>
  <c r="L659" i="3"/>
  <c r="N660" i="3"/>
  <c r="G661" i="3"/>
  <c r="I660" i="3"/>
  <c r="J660" i="3" s="1"/>
  <c r="H660" i="3"/>
  <c r="L656" i="1"/>
  <c r="N657" i="1"/>
  <c r="H657" i="1"/>
  <c r="G658" i="1"/>
  <c r="I657" i="1"/>
  <c r="J657" i="1" s="1"/>
  <c r="X252" i="1"/>
  <c r="AE252" i="1" s="1"/>
  <c r="X361" i="4" l="1"/>
  <c r="AC361" i="4"/>
  <c r="AD361" i="4" s="1"/>
  <c r="M233" i="4"/>
  <c r="O233" i="4"/>
  <c r="R233" i="4" s="1"/>
  <c r="O233" i="3"/>
  <c r="R233" i="3" s="1"/>
  <c r="M233" i="3"/>
  <c r="AE381" i="3"/>
  <c r="T381" i="3"/>
  <c r="Q381" i="3"/>
  <c r="AC382" i="3" s="1"/>
  <c r="AD382" i="3" s="1"/>
  <c r="AH251" i="1"/>
  <c r="G661" i="4"/>
  <c r="I660" i="4"/>
  <c r="J660" i="4" s="1"/>
  <c r="H660" i="4"/>
  <c r="N660" i="4"/>
  <c r="L659" i="4"/>
  <c r="L660" i="3"/>
  <c r="N661" i="3"/>
  <c r="G662" i="3"/>
  <c r="I661" i="3"/>
  <c r="J661" i="3" s="1"/>
  <c r="H661" i="3"/>
  <c r="Y252" i="1"/>
  <c r="K252" i="1" s="1"/>
  <c r="T252" i="1"/>
  <c r="AA252" i="1"/>
  <c r="L657" i="1"/>
  <c r="H658" i="1"/>
  <c r="N658" i="1"/>
  <c r="I658" i="1"/>
  <c r="J658" i="1" s="1"/>
  <c r="G659" i="1"/>
  <c r="Q252" i="1"/>
  <c r="AC253" i="1" s="1"/>
  <c r="AD253" i="1" s="1"/>
  <c r="Z252" i="1"/>
  <c r="X382" i="3" l="1"/>
  <c r="AE382" i="3" s="1"/>
  <c r="W234" i="4"/>
  <c r="AF233" i="4"/>
  <c r="AG233" i="4" s="1"/>
  <c r="AE361" i="4"/>
  <c r="T361" i="4"/>
  <c r="Q361" i="4"/>
  <c r="W234" i="3"/>
  <c r="AF233" i="3"/>
  <c r="AG233" i="3" s="1"/>
  <c r="G662" i="4"/>
  <c r="I661" i="4"/>
  <c r="J661" i="4" s="1"/>
  <c r="H661" i="4"/>
  <c r="N661" i="4"/>
  <c r="L660" i="4"/>
  <c r="L661" i="3"/>
  <c r="G663" i="3"/>
  <c r="N662" i="3"/>
  <c r="I662" i="3"/>
  <c r="J662" i="3" s="1"/>
  <c r="H662" i="3"/>
  <c r="G660" i="1"/>
  <c r="H659" i="1"/>
  <c r="N659" i="1"/>
  <c r="I659" i="1"/>
  <c r="J659" i="1" s="1"/>
  <c r="L658" i="1"/>
  <c r="O252" i="1"/>
  <c r="R252" i="1" s="1"/>
  <c r="M252" i="1"/>
  <c r="Q382" i="3" l="1"/>
  <c r="AC383" i="3" s="1"/>
  <c r="AD383" i="3" s="1"/>
  <c r="T382" i="3"/>
  <c r="AH233" i="4"/>
  <c r="U234" i="4"/>
  <c r="AA234" i="4"/>
  <c r="Z234" i="4"/>
  <c r="Y234" i="4"/>
  <c r="K234" i="4" s="1"/>
  <c r="X362" i="4"/>
  <c r="AC362" i="4"/>
  <c r="AD362" i="4" s="1"/>
  <c r="AH233" i="3"/>
  <c r="Z234" i="3"/>
  <c r="AA234" i="3"/>
  <c r="Y234" i="3"/>
  <c r="K234" i="3" s="1"/>
  <c r="U234" i="3"/>
  <c r="W253" i="1"/>
  <c r="U253" i="1" s="1"/>
  <c r="AF252" i="1"/>
  <c r="AG252" i="1" s="1"/>
  <c r="L661" i="4"/>
  <c r="G663" i="4"/>
  <c r="I662" i="4"/>
  <c r="J662" i="4" s="1"/>
  <c r="H662" i="4"/>
  <c r="N662" i="4"/>
  <c r="L662" i="3"/>
  <c r="G664" i="3"/>
  <c r="N663" i="3"/>
  <c r="H663" i="3"/>
  <c r="I663" i="3"/>
  <c r="J663" i="3" s="1"/>
  <c r="L659" i="1"/>
  <c r="N660" i="1"/>
  <c r="I660" i="1"/>
  <c r="J660" i="1" s="1"/>
  <c r="H660" i="1"/>
  <c r="G661" i="1"/>
  <c r="X253" i="1"/>
  <c r="AE253" i="1" s="1"/>
  <c r="X383" i="3" l="1"/>
  <c r="M234" i="4"/>
  <c r="O234" i="4"/>
  <c r="R234" i="4" s="1"/>
  <c r="AE362" i="4"/>
  <c r="T362" i="4"/>
  <c r="Q362" i="4"/>
  <c r="AC363" i="4" s="1"/>
  <c r="AD363" i="4" s="1"/>
  <c r="O234" i="3"/>
  <c r="R234" i="3" s="1"/>
  <c r="M234" i="3"/>
  <c r="AH252" i="1"/>
  <c r="N663" i="4"/>
  <c r="I663" i="4"/>
  <c r="J663" i="4" s="1"/>
  <c r="H663" i="4"/>
  <c r="G664" i="4"/>
  <c r="L662" i="4"/>
  <c r="L663" i="3"/>
  <c r="H664" i="3"/>
  <c r="I664" i="3"/>
  <c r="J664" i="3" s="1"/>
  <c r="N664" i="3"/>
  <c r="L664" i="3"/>
  <c r="G665" i="3"/>
  <c r="Y253" i="1"/>
  <c r="K253" i="1" s="1"/>
  <c r="T253" i="1"/>
  <c r="AA253" i="1"/>
  <c r="L660" i="1"/>
  <c r="I661" i="1"/>
  <c r="J661" i="1" s="1"/>
  <c r="G662" i="1"/>
  <c r="H661" i="1"/>
  <c r="N661" i="1"/>
  <c r="Q253" i="1"/>
  <c r="AC254" i="1" s="1"/>
  <c r="AD254" i="1" s="1"/>
  <c r="Z253" i="1"/>
  <c r="T383" i="3" l="1"/>
  <c r="Q383" i="3"/>
  <c r="AE383" i="3"/>
  <c r="X363" i="4"/>
  <c r="W235" i="4"/>
  <c r="AF234" i="4"/>
  <c r="AG234" i="4" s="1"/>
  <c r="W235" i="3"/>
  <c r="AF234" i="3"/>
  <c r="AG234" i="3" s="1"/>
  <c r="L663" i="4"/>
  <c r="G665" i="4"/>
  <c r="I664" i="4"/>
  <c r="J664" i="4" s="1"/>
  <c r="N664" i="4"/>
  <c r="H664" i="4"/>
  <c r="H665" i="3"/>
  <c r="G666" i="3"/>
  <c r="N665" i="3"/>
  <c r="I665" i="3"/>
  <c r="J665" i="3" s="1"/>
  <c r="L661" i="1"/>
  <c r="H662" i="1"/>
  <c r="G663" i="1"/>
  <c r="I662" i="1"/>
  <c r="J662" i="1" s="1"/>
  <c r="N662" i="1"/>
  <c r="O253" i="1"/>
  <c r="R253" i="1" s="1"/>
  <c r="M253" i="1"/>
  <c r="AC384" i="3" l="1"/>
  <c r="AD384" i="3" s="1"/>
  <c r="X384" i="3"/>
  <c r="AH234" i="4"/>
  <c r="AA235" i="4"/>
  <c r="Z235" i="4"/>
  <c r="Y235" i="4"/>
  <c r="K235" i="4" s="1"/>
  <c r="U235" i="4"/>
  <c r="T363" i="4"/>
  <c r="Q363" i="4"/>
  <c r="AE363" i="4"/>
  <c r="AH234" i="3"/>
  <c r="AA235" i="3"/>
  <c r="Z235" i="3"/>
  <c r="Y235" i="3"/>
  <c r="K235" i="3" s="1"/>
  <c r="U235" i="3"/>
  <c r="W254" i="1"/>
  <c r="U254" i="1" s="1"/>
  <c r="AF253" i="1"/>
  <c r="AG253" i="1" s="1"/>
  <c r="L664" i="4"/>
  <c r="I665" i="4"/>
  <c r="J665" i="4" s="1"/>
  <c r="H665" i="4"/>
  <c r="G666" i="4"/>
  <c r="N665" i="4"/>
  <c r="H666" i="3"/>
  <c r="G667" i="3"/>
  <c r="N666" i="3"/>
  <c r="I666" i="3"/>
  <c r="J666" i="3" s="1"/>
  <c r="L665" i="3"/>
  <c r="L662" i="1"/>
  <c r="G664" i="1"/>
  <c r="I663" i="1"/>
  <c r="J663" i="1" s="1"/>
  <c r="H663" i="1"/>
  <c r="N663" i="1"/>
  <c r="X254" i="1"/>
  <c r="AE254" i="1" s="1"/>
  <c r="T384" i="3" l="1"/>
  <c r="Q384" i="3"/>
  <c r="AC385" i="3" s="1"/>
  <c r="AD385" i="3" s="1"/>
  <c r="X385" i="3"/>
  <c r="AE384" i="3"/>
  <c r="O235" i="4"/>
  <c r="R235" i="4" s="1"/>
  <c r="M235" i="4"/>
  <c r="L665" i="4"/>
  <c r="X364" i="4"/>
  <c r="AC364" i="4"/>
  <c r="AD364" i="4" s="1"/>
  <c r="O235" i="3"/>
  <c r="R235" i="3" s="1"/>
  <c r="M235" i="3"/>
  <c r="AH253" i="1"/>
  <c r="H666" i="4"/>
  <c r="G667" i="4"/>
  <c r="N666" i="4"/>
  <c r="I666" i="4"/>
  <c r="J666" i="4" s="1"/>
  <c r="N667" i="3"/>
  <c r="I667" i="3"/>
  <c r="J667" i="3" s="1"/>
  <c r="H667" i="3"/>
  <c r="G668" i="3"/>
  <c r="L666" i="3"/>
  <c r="Y254" i="1"/>
  <c r="K254" i="1" s="1"/>
  <c r="T254" i="1"/>
  <c r="AA254" i="1"/>
  <c r="L663" i="1"/>
  <c r="G665" i="1"/>
  <c r="H664" i="1"/>
  <c r="N664" i="1"/>
  <c r="I664" i="1"/>
  <c r="J664" i="1" s="1"/>
  <c r="Q254" i="1"/>
  <c r="Z254" i="1"/>
  <c r="Q385" i="3" l="1"/>
  <c r="T385" i="3"/>
  <c r="AE385" i="3"/>
  <c r="T364" i="4"/>
  <c r="Q364" i="4"/>
  <c r="AE364" i="4"/>
  <c r="W236" i="4"/>
  <c r="AF235" i="4"/>
  <c r="AG235" i="4" s="1"/>
  <c r="W236" i="3"/>
  <c r="AF235" i="3"/>
  <c r="AG235" i="3" s="1"/>
  <c r="AC255" i="1"/>
  <c r="AD255" i="1" s="1"/>
  <c r="L666" i="4"/>
  <c r="N667" i="4"/>
  <c r="G668" i="4"/>
  <c r="I667" i="4"/>
  <c r="J667" i="4" s="1"/>
  <c r="H667" i="4"/>
  <c r="N668" i="3"/>
  <c r="G669" i="3"/>
  <c r="I668" i="3"/>
  <c r="J668" i="3" s="1"/>
  <c r="H668" i="3"/>
  <c r="L667" i="3"/>
  <c r="L664" i="1"/>
  <c r="G666" i="1"/>
  <c r="N665" i="1"/>
  <c r="I665" i="1"/>
  <c r="J665" i="1" s="1"/>
  <c r="H665" i="1"/>
  <c r="O254" i="1"/>
  <c r="R254" i="1" s="1"/>
  <c r="M254" i="1"/>
  <c r="X255" i="1"/>
  <c r="T255" i="1" s="1"/>
  <c r="AC386" i="3" l="1"/>
  <c r="AD386" i="3" s="1"/>
  <c r="X386" i="3"/>
  <c r="X365" i="4"/>
  <c r="AC365" i="4"/>
  <c r="AD365" i="4" s="1"/>
  <c r="AH235" i="4"/>
  <c r="U236" i="4"/>
  <c r="AA236" i="4"/>
  <c r="Y236" i="4"/>
  <c r="K236" i="4" s="1"/>
  <c r="Z236" i="4"/>
  <c r="AH235" i="3"/>
  <c r="AA236" i="3"/>
  <c r="Y236" i="3"/>
  <c r="K236" i="3" s="1"/>
  <c r="U236" i="3"/>
  <c r="Z236" i="3"/>
  <c r="AE255" i="1"/>
  <c r="W255" i="1"/>
  <c r="AA255" i="1" s="1"/>
  <c r="AF254" i="1"/>
  <c r="AG254" i="1" s="1"/>
  <c r="L667" i="4"/>
  <c r="G669" i="4"/>
  <c r="I668" i="4"/>
  <c r="J668" i="4" s="1"/>
  <c r="H668" i="4"/>
  <c r="N668" i="4"/>
  <c r="L668" i="3"/>
  <c r="G670" i="3"/>
  <c r="N669" i="3"/>
  <c r="I669" i="3"/>
  <c r="J669" i="3" s="1"/>
  <c r="H669" i="3"/>
  <c r="L665" i="1"/>
  <c r="N666" i="1"/>
  <c r="I666" i="1"/>
  <c r="J666" i="1" s="1"/>
  <c r="G667" i="1"/>
  <c r="H666" i="1"/>
  <c r="U255" i="1"/>
  <c r="Y255" i="1"/>
  <c r="K255" i="1" s="1"/>
  <c r="Q255" i="1"/>
  <c r="AC256" i="1" s="1"/>
  <c r="AD256" i="1" s="1"/>
  <c r="Z255" i="1"/>
  <c r="T386" i="3" l="1"/>
  <c r="Q386" i="3"/>
  <c r="AE386" i="3"/>
  <c r="O236" i="4"/>
  <c r="R236" i="4" s="1"/>
  <c r="M236" i="4"/>
  <c r="AE365" i="4"/>
  <c r="T365" i="4"/>
  <c r="Q365" i="4"/>
  <c r="AC366" i="4" s="1"/>
  <c r="AD366" i="4" s="1"/>
  <c r="X366" i="4"/>
  <c r="O236" i="3"/>
  <c r="R236" i="3" s="1"/>
  <c r="M236" i="3"/>
  <c r="AH254" i="1"/>
  <c r="L668" i="4"/>
  <c r="G670" i="4"/>
  <c r="I669" i="4"/>
  <c r="J669" i="4" s="1"/>
  <c r="H669" i="4"/>
  <c r="N669" i="4"/>
  <c r="L669" i="3"/>
  <c r="G671" i="3"/>
  <c r="N670" i="3"/>
  <c r="H670" i="3"/>
  <c r="I670" i="3"/>
  <c r="J670" i="3" s="1"/>
  <c r="I667" i="1"/>
  <c r="J667" i="1" s="1"/>
  <c r="H667" i="1"/>
  <c r="G668" i="1"/>
  <c r="N667" i="1"/>
  <c r="L666" i="1"/>
  <c r="O255" i="1"/>
  <c r="R255" i="1" s="1"/>
  <c r="M255" i="1"/>
  <c r="X387" i="3" l="1"/>
  <c r="AC387" i="3"/>
  <c r="AD387" i="3" s="1"/>
  <c r="AE387" i="3" s="1"/>
  <c r="AE366" i="4"/>
  <c r="T366" i="4"/>
  <c r="Q366" i="4"/>
  <c r="W237" i="4"/>
  <c r="AF236" i="4"/>
  <c r="AG236" i="4" s="1"/>
  <c r="W237" i="3"/>
  <c r="AF236" i="3"/>
  <c r="AG236" i="3" s="1"/>
  <c r="W256" i="1"/>
  <c r="AF255" i="1"/>
  <c r="AG255" i="1" s="1"/>
  <c r="L669" i="4"/>
  <c r="H670" i="4"/>
  <c r="I670" i="4"/>
  <c r="J670" i="4" s="1"/>
  <c r="N670" i="4"/>
  <c r="G671" i="4"/>
  <c r="L670" i="3"/>
  <c r="I671" i="3"/>
  <c r="J671" i="3" s="1"/>
  <c r="N671" i="3"/>
  <c r="H671" i="3"/>
  <c r="G672" i="3"/>
  <c r="L667" i="1"/>
  <c r="H668" i="1"/>
  <c r="I668" i="1"/>
  <c r="J668" i="1" s="1"/>
  <c r="N668" i="1"/>
  <c r="G669" i="1"/>
  <c r="U256" i="1"/>
  <c r="T387" i="3" l="1"/>
  <c r="Q387" i="3"/>
  <c r="AC388" i="3" s="1"/>
  <c r="AD388" i="3" s="1"/>
  <c r="AH236" i="4"/>
  <c r="AA237" i="4"/>
  <c r="Z237" i="4"/>
  <c r="U237" i="4"/>
  <c r="Y237" i="4"/>
  <c r="K237" i="4" s="1"/>
  <c r="X367" i="4"/>
  <c r="AC367" i="4"/>
  <c r="AD367" i="4" s="1"/>
  <c r="L671" i="3"/>
  <c r="AH236" i="3"/>
  <c r="U237" i="3"/>
  <c r="Y237" i="3"/>
  <c r="K237" i="3" s="1"/>
  <c r="AA237" i="3"/>
  <c r="Z237" i="3"/>
  <c r="AH255" i="1"/>
  <c r="L670" i="4"/>
  <c r="N671" i="4"/>
  <c r="G672" i="4"/>
  <c r="I671" i="4"/>
  <c r="J671" i="4" s="1"/>
  <c r="H671" i="4"/>
  <c r="I672" i="3"/>
  <c r="J672" i="3" s="1"/>
  <c r="H672" i="3"/>
  <c r="G673" i="3"/>
  <c r="N672" i="3"/>
  <c r="L668" i="1"/>
  <c r="H669" i="1"/>
  <c r="I669" i="1"/>
  <c r="J669" i="1" s="1"/>
  <c r="N669" i="1"/>
  <c r="G670" i="1"/>
  <c r="X256" i="1"/>
  <c r="X388" i="3" l="1"/>
  <c r="AE367" i="4"/>
  <c r="T367" i="4"/>
  <c r="Q367" i="4"/>
  <c r="M237" i="4"/>
  <c r="O237" i="4"/>
  <c r="R237" i="4" s="1"/>
  <c r="O237" i="3"/>
  <c r="R237" i="3" s="1"/>
  <c r="M237" i="3"/>
  <c r="T256" i="1"/>
  <c r="AE256" i="1"/>
  <c r="L671" i="4"/>
  <c r="G673" i="4"/>
  <c r="I672" i="4"/>
  <c r="J672" i="4" s="1"/>
  <c r="H672" i="4"/>
  <c r="N672" i="4"/>
  <c r="L672" i="3"/>
  <c r="I673" i="3"/>
  <c r="J673" i="3" s="1"/>
  <c r="H673" i="3"/>
  <c r="G674" i="3"/>
  <c r="N673" i="3"/>
  <c r="Y256" i="1"/>
  <c r="K256" i="1" s="1"/>
  <c r="AA256" i="1"/>
  <c r="L669" i="1"/>
  <c r="H670" i="1"/>
  <c r="G671" i="1"/>
  <c r="I670" i="1"/>
  <c r="J670" i="1" s="1"/>
  <c r="N670" i="1"/>
  <c r="Q256" i="1"/>
  <c r="Z256" i="1"/>
  <c r="Q388" i="3" l="1"/>
  <c r="T388" i="3"/>
  <c r="X389" i="3"/>
  <c r="AE388" i="3"/>
  <c r="W238" i="4"/>
  <c r="AF237" i="4"/>
  <c r="AG237" i="4" s="1"/>
  <c r="X368" i="4"/>
  <c r="AC368" i="4"/>
  <c r="AD368" i="4" s="1"/>
  <c r="W238" i="3"/>
  <c r="AF237" i="3"/>
  <c r="AG237" i="3" s="1"/>
  <c r="AC257" i="1"/>
  <c r="AD257" i="1" s="1"/>
  <c r="G674" i="4"/>
  <c r="I673" i="4"/>
  <c r="J673" i="4" s="1"/>
  <c r="N673" i="4"/>
  <c r="L673" i="4"/>
  <c r="H673" i="4"/>
  <c r="L672" i="4"/>
  <c r="H674" i="3"/>
  <c r="N674" i="3"/>
  <c r="G675" i="3"/>
  <c r="I674" i="3"/>
  <c r="J674" i="3" s="1"/>
  <c r="L673" i="3"/>
  <c r="L670" i="1"/>
  <c r="I671" i="1"/>
  <c r="J671" i="1" s="1"/>
  <c r="H671" i="1"/>
  <c r="N671" i="1"/>
  <c r="G672" i="1"/>
  <c r="O256" i="1"/>
  <c r="R256" i="1" s="1"/>
  <c r="M256" i="1"/>
  <c r="Q389" i="3" l="1"/>
  <c r="AC390" i="3" s="1"/>
  <c r="T389" i="3"/>
  <c r="X390" i="3" s="1"/>
  <c r="AC389" i="3"/>
  <c r="AD389" i="3" s="1"/>
  <c r="AE389" i="3" s="1"/>
  <c r="AH237" i="4"/>
  <c r="AE368" i="4"/>
  <c r="T368" i="4"/>
  <c r="Q368" i="4"/>
  <c r="Y238" i="4"/>
  <c r="K238" i="4" s="1"/>
  <c r="U238" i="4"/>
  <c r="AA238" i="4"/>
  <c r="Z238" i="4"/>
  <c r="AH237" i="3"/>
  <c r="Y238" i="3"/>
  <c r="K238" i="3" s="1"/>
  <c r="AA238" i="3"/>
  <c r="Z238" i="3"/>
  <c r="U238" i="3"/>
  <c r="W257" i="1"/>
  <c r="U257" i="1" s="1"/>
  <c r="AF256" i="1"/>
  <c r="AG256" i="1" s="1"/>
  <c r="H674" i="4"/>
  <c r="G675" i="4"/>
  <c r="I674" i="4"/>
  <c r="J674" i="4" s="1"/>
  <c r="N674" i="4"/>
  <c r="N675" i="3"/>
  <c r="I675" i="3"/>
  <c r="J675" i="3" s="1"/>
  <c r="H675" i="3"/>
  <c r="G676" i="3"/>
  <c r="L674" i="3"/>
  <c r="L671" i="1"/>
  <c r="N672" i="1"/>
  <c r="I672" i="1"/>
  <c r="J672" i="1" s="1"/>
  <c r="H672" i="1"/>
  <c r="G673" i="1"/>
  <c r="X257" i="1"/>
  <c r="AE257" i="1" s="1"/>
  <c r="Q390" i="3" l="1"/>
  <c r="T390" i="3"/>
  <c r="AD390" i="3"/>
  <c r="AE390" i="3" s="1"/>
  <c r="O238" i="4"/>
  <c r="R238" i="4" s="1"/>
  <c r="M238" i="4"/>
  <c r="X369" i="4"/>
  <c r="AC369" i="4"/>
  <c r="AD369" i="4" s="1"/>
  <c r="L675" i="3"/>
  <c r="O238" i="3"/>
  <c r="R238" i="3" s="1"/>
  <c r="M238" i="3"/>
  <c r="AH256" i="1"/>
  <c r="N675" i="4"/>
  <c r="H675" i="4"/>
  <c r="I675" i="4"/>
  <c r="J675" i="4" s="1"/>
  <c r="G676" i="4"/>
  <c r="L675" i="4"/>
  <c r="L674" i="4"/>
  <c r="G677" i="3"/>
  <c r="N676" i="3"/>
  <c r="I676" i="3"/>
  <c r="J676" i="3" s="1"/>
  <c r="H676" i="3"/>
  <c r="Y257" i="1"/>
  <c r="K257" i="1" s="1"/>
  <c r="T257" i="1"/>
  <c r="AA257" i="1"/>
  <c r="L672" i="1"/>
  <c r="I673" i="1"/>
  <c r="J673" i="1" s="1"/>
  <c r="H673" i="1"/>
  <c r="G674" i="1"/>
  <c r="N673" i="1"/>
  <c r="Q257" i="1"/>
  <c r="AC258" i="1" s="1"/>
  <c r="AD258" i="1" s="1"/>
  <c r="Z257" i="1"/>
  <c r="AC391" i="3" l="1"/>
  <c r="AD391" i="3" s="1"/>
  <c r="X391" i="3"/>
  <c r="T369" i="4"/>
  <c r="Q369" i="4"/>
  <c r="W239" i="4"/>
  <c r="AF238" i="4"/>
  <c r="AG238" i="4" s="1"/>
  <c r="AE369" i="4"/>
  <c r="W239" i="3"/>
  <c r="AF238" i="3"/>
  <c r="AG238" i="3" s="1"/>
  <c r="G677" i="4"/>
  <c r="I676" i="4"/>
  <c r="J676" i="4" s="1"/>
  <c r="N676" i="4"/>
  <c r="H676" i="4"/>
  <c r="N677" i="3"/>
  <c r="G678" i="3"/>
  <c r="I677" i="3"/>
  <c r="J677" i="3" s="1"/>
  <c r="H677" i="3"/>
  <c r="L676" i="3"/>
  <c r="L673" i="1"/>
  <c r="H674" i="1"/>
  <c r="G675" i="1"/>
  <c r="I674" i="1"/>
  <c r="J674" i="1" s="1"/>
  <c r="N674" i="1"/>
  <c r="O257" i="1"/>
  <c r="R257" i="1" s="1"/>
  <c r="M257" i="1"/>
  <c r="T391" i="3" l="1"/>
  <c r="Q391" i="3"/>
  <c r="AC392" i="3" s="1"/>
  <c r="AD392" i="3" s="1"/>
  <c r="AE391" i="3"/>
  <c r="X392" i="3"/>
  <c r="AE392" i="3" s="1"/>
  <c r="X370" i="4"/>
  <c r="AC370" i="4"/>
  <c r="AD370" i="4" s="1"/>
  <c r="AH238" i="4"/>
  <c r="Y239" i="4"/>
  <c r="K239" i="4" s="1"/>
  <c r="U239" i="4"/>
  <c r="AA239" i="4"/>
  <c r="Z239" i="4"/>
  <c r="T392" i="3"/>
  <c r="Q392" i="3"/>
  <c r="AH238" i="3"/>
  <c r="AA239" i="3"/>
  <c r="Z239" i="3"/>
  <c r="Y239" i="3"/>
  <c r="K239" i="3" s="1"/>
  <c r="U239" i="3"/>
  <c r="W258" i="1"/>
  <c r="AF257" i="1"/>
  <c r="AG257" i="1" s="1"/>
  <c r="L676" i="4"/>
  <c r="G678" i="4"/>
  <c r="I677" i="4"/>
  <c r="J677" i="4" s="1"/>
  <c r="H677" i="4"/>
  <c r="N677" i="4"/>
  <c r="L677" i="4"/>
  <c r="L677" i="3"/>
  <c r="I678" i="3"/>
  <c r="J678" i="3" s="1"/>
  <c r="H678" i="3"/>
  <c r="G679" i="3"/>
  <c r="N678" i="3"/>
  <c r="N675" i="1"/>
  <c r="G676" i="1"/>
  <c r="H675" i="1"/>
  <c r="I675" i="1"/>
  <c r="J675" i="1" s="1"/>
  <c r="L674" i="1"/>
  <c r="U258" i="1"/>
  <c r="X258" i="1"/>
  <c r="AE258" i="1" s="1"/>
  <c r="O239" i="4" l="1"/>
  <c r="R239" i="4" s="1"/>
  <c r="M239" i="4"/>
  <c r="AE370" i="4"/>
  <c r="T370" i="4"/>
  <c r="Q370" i="4"/>
  <c r="X393" i="3"/>
  <c r="AC393" i="3"/>
  <c r="AD393" i="3" s="1"/>
  <c r="O239" i="3"/>
  <c r="R239" i="3" s="1"/>
  <c r="M239" i="3"/>
  <c r="AH257" i="1"/>
  <c r="L678" i="3"/>
  <c r="H678" i="4"/>
  <c r="N678" i="4"/>
  <c r="G679" i="4"/>
  <c r="I678" i="4"/>
  <c r="J678" i="4" s="1"/>
  <c r="I679" i="3"/>
  <c r="J679" i="3" s="1"/>
  <c r="H679" i="3"/>
  <c r="N679" i="3"/>
  <c r="G680" i="3"/>
  <c r="Y258" i="1"/>
  <c r="K258" i="1" s="1"/>
  <c r="T258" i="1"/>
  <c r="AA258" i="1"/>
  <c r="L675" i="1"/>
  <c r="G677" i="1"/>
  <c r="I676" i="1"/>
  <c r="J676" i="1" s="1"/>
  <c r="N676" i="1"/>
  <c r="H676" i="1"/>
  <c r="Q258" i="1"/>
  <c r="AC259" i="1" s="1"/>
  <c r="AD259" i="1" s="1"/>
  <c r="Z258" i="1"/>
  <c r="AC371" i="4" l="1"/>
  <c r="AD371" i="4" s="1"/>
  <c r="X371" i="4"/>
  <c r="W240" i="4"/>
  <c r="AF239" i="4"/>
  <c r="AG239" i="4" s="1"/>
  <c r="W240" i="3"/>
  <c r="AF239" i="3"/>
  <c r="AG239" i="3" s="1"/>
  <c r="AE393" i="3"/>
  <c r="T393" i="3"/>
  <c r="Q393" i="3"/>
  <c r="N679" i="4"/>
  <c r="G680" i="4"/>
  <c r="I679" i="4"/>
  <c r="J679" i="4" s="1"/>
  <c r="H679" i="4"/>
  <c r="L678" i="4"/>
  <c r="N680" i="3"/>
  <c r="I680" i="3"/>
  <c r="J680" i="3" s="1"/>
  <c r="H680" i="3"/>
  <c r="G681" i="3"/>
  <c r="L679" i="3"/>
  <c r="L676" i="1"/>
  <c r="N677" i="1"/>
  <c r="G678" i="1"/>
  <c r="H677" i="1"/>
  <c r="I677" i="1"/>
  <c r="J677" i="1" s="1"/>
  <c r="O258" i="1"/>
  <c r="R258" i="1" s="1"/>
  <c r="M258" i="1"/>
  <c r="Z240" i="4" l="1"/>
  <c r="AA240" i="4"/>
  <c r="Y240" i="4"/>
  <c r="K240" i="4" s="1"/>
  <c r="U240" i="4"/>
  <c r="T371" i="4"/>
  <c r="Q371" i="4"/>
  <c r="AE371" i="4"/>
  <c r="AH239" i="4"/>
  <c r="AH239" i="3"/>
  <c r="Y240" i="3"/>
  <c r="K240" i="3" s="1"/>
  <c r="AA240" i="3"/>
  <c r="U240" i="3"/>
  <c r="Z240" i="3"/>
  <c r="X394" i="3"/>
  <c r="AC394" i="3"/>
  <c r="AD394" i="3" s="1"/>
  <c r="W259" i="1"/>
  <c r="U259" i="1" s="1"/>
  <c r="AF258" i="1"/>
  <c r="AG258" i="1" s="1"/>
  <c r="L679" i="4"/>
  <c r="G681" i="4"/>
  <c r="I680" i="4"/>
  <c r="J680" i="4" s="1"/>
  <c r="N680" i="4"/>
  <c r="H680" i="4"/>
  <c r="N681" i="3"/>
  <c r="H681" i="3"/>
  <c r="G682" i="3"/>
  <c r="I681" i="3"/>
  <c r="J681" i="3" s="1"/>
  <c r="L680" i="3"/>
  <c r="N678" i="1"/>
  <c r="H678" i="1"/>
  <c r="G679" i="1"/>
  <c r="I678" i="1"/>
  <c r="J678" i="1" s="1"/>
  <c r="L677" i="1"/>
  <c r="X259" i="1"/>
  <c r="AE259" i="1" s="1"/>
  <c r="O240" i="4" l="1"/>
  <c r="R240" i="4" s="1"/>
  <c r="M240" i="4"/>
  <c r="X372" i="4"/>
  <c r="AC372" i="4"/>
  <c r="AD372" i="4" s="1"/>
  <c r="Q394" i="3"/>
  <c r="T394" i="3"/>
  <c r="X395" i="3"/>
  <c r="O240" i="3"/>
  <c r="R240" i="3" s="1"/>
  <c r="M240" i="3"/>
  <c r="AE394" i="3"/>
  <c r="AH258" i="1"/>
  <c r="G682" i="4"/>
  <c r="I681" i="4"/>
  <c r="J681" i="4" s="1"/>
  <c r="N681" i="4"/>
  <c r="H681" i="4"/>
  <c r="L680" i="4"/>
  <c r="N682" i="3"/>
  <c r="I682" i="3"/>
  <c r="J682" i="3" s="1"/>
  <c r="H682" i="3"/>
  <c r="G683" i="3"/>
  <c r="L681" i="3"/>
  <c r="Y259" i="1"/>
  <c r="K259" i="1" s="1"/>
  <c r="T259" i="1"/>
  <c r="AA259" i="1"/>
  <c r="H679" i="1"/>
  <c r="N679" i="1"/>
  <c r="G680" i="1"/>
  <c r="I679" i="1"/>
  <c r="J679" i="1" s="1"/>
  <c r="L678" i="1"/>
  <c r="Q259" i="1"/>
  <c r="AC260" i="1" s="1"/>
  <c r="AD260" i="1" s="1"/>
  <c r="Z259" i="1"/>
  <c r="AE372" i="4" l="1"/>
  <c r="T372" i="4"/>
  <c r="Q372" i="4"/>
  <c r="W241" i="4"/>
  <c r="AF240" i="4"/>
  <c r="AG240" i="4" s="1"/>
  <c r="T395" i="3"/>
  <c r="Q395" i="3"/>
  <c r="AC395" i="3"/>
  <c r="AD395" i="3" s="1"/>
  <c r="W241" i="3"/>
  <c r="AF240" i="3"/>
  <c r="AG240" i="3" s="1"/>
  <c r="H682" i="4"/>
  <c r="I682" i="4"/>
  <c r="J682" i="4" s="1"/>
  <c r="N682" i="4"/>
  <c r="G683" i="4"/>
  <c r="L681" i="4"/>
  <c r="G684" i="3"/>
  <c r="N683" i="3"/>
  <c r="H683" i="3"/>
  <c r="I683" i="3"/>
  <c r="J683" i="3" s="1"/>
  <c r="L682" i="3"/>
  <c r="I680" i="1"/>
  <c r="J680" i="1" s="1"/>
  <c r="H680" i="1"/>
  <c r="G681" i="1"/>
  <c r="N680" i="1"/>
  <c r="L679" i="1"/>
  <c r="O259" i="1"/>
  <c r="R259" i="1" s="1"/>
  <c r="M259" i="1"/>
  <c r="X260" i="1"/>
  <c r="T260" i="1" s="1"/>
  <c r="AA241" i="4" l="1"/>
  <c r="Z241" i="4"/>
  <c r="Y241" i="4"/>
  <c r="K241" i="4" s="1"/>
  <c r="U241" i="4"/>
  <c r="AH240" i="4"/>
  <c r="X373" i="4"/>
  <c r="AC373" i="4"/>
  <c r="AD373" i="4" s="1"/>
  <c r="Z241" i="3"/>
  <c r="AA241" i="3"/>
  <c r="Y241" i="3"/>
  <c r="K241" i="3" s="1"/>
  <c r="U241" i="3"/>
  <c r="AE395" i="3"/>
  <c r="X396" i="3"/>
  <c r="AC396" i="3"/>
  <c r="AD396" i="3" s="1"/>
  <c r="AH240" i="3"/>
  <c r="AE260" i="1"/>
  <c r="W260" i="1"/>
  <c r="U260" i="1" s="1"/>
  <c r="AF259" i="1"/>
  <c r="AG259" i="1" s="1"/>
  <c r="N683" i="4"/>
  <c r="G684" i="4"/>
  <c r="I683" i="4"/>
  <c r="J683" i="4" s="1"/>
  <c r="H683" i="4"/>
  <c r="L682" i="4"/>
  <c r="L683" i="3"/>
  <c r="H684" i="3"/>
  <c r="G685" i="3"/>
  <c r="N684" i="3"/>
  <c r="I684" i="3"/>
  <c r="J684" i="3" s="1"/>
  <c r="L680" i="1"/>
  <c r="G682" i="1"/>
  <c r="N681" i="1"/>
  <c r="H681" i="1"/>
  <c r="I681" i="1"/>
  <c r="J681" i="1" s="1"/>
  <c r="Q260" i="1"/>
  <c r="AC261" i="1" s="1"/>
  <c r="AD261" i="1" s="1"/>
  <c r="T373" i="4" l="1"/>
  <c r="Q373" i="4"/>
  <c r="AE373" i="4"/>
  <c r="O241" i="4"/>
  <c r="R241" i="4" s="1"/>
  <c r="M241" i="4"/>
  <c r="AE396" i="3"/>
  <c r="O241" i="3"/>
  <c r="R241" i="3" s="1"/>
  <c r="M241" i="3"/>
  <c r="Q396" i="3"/>
  <c r="T396" i="3"/>
  <c r="AA260" i="1"/>
  <c r="Y260" i="1"/>
  <c r="K260" i="1" s="1"/>
  <c r="O260" i="1" s="1"/>
  <c r="R260" i="1" s="1"/>
  <c r="Z260" i="1"/>
  <c r="AH259" i="1"/>
  <c r="L683" i="4"/>
  <c r="G685" i="4"/>
  <c r="I684" i="4"/>
  <c r="J684" i="4" s="1"/>
  <c r="H684" i="4"/>
  <c r="N684" i="4"/>
  <c r="L684" i="3"/>
  <c r="I685" i="3"/>
  <c r="J685" i="3" s="1"/>
  <c r="H685" i="3"/>
  <c r="G686" i="3"/>
  <c r="N685" i="3"/>
  <c r="L681" i="1"/>
  <c r="N682" i="1"/>
  <c r="I682" i="1"/>
  <c r="J682" i="1" s="1"/>
  <c r="H682" i="1"/>
  <c r="G683" i="1"/>
  <c r="X261" i="1"/>
  <c r="T261" i="1" s="1"/>
  <c r="W242" i="4" l="1"/>
  <c r="AF241" i="4"/>
  <c r="AG241" i="4" s="1"/>
  <c r="X374" i="4"/>
  <c r="AC374" i="4"/>
  <c r="AD374" i="4" s="1"/>
  <c r="L685" i="3"/>
  <c r="X397" i="3"/>
  <c r="T397" i="3"/>
  <c r="Q397" i="3"/>
  <c r="AC397" i="3"/>
  <c r="AD397" i="3" s="1"/>
  <c r="W242" i="3"/>
  <c r="AF241" i="3"/>
  <c r="AG241" i="3" s="1"/>
  <c r="M260" i="1"/>
  <c r="W261" i="1"/>
  <c r="AA261" i="1" s="1"/>
  <c r="AF260" i="1"/>
  <c r="AG260" i="1" s="1"/>
  <c r="AE261" i="1"/>
  <c r="G686" i="4"/>
  <c r="I685" i="4"/>
  <c r="J685" i="4" s="1"/>
  <c r="N685" i="4"/>
  <c r="H685" i="4"/>
  <c r="L685" i="4"/>
  <c r="L684" i="4"/>
  <c r="N686" i="3"/>
  <c r="I686" i="3"/>
  <c r="J686" i="3" s="1"/>
  <c r="H686" i="3"/>
  <c r="G687" i="3"/>
  <c r="L682" i="1"/>
  <c r="H683" i="1"/>
  <c r="I683" i="1"/>
  <c r="J683" i="1" s="1"/>
  <c r="G684" i="1"/>
  <c r="N683" i="1"/>
  <c r="Q261" i="1"/>
  <c r="AC262" i="1" s="1"/>
  <c r="AD262" i="1" s="1"/>
  <c r="AE374" i="4" l="1"/>
  <c r="T374" i="4"/>
  <c r="Q374" i="4"/>
  <c r="AH241" i="4"/>
  <c r="Z242" i="4"/>
  <c r="Y242" i="4"/>
  <c r="K242" i="4" s="1"/>
  <c r="U242" i="4"/>
  <c r="AA242" i="4"/>
  <c r="AH241" i="3"/>
  <c r="AA242" i="3"/>
  <c r="Z242" i="3"/>
  <c r="Y242" i="3"/>
  <c r="K242" i="3" s="1"/>
  <c r="U242" i="3"/>
  <c r="AE397" i="3"/>
  <c r="X398" i="3"/>
  <c r="AC398" i="3"/>
  <c r="AD398" i="3" s="1"/>
  <c r="AH260" i="1"/>
  <c r="Z261" i="1"/>
  <c r="Y261" i="1"/>
  <c r="K261" i="1" s="1"/>
  <c r="O261" i="1" s="1"/>
  <c r="R261" i="1" s="1"/>
  <c r="U261" i="1"/>
  <c r="H686" i="4"/>
  <c r="N686" i="4"/>
  <c r="G687" i="4"/>
  <c r="I686" i="4"/>
  <c r="J686" i="4" s="1"/>
  <c r="N687" i="3"/>
  <c r="I687" i="3"/>
  <c r="J687" i="3" s="1"/>
  <c r="H687" i="3"/>
  <c r="G688" i="3"/>
  <c r="L686" i="3"/>
  <c r="I684" i="1"/>
  <c r="J684" i="1" s="1"/>
  <c r="H684" i="1"/>
  <c r="G685" i="1"/>
  <c r="N684" i="1"/>
  <c r="L683" i="1"/>
  <c r="M261" i="1"/>
  <c r="X262" i="1"/>
  <c r="T262" i="1" s="1"/>
  <c r="X375" i="4" l="1"/>
  <c r="AC375" i="4"/>
  <c r="AD375" i="4" s="1"/>
  <c r="O242" i="4"/>
  <c r="R242" i="4" s="1"/>
  <c r="M242" i="4"/>
  <c r="AE398" i="3"/>
  <c r="T398" i="3"/>
  <c r="Q398" i="3"/>
  <c r="M242" i="3"/>
  <c r="O242" i="3"/>
  <c r="R242" i="3" s="1"/>
  <c r="W262" i="1"/>
  <c r="Y262" i="1" s="1"/>
  <c r="K262" i="1" s="1"/>
  <c r="AF261" i="1"/>
  <c r="AG261" i="1" s="1"/>
  <c r="AE262" i="1"/>
  <c r="L686" i="4"/>
  <c r="N687" i="4"/>
  <c r="G688" i="4"/>
  <c r="I687" i="4"/>
  <c r="J687" i="4" s="1"/>
  <c r="H687" i="4"/>
  <c r="L687" i="3"/>
  <c r="N688" i="3"/>
  <c r="I688" i="3"/>
  <c r="J688" i="3" s="1"/>
  <c r="H688" i="3"/>
  <c r="G689" i="3"/>
  <c r="AA262" i="1"/>
  <c r="L684" i="1"/>
  <c r="N685" i="1"/>
  <c r="H685" i="1"/>
  <c r="G686" i="1"/>
  <c r="I685" i="1"/>
  <c r="J685" i="1" s="1"/>
  <c r="U262" i="1"/>
  <c r="Q262" i="1"/>
  <c r="AC263" i="1" s="1"/>
  <c r="AD263" i="1" s="1"/>
  <c r="AE375" i="4" l="1"/>
  <c r="W243" i="4"/>
  <c r="AF242" i="4"/>
  <c r="AG242" i="4" s="1"/>
  <c r="T375" i="4"/>
  <c r="Q375" i="4"/>
  <c r="W243" i="3"/>
  <c r="AF242" i="3"/>
  <c r="AG242" i="3" s="1"/>
  <c r="AC399" i="3"/>
  <c r="AD399" i="3" s="1"/>
  <c r="X399" i="3"/>
  <c r="Z262" i="1"/>
  <c r="AH261" i="1"/>
  <c r="G689" i="4"/>
  <c r="I688" i="4"/>
  <c r="J688" i="4" s="1"/>
  <c r="H688" i="4"/>
  <c r="N688" i="4"/>
  <c r="L687" i="4"/>
  <c r="N689" i="3"/>
  <c r="I689" i="3"/>
  <c r="J689" i="3" s="1"/>
  <c r="H689" i="3"/>
  <c r="G690" i="3"/>
  <c r="L688" i="3"/>
  <c r="N686" i="1"/>
  <c r="I686" i="1"/>
  <c r="J686" i="1" s="1"/>
  <c r="H686" i="1"/>
  <c r="G687" i="1"/>
  <c r="L685" i="1"/>
  <c r="O262" i="1"/>
  <c r="R262" i="1" s="1"/>
  <c r="M262" i="1"/>
  <c r="X263" i="1"/>
  <c r="T263" i="1" s="1"/>
  <c r="X376" i="4" l="1"/>
  <c r="AC376" i="4"/>
  <c r="AD376" i="4" s="1"/>
  <c r="AH242" i="4"/>
  <c r="U243" i="4"/>
  <c r="AA243" i="4"/>
  <c r="Z243" i="4"/>
  <c r="Y243" i="4"/>
  <c r="K243" i="4" s="1"/>
  <c r="T399" i="3"/>
  <c r="Q399" i="3"/>
  <c r="AC400" i="3" s="1"/>
  <c r="AD400" i="3" s="1"/>
  <c r="AE399" i="3"/>
  <c r="AH242" i="3"/>
  <c r="Y243" i="3"/>
  <c r="K243" i="3" s="1"/>
  <c r="U243" i="3"/>
  <c r="AA243" i="3"/>
  <c r="Z243" i="3"/>
  <c r="W263" i="1"/>
  <c r="AA263" i="1" s="1"/>
  <c r="AF262" i="1"/>
  <c r="AG262" i="1" s="1"/>
  <c r="AE263" i="1"/>
  <c r="G690" i="4"/>
  <c r="I689" i="4"/>
  <c r="J689" i="4" s="1"/>
  <c r="N689" i="4"/>
  <c r="H689" i="4"/>
  <c r="L688" i="4"/>
  <c r="G691" i="3"/>
  <c r="N690" i="3"/>
  <c r="H690" i="3"/>
  <c r="I690" i="3"/>
  <c r="J690" i="3" s="1"/>
  <c r="L689" i="3"/>
  <c r="L686" i="1"/>
  <c r="N687" i="1"/>
  <c r="G688" i="1"/>
  <c r="H687" i="1"/>
  <c r="I687" i="1"/>
  <c r="J687" i="1" s="1"/>
  <c r="Q263" i="1"/>
  <c r="AC264" i="1" s="1"/>
  <c r="AD264" i="1" s="1"/>
  <c r="L689" i="4" l="1"/>
  <c r="AE376" i="4"/>
  <c r="T376" i="4"/>
  <c r="Q376" i="4"/>
  <c r="O243" i="4"/>
  <c r="R243" i="4" s="1"/>
  <c r="M243" i="4"/>
  <c r="X400" i="3"/>
  <c r="AE400" i="3"/>
  <c r="Q400" i="3"/>
  <c r="T400" i="3"/>
  <c r="O243" i="3"/>
  <c r="R243" i="3" s="1"/>
  <c r="M243" i="3"/>
  <c r="AH262" i="1"/>
  <c r="Z263" i="1"/>
  <c r="Y263" i="1"/>
  <c r="K263" i="1" s="1"/>
  <c r="U263" i="1"/>
  <c r="H690" i="4"/>
  <c r="N690" i="4"/>
  <c r="G691" i="4"/>
  <c r="I690" i="4"/>
  <c r="J690" i="4" s="1"/>
  <c r="L690" i="3"/>
  <c r="H691" i="3"/>
  <c r="G692" i="3"/>
  <c r="N691" i="3"/>
  <c r="I691" i="3"/>
  <c r="J691" i="3" s="1"/>
  <c r="H688" i="1"/>
  <c r="I688" i="1"/>
  <c r="J688" i="1" s="1"/>
  <c r="N688" i="1"/>
  <c r="G689" i="1"/>
  <c r="L687" i="1"/>
  <c r="O263" i="1"/>
  <c r="R263" i="1" s="1"/>
  <c r="M263" i="1"/>
  <c r="W244" i="4" l="1"/>
  <c r="AF243" i="4"/>
  <c r="AG243" i="4" s="1"/>
  <c r="X377" i="4"/>
  <c r="AC377" i="4"/>
  <c r="AD377" i="4" s="1"/>
  <c r="X401" i="3"/>
  <c r="AC401" i="3"/>
  <c r="AD401" i="3" s="1"/>
  <c r="W244" i="3"/>
  <c r="AF243" i="3"/>
  <c r="AG243" i="3" s="1"/>
  <c r="W264" i="1"/>
  <c r="AF263" i="1"/>
  <c r="AG263" i="1" s="1"/>
  <c r="N691" i="4"/>
  <c r="G692" i="4"/>
  <c r="I691" i="4"/>
  <c r="J691" i="4" s="1"/>
  <c r="H691" i="4"/>
  <c r="L690" i="4"/>
  <c r="L691" i="3"/>
  <c r="I692" i="3"/>
  <c r="J692" i="3" s="1"/>
  <c r="H692" i="3"/>
  <c r="G693" i="3"/>
  <c r="N692" i="3"/>
  <c r="L688" i="1"/>
  <c r="I689" i="1"/>
  <c r="J689" i="1" s="1"/>
  <c r="H689" i="1"/>
  <c r="N689" i="1"/>
  <c r="G690" i="1"/>
  <c r="U264" i="1"/>
  <c r="L692" i="3" l="1"/>
  <c r="T377" i="4"/>
  <c r="Q377" i="4"/>
  <c r="AC378" i="4" s="1"/>
  <c r="AD378" i="4"/>
  <c r="AE377" i="4"/>
  <c r="AH243" i="4"/>
  <c r="Y244" i="4"/>
  <c r="K244" i="4" s="1"/>
  <c r="Z244" i="4"/>
  <c r="U244" i="4"/>
  <c r="AA244" i="4"/>
  <c r="AA244" i="3"/>
  <c r="U244" i="3"/>
  <c r="Z244" i="3"/>
  <c r="Y244" i="3"/>
  <c r="K244" i="3" s="1"/>
  <c r="AE401" i="3"/>
  <c r="T401" i="3"/>
  <c r="Q401" i="3"/>
  <c r="AH243" i="3"/>
  <c r="AH263" i="1"/>
  <c r="G693" i="4"/>
  <c r="I692" i="4"/>
  <c r="J692" i="4" s="1"/>
  <c r="H692" i="4"/>
  <c r="N692" i="4"/>
  <c r="L691" i="4"/>
  <c r="N693" i="3"/>
  <c r="I693" i="3"/>
  <c r="J693" i="3" s="1"/>
  <c r="H693" i="3"/>
  <c r="G694" i="3"/>
  <c r="L689" i="1"/>
  <c r="H690" i="1"/>
  <c r="I690" i="1"/>
  <c r="J690" i="1" s="1"/>
  <c r="N690" i="1"/>
  <c r="G691" i="1"/>
  <c r="X264" i="1"/>
  <c r="M244" i="4" l="1"/>
  <c r="O244" i="4"/>
  <c r="R244" i="4" s="1"/>
  <c r="X378" i="4"/>
  <c r="X402" i="3"/>
  <c r="AC402" i="3"/>
  <c r="AD402" i="3" s="1"/>
  <c r="M244" i="3"/>
  <c r="O244" i="3"/>
  <c r="R244" i="3" s="1"/>
  <c r="T264" i="1"/>
  <c r="AE264" i="1"/>
  <c r="G694" i="4"/>
  <c r="I693" i="4"/>
  <c r="J693" i="4" s="1"/>
  <c r="N693" i="4"/>
  <c r="H693" i="4"/>
  <c r="L692" i="4"/>
  <c r="H694" i="3"/>
  <c r="N694" i="3"/>
  <c r="I694" i="3"/>
  <c r="J694" i="3" s="1"/>
  <c r="G695" i="3"/>
  <c r="L693" i="3"/>
  <c r="Y264" i="1"/>
  <c r="K264" i="1" s="1"/>
  <c r="AA264" i="1"/>
  <c r="N691" i="1"/>
  <c r="G692" i="1"/>
  <c r="H691" i="1"/>
  <c r="I691" i="1"/>
  <c r="J691" i="1" s="1"/>
  <c r="L690" i="1"/>
  <c r="Q264" i="1"/>
  <c r="Z264" i="1"/>
  <c r="W245" i="4" l="1"/>
  <c r="AF244" i="4"/>
  <c r="AG244" i="4" s="1"/>
  <c r="L693" i="4"/>
  <c r="T378" i="4"/>
  <c r="Q378" i="4"/>
  <c r="AE378" i="4"/>
  <c r="W245" i="3"/>
  <c r="AF244" i="3"/>
  <c r="AG244" i="3" s="1"/>
  <c r="AE402" i="3"/>
  <c r="Q402" i="3"/>
  <c r="T402" i="3"/>
  <c r="AC265" i="1"/>
  <c r="AD265" i="1" s="1"/>
  <c r="H694" i="4"/>
  <c r="N694" i="4"/>
  <c r="G695" i="4"/>
  <c r="I694" i="4"/>
  <c r="J694" i="4" s="1"/>
  <c r="N695" i="3"/>
  <c r="I695" i="3"/>
  <c r="J695" i="3" s="1"/>
  <c r="H695" i="3"/>
  <c r="G696" i="3"/>
  <c r="L694" i="3"/>
  <c r="L691" i="1"/>
  <c r="H692" i="1"/>
  <c r="N692" i="1"/>
  <c r="G693" i="1"/>
  <c r="I692" i="1"/>
  <c r="J692" i="1" s="1"/>
  <c r="O264" i="1"/>
  <c r="R264" i="1" s="1"/>
  <c r="M264" i="1"/>
  <c r="X403" i="3" l="1"/>
  <c r="T403" i="3" s="1"/>
  <c r="AH244" i="4"/>
  <c r="U245" i="4"/>
  <c r="AA245" i="4"/>
  <c r="Y245" i="4"/>
  <c r="K245" i="4" s="1"/>
  <c r="Z245" i="4"/>
  <c r="X379" i="4"/>
  <c r="AC379" i="4"/>
  <c r="AD379" i="4" s="1"/>
  <c r="AC403" i="3"/>
  <c r="AD403" i="3" s="1"/>
  <c r="AH244" i="3"/>
  <c r="Y245" i="3"/>
  <c r="K245" i="3" s="1"/>
  <c r="AA245" i="3"/>
  <c r="Z245" i="3"/>
  <c r="U245" i="3"/>
  <c r="W265" i="1"/>
  <c r="AF264" i="1"/>
  <c r="AG264" i="1" s="1"/>
  <c r="N695" i="4"/>
  <c r="G696" i="4"/>
  <c r="I695" i="4"/>
  <c r="J695" i="4" s="1"/>
  <c r="H695" i="4"/>
  <c r="L694" i="4"/>
  <c r="N696" i="3"/>
  <c r="I696" i="3"/>
  <c r="J696" i="3" s="1"/>
  <c r="H696" i="3"/>
  <c r="G697" i="3"/>
  <c r="L695" i="3"/>
  <c r="L692" i="1"/>
  <c r="I693" i="1"/>
  <c r="J693" i="1" s="1"/>
  <c r="H693" i="1"/>
  <c r="N693" i="1"/>
  <c r="G694" i="1"/>
  <c r="U265" i="1"/>
  <c r="X265" i="1"/>
  <c r="AE265" i="1" s="1"/>
  <c r="Q403" i="3" l="1"/>
  <c r="X404" i="3" s="1"/>
  <c r="O245" i="4"/>
  <c r="R245" i="4" s="1"/>
  <c r="M245" i="4"/>
  <c r="AE379" i="4"/>
  <c r="T379" i="4"/>
  <c r="Q379" i="4"/>
  <c r="O245" i="3"/>
  <c r="R245" i="3" s="1"/>
  <c r="M245" i="3"/>
  <c r="AE403" i="3"/>
  <c r="AH264" i="1"/>
  <c r="L696" i="3"/>
  <c r="G697" i="4"/>
  <c r="I696" i="4"/>
  <c r="J696" i="4" s="1"/>
  <c r="H696" i="4"/>
  <c r="N696" i="4"/>
  <c r="L695" i="4"/>
  <c r="N697" i="3"/>
  <c r="G698" i="3"/>
  <c r="H697" i="3"/>
  <c r="I697" i="3"/>
  <c r="J697" i="3" s="1"/>
  <c r="L693" i="1"/>
  <c r="Y265" i="1"/>
  <c r="K265" i="1" s="1"/>
  <c r="T265" i="1"/>
  <c r="AA265" i="1"/>
  <c r="I694" i="1"/>
  <c r="J694" i="1" s="1"/>
  <c r="N694" i="1"/>
  <c r="G695" i="1"/>
  <c r="H694" i="1"/>
  <c r="Q265" i="1"/>
  <c r="AC266" i="1" s="1"/>
  <c r="AD266" i="1" s="1"/>
  <c r="Z265" i="1"/>
  <c r="AC404" i="3" l="1"/>
  <c r="AD404" i="3" s="1"/>
  <c r="AE404" i="3" s="1"/>
  <c r="W246" i="4"/>
  <c r="AF245" i="4"/>
  <c r="AG245" i="4" s="1"/>
  <c r="X380" i="4"/>
  <c r="AC380" i="4"/>
  <c r="AD380" i="4" s="1"/>
  <c r="Q404" i="3"/>
  <c r="T404" i="3"/>
  <c r="W246" i="3"/>
  <c r="AF245" i="3"/>
  <c r="AG245" i="3" s="1"/>
  <c r="L696" i="4"/>
  <c r="G698" i="4"/>
  <c r="I697" i="4"/>
  <c r="J697" i="4" s="1"/>
  <c r="N697" i="4"/>
  <c r="L697" i="4"/>
  <c r="H697" i="4"/>
  <c r="L697" i="3"/>
  <c r="H698" i="3"/>
  <c r="G699" i="3"/>
  <c r="N698" i="3"/>
  <c r="I698" i="3"/>
  <c r="J698" i="3" s="1"/>
  <c r="L694" i="1"/>
  <c r="H695" i="1"/>
  <c r="I695" i="1"/>
  <c r="J695" i="1" s="1"/>
  <c r="G696" i="1"/>
  <c r="N695" i="1"/>
  <c r="O265" i="1"/>
  <c r="R265" i="1" s="1"/>
  <c r="M265" i="1"/>
  <c r="X266" i="1"/>
  <c r="T266" i="1" s="1"/>
  <c r="X405" i="3" l="1"/>
  <c r="Q405" i="3" s="1"/>
  <c r="AH245" i="4"/>
  <c r="U246" i="4"/>
  <c r="AA246" i="4"/>
  <c r="Z246" i="4"/>
  <c r="Y246" i="4"/>
  <c r="K246" i="4" s="1"/>
  <c r="AE380" i="4"/>
  <c r="T380" i="4"/>
  <c r="Q380" i="4"/>
  <c r="Y246" i="3"/>
  <c r="K246" i="3" s="1"/>
  <c r="AA246" i="3"/>
  <c r="Z246" i="3"/>
  <c r="U246" i="3"/>
  <c r="AC405" i="3"/>
  <c r="AD405" i="3" s="1"/>
  <c r="AH245" i="3"/>
  <c r="AE266" i="1"/>
  <c r="W266" i="1"/>
  <c r="Z266" i="1" s="1"/>
  <c r="AF265" i="1"/>
  <c r="AG265" i="1" s="1"/>
  <c r="H698" i="4"/>
  <c r="N698" i="4"/>
  <c r="G699" i="4"/>
  <c r="I698" i="4"/>
  <c r="J698" i="4" s="1"/>
  <c r="L698" i="3"/>
  <c r="I699" i="3"/>
  <c r="J699" i="3" s="1"/>
  <c r="H699" i="3"/>
  <c r="G700" i="3"/>
  <c r="N699" i="3"/>
  <c r="L695" i="1"/>
  <c r="I696" i="1"/>
  <c r="J696" i="1" s="1"/>
  <c r="H696" i="1"/>
  <c r="N696" i="1"/>
  <c r="G697" i="1"/>
  <c r="L696" i="1"/>
  <c r="U266" i="1"/>
  <c r="Y266" i="1"/>
  <c r="K266" i="1" s="1"/>
  <c r="Q266" i="1"/>
  <c r="AC267" i="1" s="1"/>
  <c r="AD267" i="1" s="1"/>
  <c r="T405" i="3" l="1"/>
  <c r="AC406" i="3" s="1"/>
  <c r="AD406" i="3" s="1"/>
  <c r="L698" i="4"/>
  <c r="X381" i="4"/>
  <c r="AC381" i="4"/>
  <c r="AD381" i="4" s="1"/>
  <c r="M246" i="4"/>
  <c r="O246" i="4"/>
  <c r="R246" i="4" s="1"/>
  <c r="L699" i="3"/>
  <c r="AE405" i="3"/>
  <c r="M246" i="3"/>
  <c r="O246" i="3"/>
  <c r="R246" i="3" s="1"/>
  <c r="AA266" i="1"/>
  <c r="AH265" i="1"/>
  <c r="N699" i="4"/>
  <c r="G700" i="4"/>
  <c r="I699" i="4"/>
  <c r="J699" i="4" s="1"/>
  <c r="H699" i="4"/>
  <c r="N700" i="3"/>
  <c r="I700" i="3"/>
  <c r="J700" i="3" s="1"/>
  <c r="H700" i="3"/>
  <c r="G701" i="3"/>
  <c r="N697" i="1"/>
  <c r="G698" i="1"/>
  <c r="I697" i="1"/>
  <c r="J697" i="1" s="1"/>
  <c r="H697" i="1"/>
  <c r="O266" i="1"/>
  <c r="R266" i="1" s="1"/>
  <c r="M266" i="1"/>
  <c r="X406" i="3" l="1"/>
  <c r="T381" i="4"/>
  <c r="Q381" i="4"/>
  <c r="W247" i="4"/>
  <c r="AF246" i="4"/>
  <c r="AG246" i="4" s="1"/>
  <c r="AE381" i="4"/>
  <c r="W247" i="3"/>
  <c r="AF246" i="3"/>
  <c r="AG246" i="3" s="1"/>
  <c r="AE406" i="3"/>
  <c r="W267" i="1"/>
  <c r="AF266" i="1"/>
  <c r="AG266" i="1" s="1"/>
  <c r="G701" i="4"/>
  <c r="I700" i="4"/>
  <c r="J700" i="4" s="1"/>
  <c r="H700" i="4"/>
  <c r="N700" i="4"/>
  <c r="L699" i="4"/>
  <c r="N701" i="3"/>
  <c r="I701" i="3"/>
  <c r="J701" i="3" s="1"/>
  <c r="H701" i="3"/>
  <c r="G702" i="3"/>
  <c r="L700" i="3"/>
  <c r="L697" i="1"/>
  <c r="I698" i="1"/>
  <c r="J698" i="1" s="1"/>
  <c r="G699" i="1"/>
  <c r="H698" i="1"/>
  <c r="N698" i="1"/>
  <c r="U267" i="1"/>
  <c r="X267" i="1"/>
  <c r="AE267" i="1" s="1"/>
  <c r="T406" i="3" l="1"/>
  <c r="Q406" i="3"/>
  <c r="AH246" i="4"/>
  <c r="U247" i="4"/>
  <c r="AA247" i="4"/>
  <c r="Z247" i="4"/>
  <c r="Y247" i="4"/>
  <c r="K247" i="4" s="1"/>
  <c r="X382" i="4"/>
  <c r="AC382" i="4"/>
  <c r="AD382" i="4" s="1"/>
  <c r="AH246" i="3"/>
  <c r="AA247" i="3"/>
  <c r="Z247" i="3"/>
  <c r="Y247" i="3"/>
  <c r="K247" i="3" s="1"/>
  <c r="U247" i="3"/>
  <c r="AH266" i="1"/>
  <c r="L700" i="4"/>
  <c r="G702" i="4"/>
  <c r="I701" i="4"/>
  <c r="J701" i="4" s="1"/>
  <c r="N701" i="4"/>
  <c r="H701" i="4"/>
  <c r="L701" i="4"/>
  <c r="N702" i="3"/>
  <c r="I702" i="3"/>
  <c r="J702" i="3" s="1"/>
  <c r="H702" i="3"/>
  <c r="L701" i="3"/>
  <c r="Y267" i="1"/>
  <c r="K267" i="1" s="1"/>
  <c r="T267" i="1"/>
  <c r="AA267" i="1"/>
  <c r="I699" i="1"/>
  <c r="J699" i="1" s="1"/>
  <c r="N699" i="1"/>
  <c r="H699" i="1"/>
  <c r="G700" i="1"/>
  <c r="L698" i="1"/>
  <c r="Q267" i="1"/>
  <c r="Z267" i="1"/>
  <c r="X407" i="3" l="1"/>
  <c r="AC407" i="3"/>
  <c r="AD407" i="3" s="1"/>
  <c r="AE407" i="3" s="1"/>
  <c r="O247" i="4"/>
  <c r="R247" i="4" s="1"/>
  <c r="M247" i="4"/>
  <c r="AE382" i="4"/>
  <c r="T382" i="4"/>
  <c r="X383" i="4" s="1"/>
  <c r="Q382" i="4"/>
  <c r="M247" i="3"/>
  <c r="O247" i="3"/>
  <c r="R247" i="3" s="1"/>
  <c r="AC268" i="1"/>
  <c r="AD268" i="1" s="1"/>
  <c r="H702" i="4"/>
  <c r="N702" i="4"/>
  <c r="I702" i="4"/>
  <c r="J702" i="4" s="1"/>
  <c r="L702" i="3"/>
  <c r="L699" i="1"/>
  <c r="H700" i="1"/>
  <c r="G701" i="1"/>
  <c r="N700" i="1"/>
  <c r="I700" i="1"/>
  <c r="J700" i="1" s="1"/>
  <c r="O267" i="1"/>
  <c r="R267" i="1" s="1"/>
  <c r="M267" i="1"/>
  <c r="T407" i="3" l="1"/>
  <c r="Q407" i="3"/>
  <c r="AC408" i="3" s="1"/>
  <c r="AD408" i="3" s="1"/>
  <c r="AC383" i="4"/>
  <c r="AD383" i="4" s="1"/>
  <c r="AE383" i="4"/>
  <c r="W248" i="4"/>
  <c r="AF247" i="4"/>
  <c r="AG247" i="4" s="1"/>
  <c r="T383" i="4"/>
  <c r="Q383" i="4"/>
  <c r="AC384" i="4" s="1"/>
  <c r="AD384" i="4" s="1"/>
  <c r="X384" i="4"/>
  <c r="W248" i="3"/>
  <c r="AF247" i="3"/>
  <c r="AG247" i="3" s="1"/>
  <c r="W268" i="1"/>
  <c r="U268" i="1" s="1"/>
  <c r="AF267" i="1"/>
  <c r="AG267" i="1" s="1"/>
  <c r="L702" i="4"/>
  <c r="L700" i="1"/>
  <c r="I701" i="1"/>
  <c r="J701" i="1" s="1"/>
  <c r="N701" i="1"/>
  <c r="G702" i="1"/>
  <c r="H701" i="1"/>
  <c r="X268" i="1"/>
  <c r="AE268" i="1" s="1"/>
  <c r="X408" i="3" l="1"/>
  <c r="AE384" i="4"/>
  <c r="Z248" i="4"/>
  <c r="U248" i="4"/>
  <c r="AA248" i="4"/>
  <c r="Y248" i="4"/>
  <c r="K248" i="4" s="1"/>
  <c r="T384" i="4"/>
  <c r="Q384" i="4"/>
  <c r="AH247" i="4"/>
  <c r="AH247" i="3"/>
  <c r="Z248" i="3"/>
  <c r="U248" i="3"/>
  <c r="AA248" i="3"/>
  <c r="Y248" i="3"/>
  <c r="K248" i="3" s="1"/>
  <c r="AH267" i="1"/>
  <c r="Y268" i="1"/>
  <c r="K268" i="1" s="1"/>
  <c r="T268" i="1"/>
  <c r="AA268" i="1"/>
  <c r="L701" i="1"/>
  <c r="N702" i="1"/>
  <c r="I702" i="1"/>
  <c r="J702" i="1" s="1"/>
  <c r="H702" i="1"/>
  <c r="Q268" i="1"/>
  <c r="AC269" i="1" s="1"/>
  <c r="AD269" i="1" s="1"/>
  <c r="Z268" i="1"/>
  <c r="Q408" i="3" l="1"/>
  <c r="T408" i="3"/>
  <c r="X409" i="3"/>
  <c r="AE408" i="3"/>
  <c r="X385" i="4"/>
  <c r="AC385" i="4"/>
  <c r="AD385" i="4" s="1"/>
  <c r="O248" i="4"/>
  <c r="R248" i="4" s="1"/>
  <c r="M248" i="4"/>
  <c r="M248" i="3"/>
  <c r="O248" i="3"/>
  <c r="R248" i="3" s="1"/>
  <c r="L702" i="1"/>
  <c r="O268" i="1"/>
  <c r="R268" i="1" s="1"/>
  <c r="M268" i="1"/>
  <c r="X269" i="1"/>
  <c r="T269" i="1" s="1"/>
  <c r="Q409" i="3" l="1"/>
  <c r="T409" i="3"/>
  <c r="X410" i="3"/>
  <c r="AC409" i="3"/>
  <c r="AD409" i="3" s="1"/>
  <c r="AE409" i="3" s="1"/>
  <c r="AE385" i="4"/>
  <c r="T385" i="4"/>
  <c r="Q385" i="4"/>
  <c r="W249" i="4"/>
  <c r="AF248" i="4"/>
  <c r="AG248" i="4" s="1"/>
  <c r="W249" i="3"/>
  <c r="AF248" i="3"/>
  <c r="AG248" i="3" s="1"/>
  <c r="AE269" i="1"/>
  <c r="W269" i="1"/>
  <c r="AA269" i="1" s="1"/>
  <c r="AF268" i="1"/>
  <c r="AG268" i="1" s="1"/>
  <c r="Q269" i="1"/>
  <c r="AC270" i="1" s="1"/>
  <c r="AD270" i="1" s="1"/>
  <c r="T410" i="3" l="1"/>
  <c r="Q410" i="3"/>
  <c r="AC410" i="3"/>
  <c r="AD410" i="3" s="1"/>
  <c r="AE410" i="3" s="1"/>
  <c r="AH248" i="4"/>
  <c r="U249" i="4"/>
  <c r="AA249" i="4"/>
  <c r="Z249" i="4"/>
  <c r="Y249" i="4"/>
  <c r="K249" i="4" s="1"/>
  <c r="X386" i="4"/>
  <c r="AC386" i="4"/>
  <c r="AD386" i="4" s="1"/>
  <c r="AH248" i="3"/>
  <c r="U249" i="3"/>
  <c r="AA249" i="3"/>
  <c r="Y249" i="3"/>
  <c r="K249" i="3" s="1"/>
  <c r="Z249" i="3"/>
  <c r="AH268" i="1"/>
  <c r="Z269" i="1"/>
  <c r="Y269" i="1"/>
  <c r="K269" i="1" s="1"/>
  <c r="O269" i="1" s="1"/>
  <c r="R269" i="1" s="1"/>
  <c r="U269" i="1"/>
  <c r="X411" i="3" l="1"/>
  <c r="AC411" i="3"/>
  <c r="AD411" i="3" s="1"/>
  <c r="AE411" i="3" s="1"/>
  <c r="AE386" i="4"/>
  <c r="T386" i="4"/>
  <c r="Q386" i="4"/>
  <c r="M249" i="4"/>
  <c r="O249" i="4"/>
  <c r="R249" i="4" s="1"/>
  <c r="O249" i="3"/>
  <c r="R249" i="3" s="1"/>
  <c r="M249" i="3"/>
  <c r="M269" i="1"/>
  <c r="W270" i="1"/>
  <c r="U270" i="1" s="1"/>
  <c r="AF269" i="1"/>
  <c r="AG269" i="1" s="1"/>
  <c r="T411" i="3" l="1"/>
  <c r="Q411" i="3"/>
  <c r="AC412" i="3" s="1"/>
  <c r="AD412" i="3" s="1"/>
  <c r="AE412" i="3" s="1"/>
  <c r="X412" i="3"/>
  <c r="Q412" i="3" s="1"/>
  <c r="W250" i="4"/>
  <c r="AF249" i="4"/>
  <c r="AG249" i="4" s="1"/>
  <c r="X387" i="4"/>
  <c r="AC387" i="4"/>
  <c r="AD387" i="4" s="1"/>
  <c r="W250" i="3"/>
  <c r="AF249" i="3"/>
  <c r="AG249" i="3" s="1"/>
  <c r="AH269" i="1"/>
  <c r="X270" i="1"/>
  <c r="T412" i="3" l="1"/>
  <c r="X413" i="3" s="1"/>
  <c r="AE387" i="4"/>
  <c r="T387" i="4"/>
  <c r="Q387" i="4"/>
  <c r="AH249" i="4"/>
  <c r="Z250" i="4"/>
  <c r="AA250" i="4"/>
  <c r="Y250" i="4"/>
  <c r="K250" i="4" s="1"/>
  <c r="U250" i="4"/>
  <c r="AH249" i="3"/>
  <c r="Y250" i="3"/>
  <c r="K250" i="3" s="1"/>
  <c r="U250" i="3"/>
  <c r="AA250" i="3"/>
  <c r="Z250" i="3"/>
  <c r="AC413" i="3"/>
  <c r="AD413" i="3" s="1"/>
  <c r="T270" i="1"/>
  <c r="AE270" i="1"/>
  <c r="Y270" i="1"/>
  <c r="K270" i="1" s="1"/>
  <c r="AA270" i="1"/>
  <c r="Q270" i="1"/>
  <c r="Z270" i="1"/>
  <c r="O250" i="4" l="1"/>
  <c r="R250" i="4" s="1"/>
  <c r="M250" i="4"/>
  <c r="X388" i="4"/>
  <c r="AC388" i="4"/>
  <c r="AD388" i="4" s="1"/>
  <c r="AE413" i="3"/>
  <c r="T413" i="3"/>
  <c r="Q413" i="3"/>
  <c r="O250" i="3"/>
  <c r="R250" i="3" s="1"/>
  <c r="M250" i="3"/>
  <c r="AC271" i="1"/>
  <c r="AD271" i="1" s="1"/>
  <c r="O270" i="1"/>
  <c r="R270" i="1" s="1"/>
  <c r="M270" i="1"/>
  <c r="X271" i="1"/>
  <c r="T271" i="1" s="1"/>
  <c r="W251" i="4" l="1"/>
  <c r="AF250" i="4"/>
  <c r="AG250" i="4" s="1"/>
  <c r="AE388" i="4"/>
  <c r="T388" i="4"/>
  <c r="Q388" i="4"/>
  <c r="W251" i="3"/>
  <c r="AF250" i="3"/>
  <c r="AG250" i="3" s="1"/>
  <c r="X414" i="3"/>
  <c r="AC414" i="3"/>
  <c r="AD414" i="3" s="1"/>
  <c r="AE271" i="1"/>
  <c r="W271" i="1"/>
  <c r="AA271" i="1" s="1"/>
  <c r="AF270" i="1"/>
  <c r="AG270" i="1" s="1"/>
  <c r="Q271" i="1"/>
  <c r="AC272" i="1" s="1"/>
  <c r="AD272" i="1" s="1"/>
  <c r="X389" i="4" l="1"/>
  <c r="AC389" i="4"/>
  <c r="AD389" i="4" s="1"/>
  <c r="AH250" i="4"/>
  <c r="Y251" i="4"/>
  <c r="K251" i="4" s="1"/>
  <c r="U251" i="4"/>
  <c r="AA251" i="4"/>
  <c r="Z251" i="4"/>
  <c r="Q414" i="3"/>
  <c r="T414" i="3"/>
  <c r="U251" i="3"/>
  <c r="Y251" i="3"/>
  <c r="K251" i="3" s="1"/>
  <c r="AA251" i="3"/>
  <c r="Z251" i="3"/>
  <c r="AE414" i="3"/>
  <c r="AH250" i="3"/>
  <c r="Z271" i="1"/>
  <c r="U271" i="1"/>
  <c r="Y271" i="1"/>
  <c r="K271" i="1" s="1"/>
  <c r="O271" i="1" s="1"/>
  <c r="R271" i="1" s="1"/>
  <c r="AH270" i="1"/>
  <c r="X415" i="3" l="1"/>
  <c r="T415" i="3" s="1"/>
  <c r="AE389" i="4"/>
  <c r="T389" i="4"/>
  <c r="Q389" i="4"/>
  <c r="AC390" i="4" s="1"/>
  <c r="AD390" i="4" s="1"/>
  <c r="X390" i="4"/>
  <c r="O251" i="4"/>
  <c r="R251" i="4" s="1"/>
  <c r="M251" i="4"/>
  <c r="O251" i="3"/>
  <c r="R251" i="3" s="1"/>
  <c r="M251" i="3"/>
  <c r="AC415" i="3"/>
  <c r="AD415" i="3" s="1"/>
  <c r="M271" i="1"/>
  <c r="W272" i="1"/>
  <c r="U272" i="1" s="1"/>
  <c r="AF271" i="1"/>
  <c r="AG271" i="1" s="1"/>
  <c r="Q415" i="3" l="1"/>
  <c r="X416" i="3" s="1"/>
  <c r="AE390" i="4"/>
  <c r="W252" i="4"/>
  <c r="AF251" i="4"/>
  <c r="AG251" i="4" s="1"/>
  <c r="T390" i="4"/>
  <c r="Q390" i="4"/>
  <c r="AE415" i="3"/>
  <c r="W252" i="3"/>
  <c r="AF251" i="3"/>
  <c r="AG251" i="3" s="1"/>
  <c r="AH271" i="1"/>
  <c r="X272" i="1"/>
  <c r="AC416" i="3" l="1"/>
  <c r="AD416" i="3" s="1"/>
  <c r="X391" i="4"/>
  <c r="AC391" i="4"/>
  <c r="AD391" i="4" s="1"/>
  <c r="Z252" i="4"/>
  <c r="U252" i="4"/>
  <c r="AA252" i="4"/>
  <c r="Y252" i="4"/>
  <c r="K252" i="4" s="1"/>
  <c r="AH251" i="4"/>
  <c r="AE416" i="3"/>
  <c r="AH251" i="3"/>
  <c r="Z252" i="3"/>
  <c r="Y252" i="3"/>
  <c r="K252" i="3" s="1"/>
  <c r="AA252" i="3"/>
  <c r="U252" i="3"/>
  <c r="Q416" i="3"/>
  <c r="T416" i="3"/>
  <c r="T272" i="1"/>
  <c r="AE272" i="1"/>
  <c r="Y272" i="1"/>
  <c r="K272" i="1" s="1"/>
  <c r="AA272" i="1"/>
  <c r="Q272" i="1"/>
  <c r="Z272" i="1"/>
  <c r="AE391" i="4" l="1"/>
  <c r="T391" i="4"/>
  <c r="Q391" i="4"/>
  <c r="O252" i="4"/>
  <c r="R252" i="4" s="1"/>
  <c r="M252" i="4"/>
  <c r="X417" i="3"/>
  <c r="AC417" i="3"/>
  <c r="AD417" i="3" s="1"/>
  <c r="M252" i="3"/>
  <c r="O252" i="3"/>
  <c r="R252" i="3" s="1"/>
  <c r="AC273" i="1"/>
  <c r="AD273" i="1" s="1"/>
  <c r="O272" i="1"/>
  <c r="R272" i="1" s="1"/>
  <c r="M272" i="1"/>
  <c r="W253" i="4" l="1"/>
  <c r="AF252" i="4"/>
  <c r="AG252" i="4" s="1"/>
  <c r="X392" i="4"/>
  <c r="AC392" i="4"/>
  <c r="AD392" i="4" s="1"/>
  <c r="AE417" i="3"/>
  <c r="W253" i="3"/>
  <c r="AF252" i="3"/>
  <c r="AG252" i="3" s="1"/>
  <c r="T417" i="3"/>
  <c r="Q417" i="3"/>
  <c r="W273" i="1"/>
  <c r="U273" i="1" s="1"/>
  <c r="AF272" i="1"/>
  <c r="AG272" i="1" s="1"/>
  <c r="X273" i="1"/>
  <c r="AE273" i="1" s="1"/>
  <c r="AH252" i="4" l="1"/>
  <c r="Z253" i="4"/>
  <c r="Y253" i="4"/>
  <c r="K253" i="4" s="1"/>
  <c r="U253" i="4"/>
  <c r="AA253" i="4"/>
  <c r="AE392" i="4"/>
  <c r="T392" i="4"/>
  <c r="Q392" i="4"/>
  <c r="Y253" i="3"/>
  <c r="K253" i="3" s="1"/>
  <c r="AA253" i="3"/>
  <c r="Z253" i="3"/>
  <c r="U253" i="3"/>
  <c r="X418" i="3"/>
  <c r="AC418" i="3"/>
  <c r="AD418" i="3" s="1"/>
  <c r="AH252" i="3"/>
  <c r="AH272" i="1"/>
  <c r="Y273" i="1"/>
  <c r="K273" i="1" s="1"/>
  <c r="O273" i="1" s="1"/>
  <c r="R273" i="1" s="1"/>
  <c r="T273" i="1"/>
  <c r="AA273" i="1"/>
  <c r="Q273" i="1"/>
  <c r="AC274" i="1" s="1"/>
  <c r="AD274" i="1" s="1"/>
  <c r="Z273" i="1"/>
  <c r="AC393" i="4" l="1"/>
  <c r="AD393" i="4" s="1"/>
  <c r="X393" i="4"/>
  <c r="AE393" i="4" s="1"/>
  <c r="M253" i="4"/>
  <c r="O253" i="4"/>
  <c r="R253" i="4" s="1"/>
  <c r="AE418" i="3"/>
  <c r="Q418" i="3"/>
  <c r="T418" i="3"/>
  <c r="M253" i="3"/>
  <c r="O253" i="3"/>
  <c r="R253" i="3" s="1"/>
  <c r="W274" i="1"/>
  <c r="U274" i="1" s="1"/>
  <c r="AF273" i="1"/>
  <c r="AG273" i="1" s="1"/>
  <c r="M273" i="1"/>
  <c r="W254" i="4" l="1"/>
  <c r="AF253" i="4"/>
  <c r="AG253" i="4" s="1"/>
  <c r="T393" i="4"/>
  <c r="Q393" i="4"/>
  <c r="W254" i="3"/>
  <c r="AF253" i="3"/>
  <c r="AG253" i="3" s="1"/>
  <c r="X419" i="3"/>
  <c r="AC419" i="3"/>
  <c r="AD419" i="3" s="1"/>
  <c r="AH273" i="1"/>
  <c r="X274" i="1"/>
  <c r="AH253" i="4" l="1"/>
  <c r="U254" i="4"/>
  <c r="Y254" i="4"/>
  <c r="K254" i="4" s="1"/>
  <c r="AA254" i="4"/>
  <c r="Z254" i="4"/>
  <c r="X394" i="4"/>
  <c r="AC394" i="4"/>
  <c r="AD394" i="4" s="1"/>
  <c r="Q419" i="3"/>
  <c r="T419" i="3"/>
  <c r="X420" i="3"/>
  <c r="AH253" i="3"/>
  <c r="AA254" i="3"/>
  <c r="U254" i="3"/>
  <c r="Z254" i="3"/>
  <c r="Y254" i="3"/>
  <c r="K254" i="3" s="1"/>
  <c r="AE419" i="3"/>
  <c r="T274" i="1"/>
  <c r="AE274" i="1"/>
  <c r="Y274" i="1"/>
  <c r="K274" i="1" s="1"/>
  <c r="AA274" i="1"/>
  <c r="Q274" i="1"/>
  <c r="Z274" i="1"/>
  <c r="AE394" i="4" l="1"/>
  <c r="T394" i="4"/>
  <c r="Q394" i="4"/>
  <c r="M254" i="4"/>
  <c r="O254" i="4"/>
  <c r="R254" i="4" s="1"/>
  <c r="M254" i="3"/>
  <c r="O254" i="3"/>
  <c r="R254" i="3" s="1"/>
  <c r="T420" i="3"/>
  <c r="Q420" i="3"/>
  <c r="AC420" i="3"/>
  <c r="AD420" i="3" s="1"/>
  <c r="AC275" i="1"/>
  <c r="AD275" i="1" s="1"/>
  <c r="O274" i="1"/>
  <c r="R274" i="1" s="1"/>
  <c r="M274" i="1"/>
  <c r="W255" i="4" l="1"/>
  <c r="AF254" i="4"/>
  <c r="AG254" i="4" s="1"/>
  <c r="X395" i="4"/>
  <c r="AC395" i="4"/>
  <c r="AD395" i="4" s="1"/>
  <c r="X421" i="3"/>
  <c r="AC421" i="3"/>
  <c r="AD421" i="3"/>
  <c r="AE420" i="3"/>
  <c r="W255" i="3"/>
  <c r="AF254" i="3"/>
  <c r="AG254" i="3" s="1"/>
  <c r="W275" i="1"/>
  <c r="U275" i="1" s="1"/>
  <c r="AF274" i="1"/>
  <c r="AG274" i="1" s="1"/>
  <c r="X275" i="1"/>
  <c r="AE275" i="1" s="1"/>
  <c r="T395" i="4" l="1"/>
  <c r="Q395" i="4"/>
  <c r="AH254" i="4"/>
  <c r="AE395" i="4"/>
  <c r="AA255" i="4"/>
  <c r="Z255" i="4"/>
  <c r="Y255" i="4"/>
  <c r="K255" i="4" s="1"/>
  <c r="U255" i="4"/>
  <c r="AH254" i="3"/>
  <c r="Z255" i="3"/>
  <c r="Y255" i="3"/>
  <c r="K255" i="3" s="1"/>
  <c r="U255" i="3"/>
  <c r="AA255" i="3"/>
  <c r="AE421" i="3"/>
  <c r="T421" i="3"/>
  <c r="Q421" i="3"/>
  <c r="AH274" i="1"/>
  <c r="Y275" i="1"/>
  <c r="K275" i="1" s="1"/>
  <c r="T275" i="1"/>
  <c r="AA275" i="1"/>
  <c r="Q275" i="1"/>
  <c r="AC276" i="1" s="1"/>
  <c r="AD276" i="1" s="1"/>
  <c r="Z275" i="1"/>
  <c r="X422" i="3" l="1"/>
  <c r="AE422" i="3" s="1"/>
  <c r="X396" i="4"/>
  <c r="AC396" i="4"/>
  <c r="AD396" i="4" s="1"/>
  <c r="M255" i="4"/>
  <c r="O255" i="4"/>
  <c r="R255" i="4" s="1"/>
  <c r="AC422" i="3"/>
  <c r="AD422" i="3" s="1"/>
  <c r="M255" i="3"/>
  <c r="O255" i="3"/>
  <c r="R255" i="3" s="1"/>
  <c r="O275" i="1"/>
  <c r="R275" i="1" s="1"/>
  <c r="M275" i="1"/>
  <c r="X276" i="1"/>
  <c r="T276" i="1" s="1"/>
  <c r="Q422" i="3" l="1"/>
  <c r="T422" i="3"/>
  <c r="AE396" i="4"/>
  <c r="T396" i="4"/>
  <c r="Q396" i="4"/>
  <c r="AC397" i="4" s="1"/>
  <c r="AD397" i="4" s="1"/>
  <c r="X397" i="4"/>
  <c r="W256" i="4"/>
  <c r="AF255" i="4"/>
  <c r="AG255" i="4" s="1"/>
  <c r="W256" i="3"/>
  <c r="AF255" i="3"/>
  <c r="AG255" i="3" s="1"/>
  <c r="W276" i="1"/>
  <c r="U276" i="1" s="1"/>
  <c r="AF275" i="1"/>
  <c r="AG275" i="1" s="1"/>
  <c r="AE276" i="1"/>
  <c r="Q276" i="1"/>
  <c r="AC277" i="1" s="1"/>
  <c r="AD277" i="1" s="1"/>
  <c r="AC423" i="3" l="1"/>
  <c r="AD423" i="3" s="1"/>
  <c r="X423" i="3"/>
  <c r="AE423" i="3" s="1"/>
  <c r="AE397" i="4"/>
  <c r="Y256" i="4"/>
  <c r="K256" i="4" s="1"/>
  <c r="Z256" i="4"/>
  <c r="U256" i="4"/>
  <c r="AA256" i="4"/>
  <c r="T397" i="4"/>
  <c r="Q397" i="4"/>
  <c r="AH255" i="4"/>
  <c r="Y256" i="3"/>
  <c r="K256" i="3" s="1"/>
  <c r="U256" i="3"/>
  <c r="Z256" i="3"/>
  <c r="AA256" i="3"/>
  <c r="AH255" i="3"/>
  <c r="Z276" i="1"/>
  <c r="Y276" i="1"/>
  <c r="K276" i="1" s="1"/>
  <c r="O276" i="1" s="1"/>
  <c r="R276" i="1" s="1"/>
  <c r="AA276" i="1"/>
  <c r="AH275" i="1"/>
  <c r="Q423" i="3" l="1"/>
  <c r="X424" i="3" s="1"/>
  <c r="T423" i="3"/>
  <c r="O256" i="4"/>
  <c r="R256" i="4" s="1"/>
  <c r="M256" i="4"/>
  <c r="X398" i="4"/>
  <c r="AC398" i="4"/>
  <c r="AD398" i="4" s="1"/>
  <c r="M256" i="3"/>
  <c r="O256" i="3"/>
  <c r="R256" i="3" s="1"/>
  <c r="W277" i="1"/>
  <c r="U277" i="1" s="1"/>
  <c r="AF276" i="1"/>
  <c r="AG276" i="1" s="1"/>
  <c r="M276" i="1"/>
  <c r="AC424" i="3" l="1"/>
  <c r="AD424" i="3" s="1"/>
  <c r="AE424" i="3" s="1"/>
  <c r="AE398" i="4"/>
  <c r="T398" i="4"/>
  <c r="Q398" i="4"/>
  <c r="W257" i="4"/>
  <c r="AF256" i="4"/>
  <c r="AG256" i="4" s="1"/>
  <c r="W257" i="3"/>
  <c r="AF256" i="3"/>
  <c r="AG256" i="3" s="1"/>
  <c r="Q424" i="3"/>
  <c r="T424" i="3"/>
  <c r="X425" i="3"/>
  <c r="AH276" i="1"/>
  <c r="X277" i="1"/>
  <c r="AH256" i="4" l="1"/>
  <c r="Y257" i="4"/>
  <c r="K257" i="4" s="1"/>
  <c r="U257" i="4"/>
  <c r="AA257" i="4"/>
  <c r="Z257" i="4"/>
  <c r="X399" i="4"/>
  <c r="AC399" i="4"/>
  <c r="AD399" i="4" s="1"/>
  <c r="AC425" i="3"/>
  <c r="AD425" i="3" s="1"/>
  <c r="T425" i="3"/>
  <c r="Q425" i="3"/>
  <c r="AC426" i="3" s="1"/>
  <c r="X426" i="3"/>
  <c r="AH256" i="3"/>
  <c r="Y257" i="3"/>
  <c r="K257" i="3" s="1"/>
  <c r="U257" i="3"/>
  <c r="AA257" i="3"/>
  <c r="Z257" i="3"/>
  <c r="T277" i="1"/>
  <c r="AE277" i="1"/>
  <c r="Y277" i="1"/>
  <c r="K277" i="1" s="1"/>
  <c r="AA277" i="1"/>
  <c r="Q277" i="1"/>
  <c r="Z277" i="1"/>
  <c r="AE399" i="4" l="1"/>
  <c r="T399" i="4"/>
  <c r="Q399" i="4"/>
  <c r="M257" i="4"/>
  <c r="O257" i="4"/>
  <c r="R257" i="4" s="1"/>
  <c r="O257" i="3"/>
  <c r="R257" i="3" s="1"/>
  <c r="M257" i="3"/>
  <c r="T426" i="3"/>
  <c r="Q426" i="3"/>
  <c r="AD426" i="3"/>
  <c r="AE425" i="3"/>
  <c r="AC278" i="1"/>
  <c r="AD278" i="1" s="1"/>
  <c r="O277" i="1"/>
  <c r="R277" i="1" s="1"/>
  <c r="M277" i="1"/>
  <c r="W258" i="4" l="1"/>
  <c r="AF257" i="4"/>
  <c r="AG257" i="4" s="1"/>
  <c r="X400" i="4"/>
  <c r="AC400" i="4"/>
  <c r="AD400" i="4" s="1"/>
  <c r="AE426" i="3"/>
  <c r="X427" i="3"/>
  <c r="AC427" i="3"/>
  <c r="AD427" i="3" s="1"/>
  <c r="W258" i="3"/>
  <c r="AF257" i="3"/>
  <c r="AG257" i="3" s="1"/>
  <c r="W278" i="1"/>
  <c r="U278" i="1" s="1"/>
  <c r="AF277" i="1"/>
  <c r="AG277" i="1" s="1"/>
  <c r="X278" i="1"/>
  <c r="AE278" i="1" s="1"/>
  <c r="AE400" i="4" l="1"/>
  <c r="T400" i="4"/>
  <c r="Q400" i="4"/>
  <c r="AH257" i="4"/>
  <c r="U258" i="4"/>
  <c r="Z258" i="4"/>
  <c r="AA258" i="4"/>
  <c r="Y258" i="4"/>
  <c r="K258" i="4" s="1"/>
  <c r="AE427" i="3"/>
  <c r="Q427" i="3"/>
  <c r="T427" i="3"/>
  <c r="AH257" i="3"/>
  <c r="U258" i="3"/>
  <c r="AA258" i="3"/>
  <c r="Y258" i="3"/>
  <c r="K258" i="3" s="1"/>
  <c r="Z258" i="3"/>
  <c r="AH277" i="1"/>
  <c r="Y278" i="1"/>
  <c r="K278" i="1" s="1"/>
  <c r="T278" i="1"/>
  <c r="AA278" i="1"/>
  <c r="Q278" i="1"/>
  <c r="AC279" i="1" s="1"/>
  <c r="AD279" i="1" s="1"/>
  <c r="Z278" i="1"/>
  <c r="M258" i="4" l="1"/>
  <c r="O258" i="4"/>
  <c r="R258" i="4" s="1"/>
  <c r="X401" i="4"/>
  <c r="AC401" i="4"/>
  <c r="AD401" i="4" s="1"/>
  <c r="X428" i="3"/>
  <c r="T428" i="3"/>
  <c r="Q428" i="3"/>
  <c r="AC429" i="3" s="1"/>
  <c r="O258" i="3"/>
  <c r="R258" i="3" s="1"/>
  <c r="M258" i="3"/>
  <c r="AC428" i="3"/>
  <c r="AD428" i="3" s="1"/>
  <c r="O278" i="1"/>
  <c r="R278" i="1" s="1"/>
  <c r="M278" i="1"/>
  <c r="X279" i="1"/>
  <c r="T279" i="1" s="1"/>
  <c r="AE401" i="4" l="1"/>
  <c r="W259" i="4"/>
  <c r="AF258" i="4"/>
  <c r="AG258" i="4" s="1"/>
  <c r="T401" i="4"/>
  <c r="Q401" i="4"/>
  <c r="X429" i="3"/>
  <c r="Q429" i="3" s="1"/>
  <c r="W259" i="3"/>
  <c r="AF258" i="3"/>
  <c r="AG258" i="3" s="1"/>
  <c r="AD429" i="3"/>
  <c r="AE428" i="3"/>
  <c r="W279" i="1"/>
  <c r="AA279" i="1" s="1"/>
  <c r="AF278" i="1"/>
  <c r="AG278" i="1" s="1"/>
  <c r="AE279" i="1"/>
  <c r="Q279" i="1"/>
  <c r="AC280" i="1" s="1"/>
  <c r="AD280" i="1" s="1"/>
  <c r="X402" i="4" l="1"/>
  <c r="AC402" i="4"/>
  <c r="AD402" i="4" s="1"/>
  <c r="Z259" i="4"/>
  <c r="Y259" i="4"/>
  <c r="K259" i="4" s="1"/>
  <c r="U259" i="4"/>
  <c r="AA259" i="4"/>
  <c r="AH258" i="4"/>
  <c r="T429" i="3"/>
  <c r="AC430" i="3" s="1"/>
  <c r="AD430" i="3" s="1"/>
  <c r="AE429" i="3"/>
  <c r="X430" i="3"/>
  <c r="AH258" i="3"/>
  <c r="Z259" i="3"/>
  <c r="Y259" i="3"/>
  <c r="K259" i="3" s="1"/>
  <c r="U259" i="3"/>
  <c r="AA259" i="3"/>
  <c r="AH278" i="1"/>
  <c r="Z279" i="1"/>
  <c r="U279" i="1"/>
  <c r="Y279" i="1"/>
  <c r="K279" i="1" s="1"/>
  <c r="O279" i="1" s="1"/>
  <c r="R279" i="1" s="1"/>
  <c r="M259" i="4" l="1"/>
  <c r="O259" i="4"/>
  <c r="R259" i="4" s="1"/>
  <c r="AE402" i="4"/>
  <c r="T402" i="4"/>
  <c r="Q402" i="4"/>
  <c r="AE430" i="3"/>
  <c r="T430" i="3"/>
  <c r="Q430" i="3"/>
  <c r="O259" i="3"/>
  <c r="R259" i="3" s="1"/>
  <c r="M259" i="3"/>
  <c r="W280" i="1"/>
  <c r="U280" i="1" s="1"/>
  <c r="AF279" i="1"/>
  <c r="AG279" i="1" s="1"/>
  <c r="M279" i="1"/>
  <c r="W260" i="4" l="1"/>
  <c r="AF259" i="4"/>
  <c r="AG259" i="4" s="1"/>
  <c r="X403" i="4"/>
  <c r="AC403" i="4"/>
  <c r="AD403" i="4" s="1"/>
  <c r="X431" i="3"/>
  <c r="AC431" i="3"/>
  <c r="AD431" i="3" s="1"/>
  <c r="W260" i="3"/>
  <c r="AF259" i="3"/>
  <c r="AG259" i="3" s="1"/>
  <c r="AH279" i="1"/>
  <c r="X280" i="1"/>
  <c r="AE403" i="4" l="1"/>
  <c r="T403" i="4"/>
  <c r="Q403" i="4"/>
  <c r="AC404" i="4" s="1"/>
  <c r="AD404" i="4" s="1"/>
  <c r="AH259" i="4"/>
  <c r="Z260" i="4"/>
  <c r="AA260" i="4"/>
  <c r="Y260" i="4"/>
  <c r="K260" i="4" s="1"/>
  <c r="U260" i="4"/>
  <c r="AA260" i="3"/>
  <c r="Z260" i="3"/>
  <c r="Y260" i="3"/>
  <c r="K260" i="3" s="1"/>
  <c r="U260" i="3"/>
  <c r="AE431" i="3"/>
  <c r="T431" i="3"/>
  <c r="Q431" i="3"/>
  <c r="AH259" i="3"/>
  <c r="T280" i="1"/>
  <c r="AE280" i="1"/>
  <c r="Y280" i="1"/>
  <c r="K280" i="1" s="1"/>
  <c r="AA280" i="1"/>
  <c r="Q280" i="1"/>
  <c r="Z280" i="1"/>
  <c r="X404" i="4" l="1"/>
  <c r="AE404" i="4"/>
  <c r="M260" i="4"/>
  <c r="O260" i="4"/>
  <c r="R260" i="4" s="1"/>
  <c r="T404" i="4"/>
  <c r="Q404" i="4"/>
  <c r="O260" i="3"/>
  <c r="R260" i="3" s="1"/>
  <c r="M260" i="3"/>
  <c r="X432" i="3"/>
  <c r="AC432" i="3"/>
  <c r="AD432" i="3" s="1"/>
  <c r="AC281" i="1"/>
  <c r="AD281" i="1" s="1"/>
  <c r="O280" i="1"/>
  <c r="R280" i="1" s="1"/>
  <c r="M280" i="1"/>
  <c r="X405" i="4" l="1"/>
  <c r="AC405" i="4"/>
  <c r="AD405" i="4" s="1"/>
  <c r="W261" i="4"/>
  <c r="AF260" i="4"/>
  <c r="AG260" i="4" s="1"/>
  <c r="AE432" i="3"/>
  <c r="Q432" i="3"/>
  <c r="T432" i="3"/>
  <c r="W261" i="3"/>
  <c r="AF260" i="3"/>
  <c r="AG260" i="3" s="1"/>
  <c r="W281" i="1"/>
  <c r="U281" i="1" s="1"/>
  <c r="AF280" i="1"/>
  <c r="AG280" i="1" s="1"/>
  <c r="X281" i="1"/>
  <c r="AE281" i="1" s="1"/>
  <c r="AH260" i="4" l="1"/>
  <c r="AA261" i="4"/>
  <c r="Z261" i="4"/>
  <c r="Y261" i="4"/>
  <c r="K261" i="4" s="1"/>
  <c r="U261" i="4"/>
  <c r="AE405" i="4"/>
  <c r="T405" i="4"/>
  <c r="Q405" i="4"/>
  <c r="AH260" i="3"/>
  <c r="AA261" i="3"/>
  <c r="Z261" i="3"/>
  <c r="Y261" i="3"/>
  <c r="K261" i="3" s="1"/>
  <c r="U261" i="3"/>
  <c r="X433" i="3"/>
  <c r="AC433" i="3"/>
  <c r="AD433" i="3" s="1"/>
  <c r="AH280" i="1"/>
  <c r="Y281" i="1"/>
  <c r="K281" i="1" s="1"/>
  <c r="T281" i="1"/>
  <c r="AA281" i="1"/>
  <c r="Q281" i="1"/>
  <c r="AC282" i="1" s="1"/>
  <c r="AD282" i="1" s="1"/>
  <c r="Z281" i="1"/>
  <c r="X406" i="4" l="1"/>
  <c r="AC406" i="4"/>
  <c r="AD406" i="4" s="1"/>
  <c r="M261" i="4"/>
  <c r="O261" i="4"/>
  <c r="R261" i="4" s="1"/>
  <c r="AE433" i="3"/>
  <c r="T433" i="3"/>
  <c r="Q433" i="3"/>
  <c r="O261" i="3"/>
  <c r="R261" i="3" s="1"/>
  <c r="M261" i="3"/>
  <c r="O281" i="1"/>
  <c r="R281" i="1" s="1"/>
  <c r="M281" i="1"/>
  <c r="W262" i="4" l="1"/>
  <c r="AF261" i="4"/>
  <c r="AG261" i="4" s="1"/>
  <c r="AE406" i="4"/>
  <c r="T406" i="4"/>
  <c r="Q406" i="4"/>
  <c r="W262" i="3"/>
  <c r="AF261" i="3"/>
  <c r="AG261" i="3" s="1"/>
  <c r="X434" i="3"/>
  <c r="AC434" i="3"/>
  <c r="AD434" i="3" s="1"/>
  <c r="W282" i="1"/>
  <c r="U282" i="1" s="1"/>
  <c r="AF281" i="1"/>
  <c r="AG281" i="1" s="1"/>
  <c r="X282" i="1"/>
  <c r="AE282" i="1" s="1"/>
  <c r="AH261" i="4" l="1"/>
  <c r="Y262" i="4"/>
  <c r="K262" i="4" s="1"/>
  <c r="U262" i="4"/>
  <c r="AA262" i="4"/>
  <c r="Z262" i="4"/>
  <c r="X407" i="4"/>
  <c r="AC407" i="4"/>
  <c r="AD407" i="4" s="1"/>
  <c r="AE434" i="3"/>
  <c r="T434" i="3"/>
  <c r="Q434" i="3"/>
  <c r="AH261" i="3"/>
  <c r="AA262" i="3"/>
  <c r="Z262" i="3"/>
  <c r="U262" i="3"/>
  <c r="Y262" i="3"/>
  <c r="K262" i="3" s="1"/>
  <c r="AH281" i="1"/>
  <c r="Y282" i="1"/>
  <c r="K282" i="1" s="1"/>
  <c r="T282" i="1"/>
  <c r="AA282" i="1"/>
  <c r="Q282" i="1"/>
  <c r="AC283" i="1" s="1"/>
  <c r="AD283" i="1" s="1"/>
  <c r="Z282" i="1"/>
  <c r="O262" i="4" l="1"/>
  <c r="R262" i="4" s="1"/>
  <c r="M262" i="4"/>
  <c r="AE407" i="4"/>
  <c r="T407" i="4"/>
  <c r="Q407" i="4"/>
  <c r="X435" i="3"/>
  <c r="AC435" i="3"/>
  <c r="AD435" i="3" s="1"/>
  <c r="O262" i="3"/>
  <c r="R262" i="3" s="1"/>
  <c r="M262" i="3"/>
  <c r="O282" i="1"/>
  <c r="R282" i="1" s="1"/>
  <c r="M282" i="1"/>
  <c r="X283" i="1"/>
  <c r="T283" i="1" s="1"/>
  <c r="X408" i="4" l="1"/>
  <c r="AC408" i="4"/>
  <c r="AD408" i="4" s="1"/>
  <c r="AE408" i="4"/>
  <c r="T408" i="4"/>
  <c r="Q408" i="4"/>
  <c r="W263" i="4"/>
  <c r="AF262" i="4"/>
  <c r="AG262" i="4" s="1"/>
  <c r="W263" i="3"/>
  <c r="AF262" i="3"/>
  <c r="AG262" i="3" s="1"/>
  <c r="AE435" i="3"/>
  <c r="Q435" i="3"/>
  <c r="T435" i="3"/>
  <c r="AE283" i="1"/>
  <c r="W283" i="1"/>
  <c r="AA283" i="1" s="1"/>
  <c r="AF282" i="1"/>
  <c r="AG282" i="1" s="1"/>
  <c r="Q283" i="1"/>
  <c r="AC284" i="1" s="1"/>
  <c r="AD284" i="1" s="1"/>
  <c r="AH262" i="4" l="1"/>
  <c r="AA263" i="4"/>
  <c r="Z263" i="4"/>
  <c r="Y263" i="4"/>
  <c r="K263" i="4" s="1"/>
  <c r="U263" i="4"/>
  <c r="X409" i="4"/>
  <c r="AC409" i="4"/>
  <c r="AD409" i="4" s="1"/>
  <c r="X436" i="3"/>
  <c r="Q436" i="3"/>
  <c r="T436" i="3"/>
  <c r="X437" i="3" s="1"/>
  <c r="AC436" i="3"/>
  <c r="AD436" i="3" s="1"/>
  <c r="AH262" i="3"/>
  <c r="Y263" i="3"/>
  <c r="K263" i="3" s="1"/>
  <c r="Z263" i="3"/>
  <c r="U263" i="3"/>
  <c r="AA263" i="3"/>
  <c r="AH282" i="1"/>
  <c r="Z283" i="1"/>
  <c r="U283" i="1"/>
  <c r="Y283" i="1"/>
  <c r="K283" i="1" s="1"/>
  <c r="O283" i="1"/>
  <c r="R283" i="1" s="1"/>
  <c r="M283" i="1"/>
  <c r="O263" i="4" l="1"/>
  <c r="R263" i="4" s="1"/>
  <c r="M263" i="4"/>
  <c r="AE409" i="4"/>
  <c r="T409" i="4"/>
  <c r="Q409" i="4"/>
  <c r="AC437" i="3"/>
  <c r="T437" i="3"/>
  <c r="Q437" i="3"/>
  <c r="AD437" i="3"/>
  <c r="AE436" i="3"/>
  <c r="M263" i="3"/>
  <c r="O263" i="3"/>
  <c r="R263" i="3" s="1"/>
  <c r="W284" i="1"/>
  <c r="U284" i="1" s="1"/>
  <c r="AF283" i="1"/>
  <c r="AG283" i="1" s="1"/>
  <c r="X284" i="1"/>
  <c r="AE284" i="1" s="1"/>
  <c r="W264" i="4" l="1"/>
  <c r="AF263" i="4"/>
  <c r="AG263" i="4" s="1"/>
  <c r="X410" i="4"/>
  <c r="AC410" i="4"/>
  <c r="AD410" i="4" s="1"/>
  <c r="X438" i="3"/>
  <c r="AC438" i="3"/>
  <c r="AD438" i="3" s="1"/>
  <c r="W264" i="3"/>
  <c r="AF263" i="3"/>
  <c r="AG263" i="3" s="1"/>
  <c r="AE437" i="3"/>
  <c r="AH283" i="1"/>
  <c r="Y284" i="1"/>
  <c r="K284" i="1" s="1"/>
  <c r="T284" i="1"/>
  <c r="AA284" i="1"/>
  <c r="Q284" i="1"/>
  <c r="AC285" i="1" s="1"/>
  <c r="AD285" i="1" s="1"/>
  <c r="Z284" i="1"/>
  <c r="AE410" i="4" l="1"/>
  <c r="T410" i="4"/>
  <c r="Q410" i="4"/>
  <c r="AH263" i="4"/>
  <c r="Z264" i="4"/>
  <c r="AA264" i="4"/>
  <c r="Y264" i="4"/>
  <c r="K264" i="4" s="1"/>
  <c r="U264" i="4"/>
  <c r="AE438" i="3"/>
  <c r="AH263" i="3"/>
  <c r="AA264" i="3"/>
  <c r="Y264" i="3"/>
  <c r="K264" i="3" s="1"/>
  <c r="U264" i="3"/>
  <c r="Z264" i="3"/>
  <c r="Q438" i="3"/>
  <c r="T438" i="3"/>
  <c r="X439" i="3"/>
  <c r="O284" i="1"/>
  <c r="R284" i="1" s="1"/>
  <c r="M284" i="1"/>
  <c r="O264" i="4" l="1"/>
  <c r="R264" i="4" s="1"/>
  <c r="M264" i="4"/>
  <c r="X411" i="4"/>
  <c r="AC411" i="4"/>
  <c r="AD411" i="4" s="1"/>
  <c r="T439" i="3"/>
  <c r="Q439" i="3"/>
  <c r="AC440" i="3" s="1"/>
  <c r="AC439" i="3"/>
  <c r="AD439" i="3" s="1"/>
  <c r="M264" i="3"/>
  <c r="O264" i="3"/>
  <c r="R264" i="3" s="1"/>
  <c r="W285" i="1"/>
  <c r="U285" i="1" s="1"/>
  <c r="AF284" i="1"/>
  <c r="AG284" i="1" s="1"/>
  <c r="X285" i="1"/>
  <c r="AE285" i="1" s="1"/>
  <c r="T411" i="4" l="1"/>
  <c r="Q411" i="4"/>
  <c r="W265" i="4"/>
  <c r="AF264" i="4"/>
  <c r="AG264" i="4" s="1"/>
  <c r="AE411" i="4"/>
  <c r="X440" i="3"/>
  <c r="W265" i="3"/>
  <c r="AF264" i="3"/>
  <c r="AG264" i="3" s="1"/>
  <c r="AE439" i="3"/>
  <c r="AD440" i="3"/>
  <c r="T440" i="3"/>
  <c r="Q440" i="3"/>
  <c r="AH284" i="1"/>
  <c r="Y285" i="1"/>
  <c r="K285" i="1" s="1"/>
  <c r="T285" i="1"/>
  <c r="AA285" i="1"/>
  <c r="Q285" i="1"/>
  <c r="AC286" i="1" s="1"/>
  <c r="AD286" i="1" s="1"/>
  <c r="Z285" i="1"/>
  <c r="X412" i="4" l="1"/>
  <c r="AC412" i="4"/>
  <c r="AD412" i="4" s="1"/>
  <c r="AH264" i="4"/>
  <c r="AA265" i="4"/>
  <c r="Z265" i="4"/>
  <c r="Y265" i="4"/>
  <c r="K265" i="4" s="1"/>
  <c r="U265" i="4"/>
  <c r="X441" i="3"/>
  <c r="AC441" i="3"/>
  <c r="AD441" i="3"/>
  <c r="AE440" i="3"/>
  <c r="AH264" i="3"/>
  <c r="AA265" i="3"/>
  <c r="Z265" i="3"/>
  <c r="U265" i="3"/>
  <c r="Y265" i="3"/>
  <c r="K265" i="3" s="1"/>
  <c r="O285" i="1"/>
  <c r="R285" i="1" s="1"/>
  <c r="M285" i="1"/>
  <c r="M265" i="4" l="1"/>
  <c r="O265" i="4"/>
  <c r="R265" i="4" s="1"/>
  <c r="AE412" i="4"/>
  <c r="T412" i="4"/>
  <c r="Q412" i="4"/>
  <c r="O265" i="3"/>
  <c r="R265" i="3" s="1"/>
  <c r="M265" i="3"/>
  <c r="AE441" i="3"/>
  <c r="Q441" i="3"/>
  <c r="T441" i="3"/>
  <c r="X442" i="3" s="1"/>
  <c r="W286" i="1"/>
  <c r="U286" i="1" s="1"/>
  <c r="AF285" i="1"/>
  <c r="AG285" i="1" s="1"/>
  <c r="X286" i="1"/>
  <c r="AE286" i="1" s="1"/>
  <c r="W266" i="4" l="1"/>
  <c r="AF265" i="4"/>
  <c r="AG265" i="4" s="1"/>
  <c r="X413" i="4"/>
  <c r="AC413" i="4"/>
  <c r="AD413" i="4" s="1"/>
  <c r="T442" i="3"/>
  <c r="Q442" i="3"/>
  <c r="X443" i="3" s="1"/>
  <c r="AC442" i="3"/>
  <c r="AD442" i="3" s="1"/>
  <c r="W266" i="3"/>
  <c r="AF265" i="3"/>
  <c r="AG265" i="3" s="1"/>
  <c r="AH285" i="1"/>
  <c r="Y286" i="1"/>
  <c r="K286" i="1" s="1"/>
  <c r="T286" i="1"/>
  <c r="AA286" i="1"/>
  <c r="Q286" i="1"/>
  <c r="AC287" i="1" s="1"/>
  <c r="AD287" i="1" s="1"/>
  <c r="Z286" i="1"/>
  <c r="AE413" i="4" l="1"/>
  <c r="T413" i="4"/>
  <c r="Q413" i="4"/>
  <c r="AC414" i="4" s="1"/>
  <c r="AD414" i="4" s="1"/>
  <c r="X414" i="4"/>
  <c r="AH265" i="4"/>
  <c r="Z266" i="4"/>
  <c r="Y266" i="4"/>
  <c r="K266" i="4" s="1"/>
  <c r="U266" i="4"/>
  <c r="AA266" i="4"/>
  <c r="AC443" i="3"/>
  <c r="T443" i="3"/>
  <c r="Q443" i="3"/>
  <c r="AH265" i="3"/>
  <c r="U266" i="3"/>
  <c r="Z266" i="3"/>
  <c r="Y266" i="3"/>
  <c r="K266" i="3" s="1"/>
  <c r="AA266" i="3"/>
  <c r="AD443" i="3"/>
  <c r="AE442" i="3"/>
  <c r="O286" i="1"/>
  <c r="R286" i="1" s="1"/>
  <c r="M286" i="1"/>
  <c r="X287" i="1"/>
  <c r="T287" i="1" s="1"/>
  <c r="AE414" i="4" l="1"/>
  <c r="O266" i="4"/>
  <c r="R266" i="4" s="1"/>
  <c r="M266" i="4"/>
  <c r="T414" i="4"/>
  <c r="Q414" i="4"/>
  <c r="AC415" i="4" s="1"/>
  <c r="AD415" i="4" s="1"/>
  <c r="X415" i="4"/>
  <c r="X444" i="3"/>
  <c r="AC444" i="3"/>
  <c r="AD444" i="3" s="1"/>
  <c r="AE443" i="3"/>
  <c r="O266" i="3"/>
  <c r="R266" i="3" s="1"/>
  <c r="M266" i="3"/>
  <c r="AE287" i="1"/>
  <c r="W287" i="1"/>
  <c r="AA287" i="1" s="1"/>
  <c r="AF286" i="1"/>
  <c r="AG286" i="1" s="1"/>
  <c r="Q287" i="1"/>
  <c r="AC288" i="1" s="1"/>
  <c r="AD288" i="1" s="1"/>
  <c r="AE415" i="4" l="1"/>
  <c r="T415" i="4"/>
  <c r="Q415" i="4"/>
  <c r="W267" i="4"/>
  <c r="AF266" i="4"/>
  <c r="AG266" i="4" s="1"/>
  <c r="W267" i="3"/>
  <c r="AF266" i="3"/>
  <c r="AG266" i="3" s="1"/>
  <c r="AE444" i="3"/>
  <c r="Q444" i="3"/>
  <c r="T444" i="3"/>
  <c r="AH286" i="1"/>
  <c r="Z287" i="1"/>
  <c r="Y287" i="1"/>
  <c r="K287" i="1" s="1"/>
  <c r="U287" i="1"/>
  <c r="O287" i="1"/>
  <c r="R287" i="1" s="1"/>
  <c r="M287" i="1"/>
  <c r="X288" i="1"/>
  <c r="T288" i="1" s="1"/>
  <c r="AH266" i="4" l="1"/>
  <c r="AA267" i="4"/>
  <c r="Z267" i="4"/>
  <c r="Y267" i="4"/>
  <c r="K267" i="4" s="1"/>
  <c r="U267" i="4"/>
  <c r="X416" i="4"/>
  <c r="AC416" i="4"/>
  <c r="AD416" i="4" s="1"/>
  <c r="X445" i="3"/>
  <c r="T445" i="3" s="1"/>
  <c r="AC445" i="3"/>
  <c r="AD445" i="3" s="1"/>
  <c r="AH266" i="3"/>
  <c r="AA267" i="3"/>
  <c r="Z267" i="3"/>
  <c r="Y267" i="3"/>
  <c r="K267" i="3" s="1"/>
  <c r="U267" i="3"/>
  <c r="AE288" i="1"/>
  <c r="W288" i="1"/>
  <c r="AA288" i="1" s="1"/>
  <c r="AF287" i="1"/>
  <c r="AG287" i="1" s="1"/>
  <c r="Q288" i="1"/>
  <c r="AC289" i="1" s="1"/>
  <c r="AD289" i="1" s="1"/>
  <c r="AE416" i="4" l="1"/>
  <c r="T416" i="4"/>
  <c r="Q416" i="4"/>
  <c r="O267" i="4"/>
  <c r="R267" i="4" s="1"/>
  <c r="M267" i="4"/>
  <c r="Q445" i="3"/>
  <c r="AC446" i="3" s="1"/>
  <c r="AD446" i="3" s="1"/>
  <c r="M267" i="3"/>
  <c r="O267" i="3"/>
  <c r="R267" i="3" s="1"/>
  <c r="X446" i="3"/>
  <c r="AE445" i="3"/>
  <c r="AH287" i="1"/>
  <c r="Z288" i="1"/>
  <c r="Y288" i="1"/>
  <c r="K288" i="1" s="1"/>
  <c r="O288" i="1" s="1"/>
  <c r="R288" i="1" s="1"/>
  <c r="U288" i="1"/>
  <c r="W268" i="4" l="1"/>
  <c r="AF267" i="4"/>
  <c r="AG267" i="4" s="1"/>
  <c r="X417" i="4"/>
  <c r="AC417" i="4"/>
  <c r="AD417" i="4" s="1"/>
  <c r="W268" i="3"/>
  <c r="AF267" i="3"/>
  <c r="AG267" i="3" s="1"/>
  <c r="AE446" i="3"/>
  <c r="Q446" i="3"/>
  <c r="T446" i="3"/>
  <c r="M288" i="1"/>
  <c r="W289" i="1"/>
  <c r="U289" i="1" s="1"/>
  <c r="AF288" i="1"/>
  <c r="AG288" i="1" s="1"/>
  <c r="X289" i="1"/>
  <c r="AE289" i="1" s="1"/>
  <c r="AH267" i="4" l="1"/>
  <c r="AE417" i="4"/>
  <c r="T417" i="4"/>
  <c r="Q417" i="4"/>
  <c r="Z268" i="4"/>
  <c r="AA268" i="4"/>
  <c r="Y268" i="4"/>
  <c r="K268" i="4" s="1"/>
  <c r="U268" i="4"/>
  <c r="AH267" i="3"/>
  <c r="AA268" i="3"/>
  <c r="Z268" i="3"/>
  <c r="Y268" i="3"/>
  <c r="K268" i="3" s="1"/>
  <c r="U268" i="3"/>
  <c r="X447" i="3"/>
  <c r="AC447" i="3"/>
  <c r="AD447" i="3" s="1"/>
  <c r="AH288" i="1"/>
  <c r="Y289" i="1"/>
  <c r="K289" i="1" s="1"/>
  <c r="T289" i="1"/>
  <c r="AA289" i="1"/>
  <c r="Q289" i="1"/>
  <c r="Z289" i="1"/>
  <c r="X418" i="4" l="1"/>
  <c r="T418" i="4"/>
  <c r="Q418" i="4"/>
  <c r="O268" i="4"/>
  <c r="R268" i="4" s="1"/>
  <c r="M268" i="4"/>
  <c r="AC418" i="4"/>
  <c r="AD418" i="4" s="1"/>
  <c r="AE447" i="3"/>
  <c r="Q447" i="3"/>
  <c r="T447" i="3"/>
  <c r="O268" i="3"/>
  <c r="R268" i="3" s="1"/>
  <c r="M268" i="3"/>
  <c r="AC290" i="1"/>
  <c r="AD290" i="1" s="1"/>
  <c r="O289" i="1"/>
  <c r="R289" i="1" s="1"/>
  <c r="M289" i="1"/>
  <c r="X419" i="4" l="1"/>
  <c r="AC419" i="4"/>
  <c r="AD419" i="4" s="1"/>
  <c r="AE418" i="4"/>
  <c r="W269" i="4"/>
  <c r="AF268" i="4"/>
  <c r="AG268" i="4" s="1"/>
  <c r="X448" i="3"/>
  <c r="Q448" i="3" s="1"/>
  <c r="W269" i="3"/>
  <c r="AF268" i="3"/>
  <c r="AG268" i="3" s="1"/>
  <c r="T448" i="3"/>
  <c r="AC448" i="3"/>
  <c r="AD448" i="3" s="1"/>
  <c r="W290" i="1"/>
  <c r="U290" i="1" s="1"/>
  <c r="AF289" i="1"/>
  <c r="AG289" i="1" s="1"/>
  <c r="AE290" i="1"/>
  <c r="X290" i="1"/>
  <c r="AE419" i="4" l="1"/>
  <c r="AA269" i="4"/>
  <c r="Z269" i="4"/>
  <c r="U269" i="4"/>
  <c r="Y269" i="4"/>
  <c r="K269" i="4" s="1"/>
  <c r="T419" i="4"/>
  <c r="Q419" i="4"/>
  <c r="AH268" i="4"/>
  <c r="AE448" i="3"/>
  <c r="X449" i="3"/>
  <c r="AC449" i="3"/>
  <c r="AD449" i="3" s="1"/>
  <c r="AH268" i="3"/>
  <c r="Y269" i="3"/>
  <c r="K269" i="3" s="1"/>
  <c r="U269" i="3"/>
  <c r="AA269" i="3"/>
  <c r="Z269" i="3"/>
  <c r="AH289" i="1"/>
  <c r="Y290" i="1"/>
  <c r="K290" i="1" s="1"/>
  <c r="T290" i="1"/>
  <c r="AA290" i="1"/>
  <c r="Q290" i="1"/>
  <c r="AC291" i="1" s="1"/>
  <c r="AD291" i="1" s="1"/>
  <c r="Z290" i="1"/>
  <c r="X420" i="4" l="1"/>
  <c r="AC420" i="4"/>
  <c r="AD420" i="4" s="1"/>
  <c r="O269" i="4"/>
  <c r="R269" i="4" s="1"/>
  <c r="M269" i="4"/>
  <c r="AE449" i="3"/>
  <c r="AD450" i="3"/>
  <c r="O269" i="3"/>
  <c r="R269" i="3" s="1"/>
  <c r="M269" i="3"/>
  <c r="T449" i="3"/>
  <c r="Q449" i="3"/>
  <c r="AC450" i="3" s="1"/>
  <c r="O290" i="1"/>
  <c r="R290" i="1" s="1"/>
  <c r="M290" i="1"/>
  <c r="T420" i="4" l="1"/>
  <c r="Q420" i="4"/>
  <c r="AE420" i="4"/>
  <c r="W270" i="4"/>
  <c r="AF269" i="4"/>
  <c r="AG269" i="4" s="1"/>
  <c r="X450" i="3"/>
  <c r="W270" i="3"/>
  <c r="AF269" i="3"/>
  <c r="AG269" i="3" s="1"/>
  <c r="W291" i="1"/>
  <c r="U291" i="1" s="1"/>
  <c r="AF290" i="1"/>
  <c r="AG290" i="1" s="1"/>
  <c r="X291" i="1"/>
  <c r="AE291" i="1" s="1"/>
  <c r="AH269" i="4" l="1"/>
  <c r="U270" i="4"/>
  <c r="AA270" i="4"/>
  <c r="Z270" i="4"/>
  <c r="Y270" i="4"/>
  <c r="K270" i="4" s="1"/>
  <c r="X421" i="4"/>
  <c r="AC421" i="4"/>
  <c r="AD421" i="4" s="1"/>
  <c r="AH269" i="3"/>
  <c r="Y270" i="3"/>
  <c r="K270" i="3" s="1"/>
  <c r="U270" i="3"/>
  <c r="AA270" i="3"/>
  <c r="Z270" i="3"/>
  <c r="T450" i="3"/>
  <c r="Q450" i="3"/>
  <c r="AE450" i="3"/>
  <c r="AH290" i="1"/>
  <c r="Y291" i="1"/>
  <c r="K291" i="1" s="1"/>
  <c r="T291" i="1"/>
  <c r="AA291" i="1"/>
  <c r="Q291" i="1"/>
  <c r="Z291" i="1"/>
  <c r="O270" i="4" l="1"/>
  <c r="R270" i="4" s="1"/>
  <c r="M270" i="4"/>
  <c r="AE421" i="4"/>
  <c r="T421" i="4"/>
  <c r="Q421" i="4"/>
  <c r="X422" i="4" s="1"/>
  <c r="M270" i="3"/>
  <c r="O270" i="3"/>
  <c r="R270" i="3" s="1"/>
  <c r="X451" i="3"/>
  <c r="AC451" i="3"/>
  <c r="AD451" i="3" s="1"/>
  <c r="AC292" i="1"/>
  <c r="AD292" i="1" s="1"/>
  <c r="AE292" i="1"/>
  <c r="O291" i="1"/>
  <c r="R291" i="1" s="1"/>
  <c r="M291" i="1"/>
  <c r="X292" i="1"/>
  <c r="T292" i="1" s="1"/>
  <c r="T422" i="4" l="1"/>
  <c r="Q422" i="4"/>
  <c r="W271" i="4"/>
  <c r="AF270" i="4"/>
  <c r="AG270" i="4" s="1"/>
  <c r="AC422" i="4"/>
  <c r="AD422" i="4" s="1"/>
  <c r="T451" i="3"/>
  <c r="Q451" i="3"/>
  <c r="AE451" i="3"/>
  <c r="W271" i="3"/>
  <c r="AF270" i="3"/>
  <c r="AG270" i="3" s="1"/>
  <c r="W292" i="1"/>
  <c r="AA292" i="1" s="1"/>
  <c r="AF291" i="1"/>
  <c r="AG291" i="1" s="1"/>
  <c r="Q292" i="1"/>
  <c r="AC293" i="1" s="1"/>
  <c r="AD293" i="1" s="1"/>
  <c r="AD423" i="4" l="1"/>
  <c r="AE422" i="4"/>
  <c r="AH270" i="4"/>
  <c r="Z271" i="4"/>
  <c r="Y271" i="4"/>
  <c r="K271" i="4" s="1"/>
  <c r="U271" i="4"/>
  <c r="AA271" i="4"/>
  <c r="X423" i="4"/>
  <c r="AC423" i="4"/>
  <c r="X452" i="3"/>
  <c r="AC452" i="3"/>
  <c r="AD452" i="3" s="1"/>
  <c r="AH270" i="3"/>
  <c r="Y271" i="3"/>
  <c r="K271" i="3" s="1"/>
  <c r="AA271" i="3"/>
  <c r="Z271" i="3"/>
  <c r="U271" i="3"/>
  <c r="AH291" i="1"/>
  <c r="Z292" i="1"/>
  <c r="Y292" i="1"/>
  <c r="K292" i="1" s="1"/>
  <c r="O292" i="1" s="1"/>
  <c r="R292" i="1" s="1"/>
  <c r="U292" i="1"/>
  <c r="X293" i="1"/>
  <c r="T293" i="1" s="1"/>
  <c r="AE423" i="4" l="1"/>
  <c r="T423" i="4"/>
  <c r="Q423" i="4"/>
  <c r="O271" i="4"/>
  <c r="R271" i="4" s="1"/>
  <c r="M271" i="4"/>
  <c r="AE452" i="3"/>
  <c r="T452" i="3"/>
  <c r="Q452" i="3"/>
  <c r="O271" i="3"/>
  <c r="R271" i="3" s="1"/>
  <c r="M271" i="3"/>
  <c r="M292" i="1"/>
  <c r="W293" i="1"/>
  <c r="AA293" i="1" s="1"/>
  <c r="AF292" i="1"/>
  <c r="AG292" i="1" s="1"/>
  <c r="AE293" i="1"/>
  <c r="Q293" i="1"/>
  <c r="AC294" i="1" s="1"/>
  <c r="AD294" i="1" s="1"/>
  <c r="W272" i="4" l="1"/>
  <c r="AF271" i="4"/>
  <c r="AG271" i="4" s="1"/>
  <c r="X424" i="4"/>
  <c r="AC424" i="4"/>
  <c r="AD424" i="4" s="1"/>
  <c r="W272" i="3"/>
  <c r="AF271" i="3"/>
  <c r="AG271" i="3" s="1"/>
  <c r="X453" i="3"/>
  <c r="AC453" i="3"/>
  <c r="AD453" i="3" s="1"/>
  <c r="Z293" i="1"/>
  <c r="Y293" i="1"/>
  <c r="K293" i="1" s="1"/>
  <c r="O293" i="1" s="1"/>
  <c r="R293" i="1" s="1"/>
  <c r="U293" i="1"/>
  <c r="AH292" i="1"/>
  <c r="T424" i="4" l="1"/>
  <c r="Q424" i="4"/>
  <c r="AH271" i="4"/>
  <c r="Y272" i="4"/>
  <c r="K272" i="4" s="1"/>
  <c r="Z272" i="4"/>
  <c r="AA272" i="4"/>
  <c r="U272" i="4"/>
  <c r="AE424" i="4"/>
  <c r="AE453" i="3"/>
  <c r="Q453" i="3"/>
  <c r="T453" i="3"/>
  <c r="X454" i="3"/>
  <c r="AH271" i="3"/>
  <c r="AA272" i="3"/>
  <c r="Z272" i="3"/>
  <c r="Y272" i="3"/>
  <c r="K272" i="3" s="1"/>
  <c r="U272" i="3"/>
  <c r="M293" i="1"/>
  <c r="W294" i="1"/>
  <c r="U294" i="1" s="1"/>
  <c r="AF293" i="1"/>
  <c r="AG293" i="1" s="1"/>
  <c r="X294" i="1"/>
  <c r="AE294" i="1" s="1"/>
  <c r="X425" i="4" l="1"/>
  <c r="AC425" i="4"/>
  <c r="AD425" i="4" s="1"/>
  <c r="M272" i="4"/>
  <c r="O272" i="4"/>
  <c r="R272" i="4" s="1"/>
  <c r="T454" i="3"/>
  <c r="Q454" i="3"/>
  <c r="AC454" i="3"/>
  <c r="AD454" i="3" s="1"/>
  <c r="O272" i="3"/>
  <c r="R272" i="3" s="1"/>
  <c r="M272" i="3"/>
  <c r="AH293" i="1"/>
  <c r="Y294" i="1"/>
  <c r="K294" i="1" s="1"/>
  <c r="T294" i="1"/>
  <c r="AA294" i="1"/>
  <c r="Q294" i="1"/>
  <c r="AC295" i="1" s="1"/>
  <c r="AD295" i="1" s="1"/>
  <c r="Z294" i="1"/>
  <c r="T425" i="4" l="1"/>
  <c r="Q425" i="4"/>
  <c r="W273" i="4"/>
  <c r="AF272" i="4"/>
  <c r="AG272" i="4" s="1"/>
  <c r="AE425" i="4"/>
  <c r="W273" i="3"/>
  <c r="AF272" i="3"/>
  <c r="AG272" i="3" s="1"/>
  <c r="AE454" i="3"/>
  <c r="X455" i="3"/>
  <c r="AC455" i="3"/>
  <c r="AD455" i="3" s="1"/>
  <c r="O294" i="1"/>
  <c r="R294" i="1" s="1"/>
  <c r="M294" i="1"/>
  <c r="X295" i="1"/>
  <c r="T295" i="1" s="1"/>
  <c r="AH272" i="4" l="1"/>
  <c r="U273" i="4"/>
  <c r="AA273" i="4"/>
  <c r="Z273" i="4"/>
  <c r="Y273" i="4"/>
  <c r="K273" i="4" s="1"/>
  <c r="X426" i="4"/>
  <c r="AC426" i="4"/>
  <c r="AD426" i="4" s="1"/>
  <c r="AE455" i="3"/>
  <c r="AH272" i="3"/>
  <c r="Y273" i="3"/>
  <c r="K273" i="3" s="1"/>
  <c r="U273" i="3"/>
  <c r="AA273" i="3"/>
  <c r="Z273" i="3"/>
  <c r="Q455" i="3"/>
  <c r="T455" i="3"/>
  <c r="X456" i="3"/>
  <c r="W295" i="1"/>
  <c r="AA295" i="1" s="1"/>
  <c r="AF294" i="1"/>
  <c r="AG294" i="1" s="1"/>
  <c r="AE295" i="1"/>
  <c r="Q295" i="1"/>
  <c r="AC296" i="1" s="1"/>
  <c r="AD296" i="1" s="1"/>
  <c r="AE426" i="4" l="1"/>
  <c r="T426" i="4"/>
  <c r="Q426" i="4"/>
  <c r="M273" i="4"/>
  <c r="O273" i="4"/>
  <c r="R273" i="4" s="1"/>
  <c r="Q456" i="3"/>
  <c r="T456" i="3"/>
  <c r="X457" i="3"/>
  <c r="AC456" i="3"/>
  <c r="AD456" i="3" s="1"/>
  <c r="O273" i="3"/>
  <c r="R273" i="3" s="1"/>
  <c r="M273" i="3"/>
  <c r="AH294" i="1"/>
  <c r="Z295" i="1"/>
  <c r="Y295" i="1"/>
  <c r="K295" i="1" s="1"/>
  <c r="M295" i="1" s="1"/>
  <c r="U295" i="1"/>
  <c r="X427" i="4" l="1"/>
  <c r="T427" i="4"/>
  <c r="Q427" i="4"/>
  <c r="AC428" i="4" s="1"/>
  <c r="W274" i="4"/>
  <c r="AF273" i="4"/>
  <c r="AG273" i="4" s="1"/>
  <c r="AC427" i="4"/>
  <c r="AD427" i="4" s="1"/>
  <c r="W274" i="3"/>
  <c r="AF273" i="3"/>
  <c r="AG273" i="3" s="1"/>
  <c r="AE456" i="3"/>
  <c r="Q457" i="3"/>
  <c r="T457" i="3"/>
  <c r="X458" i="3"/>
  <c r="AC457" i="3"/>
  <c r="AD457" i="3" s="1"/>
  <c r="O295" i="1"/>
  <c r="R295" i="1" s="1"/>
  <c r="X296" i="1"/>
  <c r="AE296" i="1" s="1"/>
  <c r="AD428" i="4" l="1"/>
  <c r="AE427" i="4"/>
  <c r="AH273" i="4"/>
  <c r="U274" i="4"/>
  <c r="AA274" i="4"/>
  <c r="Z274" i="4"/>
  <c r="Y274" i="4"/>
  <c r="K274" i="4" s="1"/>
  <c r="X428" i="4"/>
  <c r="AE457" i="3"/>
  <c r="AH273" i="3"/>
  <c r="AA274" i="3"/>
  <c r="U274" i="3"/>
  <c r="Z274" i="3"/>
  <c r="Y274" i="3"/>
  <c r="K274" i="3" s="1"/>
  <c r="T458" i="3"/>
  <c r="Q458" i="3"/>
  <c r="AC458" i="3"/>
  <c r="AD458" i="3" s="1"/>
  <c r="W296" i="1"/>
  <c r="U296" i="1" s="1"/>
  <c r="AF295" i="1"/>
  <c r="AG295" i="1" s="1"/>
  <c r="T296" i="1"/>
  <c r="Q296" i="1"/>
  <c r="AC297" i="1" s="1"/>
  <c r="AD297" i="1" s="1"/>
  <c r="AE428" i="4" l="1"/>
  <c r="T428" i="4"/>
  <c r="Q428" i="4"/>
  <c r="M274" i="4"/>
  <c r="O274" i="4"/>
  <c r="R274" i="4" s="1"/>
  <c r="AE458" i="3"/>
  <c r="X459" i="3"/>
  <c r="AC459" i="3"/>
  <c r="AD459" i="3" s="1"/>
  <c r="O274" i="3"/>
  <c r="R274" i="3" s="1"/>
  <c r="M274" i="3"/>
  <c r="AH295" i="1"/>
  <c r="Y296" i="1"/>
  <c r="K296" i="1" s="1"/>
  <c r="O296" i="1" s="1"/>
  <c r="R296" i="1" s="1"/>
  <c r="AA296" i="1"/>
  <c r="Z296" i="1"/>
  <c r="W275" i="4" l="1"/>
  <c r="AF274" i="4"/>
  <c r="AG274" i="4" s="1"/>
  <c r="X429" i="4"/>
  <c r="AC429" i="4"/>
  <c r="AD429" i="4" s="1"/>
  <c r="T459" i="3"/>
  <c r="Q459" i="3"/>
  <c r="AE459" i="3"/>
  <c r="W275" i="3"/>
  <c r="AF274" i="3"/>
  <c r="AG274" i="3" s="1"/>
  <c r="M296" i="1"/>
  <c r="W297" i="1"/>
  <c r="U297" i="1" s="1"/>
  <c r="AF296" i="1"/>
  <c r="AG296" i="1" s="1"/>
  <c r="X297" i="1"/>
  <c r="AE429" i="4" l="1"/>
  <c r="T429" i="4"/>
  <c r="Q429" i="4"/>
  <c r="X430" i="4" s="1"/>
  <c r="AH274" i="4"/>
  <c r="AA275" i="4"/>
  <c r="U275" i="4"/>
  <c r="Z275" i="4"/>
  <c r="Y275" i="4"/>
  <c r="K275" i="4" s="1"/>
  <c r="AH274" i="3"/>
  <c r="Z275" i="3"/>
  <c r="AA275" i="3"/>
  <c r="Y275" i="3"/>
  <c r="K275" i="3" s="1"/>
  <c r="U275" i="3"/>
  <c r="X460" i="3"/>
  <c r="AC460" i="3"/>
  <c r="AD460" i="3" s="1"/>
  <c r="AH296" i="1"/>
  <c r="T297" i="1"/>
  <c r="AE297" i="1"/>
  <c r="Y297" i="1"/>
  <c r="K297" i="1" s="1"/>
  <c r="AA297" i="1"/>
  <c r="Q297" i="1"/>
  <c r="Z297" i="1"/>
  <c r="T430" i="4" l="1"/>
  <c r="Q430" i="4"/>
  <c r="M275" i="4"/>
  <c r="O275" i="4"/>
  <c r="R275" i="4" s="1"/>
  <c r="AC430" i="4"/>
  <c r="AD430" i="4" s="1"/>
  <c r="AE460" i="3"/>
  <c r="T460" i="3"/>
  <c r="Q460" i="3"/>
  <c r="O275" i="3"/>
  <c r="R275" i="3" s="1"/>
  <c r="M275" i="3"/>
  <c r="AC298" i="1"/>
  <c r="AD298" i="1" s="1"/>
  <c r="O297" i="1"/>
  <c r="R297" i="1" s="1"/>
  <c r="M297" i="1"/>
  <c r="AE430" i="4" l="1"/>
  <c r="AD431" i="4"/>
  <c r="W276" i="4"/>
  <c r="AF275" i="4"/>
  <c r="AG275" i="4" s="1"/>
  <c r="X431" i="4"/>
  <c r="AC431" i="4"/>
  <c r="W276" i="3"/>
  <c r="AF275" i="3"/>
  <c r="AG275" i="3" s="1"/>
  <c r="X461" i="3"/>
  <c r="AC461" i="3"/>
  <c r="AD461" i="3" s="1"/>
  <c r="W298" i="1"/>
  <c r="U298" i="1" s="1"/>
  <c r="AF297" i="1"/>
  <c r="AG297" i="1" s="1"/>
  <c r="X298" i="1"/>
  <c r="AE298" i="1" s="1"/>
  <c r="AH275" i="4" l="1"/>
  <c r="AA276" i="4"/>
  <c r="Y276" i="4"/>
  <c r="K276" i="4" s="1"/>
  <c r="Z276" i="4"/>
  <c r="U276" i="4"/>
  <c r="AE431" i="4"/>
  <c r="T431" i="4"/>
  <c r="Q431" i="4"/>
  <c r="AE461" i="3"/>
  <c r="U276" i="3"/>
  <c r="AA276" i="3"/>
  <c r="Z276" i="3"/>
  <c r="Y276" i="3"/>
  <c r="K276" i="3" s="1"/>
  <c r="T461" i="3"/>
  <c r="Q461" i="3"/>
  <c r="AH275" i="3"/>
  <c r="AH297" i="1"/>
  <c r="Y298" i="1"/>
  <c r="K298" i="1" s="1"/>
  <c r="T298" i="1"/>
  <c r="AA298" i="1"/>
  <c r="Q298" i="1"/>
  <c r="AC299" i="1" s="1"/>
  <c r="AD299" i="1" s="1"/>
  <c r="Z298" i="1"/>
  <c r="X432" i="4" l="1"/>
  <c r="AC432" i="4"/>
  <c r="AD432" i="4" s="1"/>
  <c r="M276" i="4"/>
  <c r="O276" i="4"/>
  <c r="R276" i="4" s="1"/>
  <c r="X462" i="3"/>
  <c r="AC462" i="3"/>
  <c r="AD462" i="3" s="1"/>
  <c r="O276" i="3"/>
  <c r="R276" i="3" s="1"/>
  <c r="M276" i="3"/>
  <c r="O298" i="1"/>
  <c r="R298" i="1" s="1"/>
  <c r="M298" i="1"/>
  <c r="X299" i="1"/>
  <c r="T299" i="1" s="1"/>
  <c r="W277" i="4" l="1"/>
  <c r="AF276" i="4"/>
  <c r="AG276" i="4" s="1"/>
  <c r="AE432" i="4"/>
  <c r="T432" i="4"/>
  <c r="Q432" i="4"/>
  <c r="W277" i="3"/>
  <c r="AF276" i="3"/>
  <c r="AG276" i="3" s="1"/>
  <c r="AE462" i="3"/>
  <c r="T462" i="3"/>
  <c r="Q462" i="3"/>
  <c r="AE299" i="1"/>
  <c r="W299" i="1"/>
  <c r="AA299" i="1" s="1"/>
  <c r="AF298" i="1"/>
  <c r="AG298" i="1" s="1"/>
  <c r="Q299" i="1"/>
  <c r="AC300" i="1" s="1"/>
  <c r="AD300" i="1" s="1"/>
  <c r="AH276" i="4" l="1"/>
  <c r="U277" i="4"/>
  <c r="AA277" i="4"/>
  <c r="Z277" i="4"/>
  <c r="Y277" i="4"/>
  <c r="K277" i="4" s="1"/>
  <c r="X433" i="4"/>
  <c r="AC433" i="4"/>
  <c r="AD433" i="4" s="1"/>
  <c r="AH276" i="3"/>
  <c r="X463" i="3"/>
  <c r="AC463" i="3"/>
  <c r="AD463" i="3" s="1"/>
  <c r="AA277" i="3"/>
  <c r="Y277" i="3"/>
  <c r="K277" i="3" s="1"/>
  <c r="U277" i="3"/>
  <c r="Z277" i="3"/>
  <c r="Z299" i="1"/>
  <c r="Y299" i="1"/>
  <c r="K299" i="1" s="1"/>
  <c r="O299" i="1" s="1"/>
  <c r="R299" i="1" s="1"/>
  <c r="U299" i="1"/>
  <c r="AH298" i="1"/>
  <c r="AE433" i="4" l="1"/>
  <c r="T433" i="4"/>
  <c r="Q433" i="4"/>
  <c r="M277" i="4"/>
  <c r="O277" i="4"/>
  <c r="R277" i="4" s="1"/>
  <c r="Q463" i="3"/>
  <c r="T463" i="3"/>
  <c r="X464" i="3" s="1"/>
  <c r="O277" i="3"/>
  <c r="R277" i="3" s="1"/>
  <c r="M277" i="3"/>
  <c r="AE463" i="3"/>
  <c r="M299" i="1"/>
  <c r="W300" i="1"/>
  <c r="U300" i="1" s="1"/>
  <c r="AF299" i="1"/>
  <c r="AG299" i="1" s="1"/>
  <c r="W278" i="4" l="1"/>
  <c r="AF277" i="4"/>
  <c r="AG277" i="4" s="1"/>
  <c r="X434" i="4"/>
  <c r="AC434" i="4"/>
  <c r="AD434" i="4" s="1"/>
  <c r="W278" i="3"/>
  <c r="AF277" i="3"/>
  <c r="AG277" i="3" s="1"/>
  <c r="T464" i="3"/>
  <c r="Q464" i="3"/>
  <c r="AC464" i="3"/>
  <c r="AD464" i="3" s="1"/>
  <c r="AH299" i="1"/>
  <c r="X300" i="1"/>
  <c r="AE434" i="4" l="1"/>
  <c r="T434" i="4"/>
  <c r="Q434" i="4"/>
  <c r="AH277" i="4"/>
  <c r="U278" i="4"/>
  <c r="AA278" i="4"/>
  <c r="Z278" i="4"/>
  <c r="Y278" i="4"/>
  <c r="K278" i="4" s="1"/>
  <c r="AE464" i="3"/>
  <c r="X465" i="3"/>
  <c r="AC465" i="3"/>
  <c r="AD465" i="3" s="1"/>
  <c r="AH277" i="3"/>
  <c r="Y278" i="3"/>
  <c r="K278" i="3" s="1"/>
  <c r="AA278" i="3"/>
  <c r="U278" i="3"/>
  <c r="Z278" i="3"/>
  <c r="T300" i="1"/>
  <c r="AE300" i="1"/>
  <c r="Y300" i="1"/>
  <c r="K300" i="1" s="1"/>
  <c r="AA300" i="1"/>
  <c r="Q300" i="1"/>
  <c r="Z300" i="1"/>
  <c r="M278" i="4" l="1"/>
  <c r="O278" i="4"/>
  <c r="R278" i="4" s="1"/>
  <c r="X435" i="4"/>
  <c r="AC435" i="4"/>
  <c r="AD435" i="4" s="1"/>
  <c r="AE465" i="3"/>
  <c r="T465" i="3"/>
  <c r="Q465" i="3"/>
  <c r="M278" i="3"/>
  <c r="O278" i="3"/>
  <c r="R278" i="3" s="1"/>
  <c r="AC301" i="1"/>
  <c r="AD301" i="1" s="1"/>
  <c r="O300" i="1"/>
  <c r="R300" i="1" s="1"/>
  <c r="M300" i="1"/>
  <c r="X301" i="1"/>
  <c r="T301" i="1" s="1"/>
  <c r="AE435" i="4" l="1"/>
  <c r="T435" i="4"/>
  <c r="Q435" i="4"/>
  <c r="W279" i="4"/>
  <c r="AF278" i="4"/>
  <c r="AG278" i="4" s="1"/>
  <c r="W279" i="3"/>
  <c r="AF278" i="3"/>
  <c r="AG278" i="3" s="1"/>
  <c r="X466" i="3"/>
  <c r="AC466" i="3"/>
  <c r="AD466" i="3" s="1"/>
  <c r="AE301" i="1"/>
  <c r="W301" i="1"/>
  <c r="AA301" i="1" s="1"/>
  <c r="AF300" i="1"/>
  <c r="AG300" i="1" s="1"/>
  <c r="Q301" i="1"/>
  <c r="AC302" i="1" s="1"/>
  <c r="AD302" i="1" s="1"/>
  <c r="AH278" i="4" l="1"/>
  <c r="Z279" i="4"/>
  <c r="Y279" i="4"/>
  <c r="K279" i="4" s="1"/>
  <c r="AA279" i="4"/>
  <c r="U279" i="4"/>
  <c r="AC436" i="4"/>
  <c r="AD436" i="4" s="1"/>
  <c r="X436" i="4"/>
  <c r="AE466" i="3"/>
  <c r="T466" i="3"/>
  <c r="Q466" i="3"/>
  <c r="AH278" i="3"/>
  <c r="AA279" i="3"/>
  <c r="Z279" i="3"/>
  <c r="Y279" i="3"/>
  <c r="K279" i="3" s="1"/>
  <c r="U279" i="3"/>
  <c r="Z301" i="1"/>
  <c r="Y301" i="1"/>
  <c r="K301" i="1" s="1"/>
  <c r="M301" i="1" s="1"/>
  <c r="U301" i="1"/>
  <c r="AH300" i="1"/>
  <c r="X302" i="1"/>
  <c r="T302" i="1" s="1"/>
  <c r="O279" i="4" l="1"/>
  <c r="R279" i="4" s="1"/>
  <c r="M279" i="4"/>
  <c r="T436" i="4"/>
  <c r="Q436" i="4"/>
  <c r="AC437" i="4" s="1"/>
  <c r="AD437" i="4" s="1"/>
  <c r="AE436" i="4"/>
  <c r="M279" i="3"/>
  <c r="O279" i="3"/>
  <c r="R279" i="3" s="1"/>
  <c r="X467" i="3"/>
  <c r="AC467" i="3"/>
  <c r="AD467" i="3" s="1"/>
  <c r="O301" i="1"/>
  <c r="R301" i="1" s="1"/>
  <c r="W302" i="1" s="1"/>
  <c r="AA302" i="1" s="1"/>
  <c r="AF301" i="1"/>
  <c r="AG301" i="1" s="1"/>
  <c r="AE302" i="1"/>
  <c r="Q302" i="1"/>
  <c r="AC303" i="1" s="1"/>
  <c r="AD303" i="1" s="1"/>
  <c r="X437" i="4" l="1"/>
  <c r="Q437" i="4" s="1"/>
  <c r="AE437" i="4"/>
  <c r="T437" i="4"/>
  <c r="W280" i="4"/>
  <c r="AF279" i="4"/>
  <c r="AG279" i="4" s="1"/>
  <c r="AE467" i="3"/>
  <c r="T467" i="3"/>
  <c r="Q467" i="3"/>
  <c r="W280" i="3"/>
  <c r="AF279" i="3"/>
  <c r="AG279" i="3" s="1"/>
  <c r="Z302" i="1"/>
  <c r="Y302" i="1"/>
  <c r="K302" i="1" s="1"/>
  <c r="O302" i="1" s="1"/>
  <c r="R302" i="1" s="1"/>
  <c r="U302" i="1"/>
  <c r="AH301" i="1"/>
  <c r="AH279" i="4" l="1"/>
  <c r="X438" i="4"/>
  <c r="AC438" i="4"/>
  <c r="AD438" i="4" s="1"/>
  <c r="Z280" i="4"/>
  <c r="AA280" i="4"/>
  <c r="U280" i="4"/>
  <c r="Y280" i="4"/>
  <c r="K280" i="4" s="1"/>
  <c r="AH279" i="3"/>
  <c r="Z280" i="3"/>
  <c r="AA280" i="3"/>
  <c r="Y280" i="3"/>
  <c r="K280" i="3" s="1"/>
  <c r="U280" i="3"/>
  <c r="X468" i="3"/>
  <c r="AC468" i="3"/>
  <c r="AD468" i="3" s="1"/>
  <c r="M302" i="1"/>
  <c r="W303" i="1"/>
  <c r="U303" i="1" s="1"/>
  <c r="AF302" i="1"/>
  <c r="AG302" i="1" s="1"/>
  <c r="X303" i="1"/>
  <c r="AE303" i="1" s="1"/>
  <c r="AE438" i="4" l="1"/>
  <c r="T438" i="4"/>
  <c r="Q438" i="4"/>
  <c r="O280" i="4"/>
  <c r="R280" i="4" s="1"/>
  <c r="M280" i="4"/>
  <c r="M280" i="3"/>
  <c r="O280" i="3"/>
  <c r="R280" i="3" s="1"/>
  <c r="AE468" i="3"/>
  <c r="T468" i="3"/>
  <c r="Q468" i="3"/>
  <c r="AH302" i="1"/>
  <c r="Y303" i="1"/>
  <c r="K303" i="1" s="1"/>
  <c r="T303" i="1"/>
  <c r="AA303" i="1"/>
  <c r="Q303" i="1"/>
  <c r="AC304" i="1" s="1"/>
  <c r="AD304" i="1" s="1"/>
  <c r="Z303" i="1"/>
  <c r="W281" i="4" l="1"/>
  <c r="AF280" i="4"/>
  <c r="AG280" i="4" s="1"/>
  <c r="X439" i="4"/>
  <c r="AC439" i="4"/>
  <c r="AD439" i="4" s="1"/>
  <c r="X469" i="3"/>
  <c r="AC469" i="3"/>
  <c r="AD469" i="3" s="1"/>
  <c r="W281" i="3"/>
  <c r="AF280" i="3"/>
  <c r="AG280" i="3" s="1"/>
  <c r="O303" i="1"/>
  <c r="R303" i="1" s="1"/>
  <c r="M303" i="1"/>
  <c r="X304" i="1"/>
  <c r="T304" i="1" s="1"/>
  <c r="AE439" i="4" l="1"/>
  <c r="T439" i="4"/>
  <c r="Q439" i="4"/>
  <c r="X440" i="4" s="1"/>
  <c r="AH280" i="4"/>
  <c r="U281" i="4"/>
  <c r="AA281" i="4"/>
  <c r="Z281" i="4"/>
  <c r="Y281" i="4"/>
  <c r="K281" i="4" s="1"/>
  <c r="AH280" i="3"/>
  <c r="U281" i="3"/>
  <c r="AA281" i="3"/>
  <c r="Z281" i="3"/>
  <c r="Y281" i="3"/>
  <c r="K281" i="3" s="1"/>
  <c r="AE469" i="3"/>
  <c r="T469" i="3"/>
  <c r="Q469" i="3"/>
  <c r="W304" i="1"/>
  <c r="AA304" i="1" s="1"/>
  <c r="AF303" i="1"/>
  <c r="AG303" i="1" s="1"/>
  <c r="AE304" i="1"/>
  <c r="Q304" i="1"/>
  <c r="AC305" i="1" s="1"/>
  <c r="AD305" i="1" s="1"/>
  <c r="T440" i="4" l="1"/>
  <c r="Q440" i="4"/>
  <c r="O281" i="4"/>
  <c r="R281" i="4" s="1"/>
  <c r="M281" i="4"/>
  <c r="AC440" i="4"/>
  <c r="AD440" i="4" s="1"/>
  <c r="X470" i="3"/>
  <c r="AC470" i="3"/>
  <c r="AD470" i="3" s="1"/>
  <c r="O281" i="3"/>
  <c r="R281" i="3" s="1"/>
  <c r="M281" i="3"/>
  <c r="Z304" i="1"/>
  <c r="U304" i="1"/>
  <c r="Y304" i="1"/>
  <c r="K304" i="1" s="1"/>
  <c r="AH303" i="1"/>
  <c r="O304" i="1"/>
  <c r="R304" i="1" s="1"/>
  <c r="M304" i="1"/>
  <c r="AE440" i="4" l="1"/>
  <c r="W282" i="4"/>
  <c r="AF281" i="4"/>
  <c r="AG281" i="4" s="1"/>
  <c r="X441" i="4"/>
  <c r="AC441" i="4"/>
  <c r="AD441" i="4" s="1"/>
  <c r="W282" i="3"/>
  <c r="AF281" i="3"/>
  <c r="AG281" i="3" s="1"/>
  <c r="AE470" i="3"/>
  <c r="T470" i="3"/>
  <c r="Q470" i="3"/>
  <c r="W305" i="1"/>
  <c r="U305" i="1" s="1"/>
  <c r="AF304" i="1"/>
  <c r="AG304" i="1" s="1"/>
  <c r="U282" i="4" l="1"/>
  <c r="AA282" i="4"/>
  <c r="Z282" i="4"/>
  <c r="Y282" i="4"/>
  <c r="K282" i="4" s="1"/>
  <c r="AE441" i="4"/>
  <c r="T441" i="4"/>
  <c r="Q441" i="4"/>
  <c r="AH281" i="4"/>
  <c r="X471" i="3"/>
  <c r="AC471" i="3"/>
  <c r="AD471" i="3" s="1"/>
  <c r="AH281" i="3"/>
  <c r="AA282" i="3"/>
  <c r="Z282" i="3"/>
  <c r="Y282" i="3"/>
  <c r="K282" i="3" s="1"/>
  <c r="U282" i="3"/>
  <c r="AH304" i="1"/>
  <c r="X305" i="1"/>
  <c r="M282" i="4" l="1"/>
  <c r="O282" i="4"/>
  <c r="R282" i="4" s="1"/>
  <c r="X442" i="4"/>
  <c r="AC442" i="4"/>
  <c r="AD442" i="4" s="1"/>
  <c r="AE471" i="3"/>
  <c r="O282" i="3"/>
  <c r="R282" i="3" s="1"/>
  <c r="M282" i="3"/>
  <c r="T471" i="3"/>
  <c r="Q471" i="3"/>
  <c r="AC472" i="3" s="1"/>
  <c r="AD472" i="3" s="1"/>
  <c r="X472" i="3"/>
  <c r="T305" i="1"/>
  <c r="AE305" i="1"/>
  <c r="Y305" i="1"/>
  <c r="K305" i="1" s="1"/>
  <c r="AA305" i="1"/>
  <c r="Q305" i="1"/>
  <c r="Z305" i="1"/>
  <c r="W283" i="4" l="1"/>
  <c r="AF282" i="4"/>
  <c r="AG282" i="4" s="1"/>
  <c r="T442" i="4"/>
  <c r="Q442" i="4"/>
  <c r="AE442" i="4"/>
  <c r="AE472" i="3"/>
  <c r="Q472" i="3"/>
  <c r="T472" i="3"/>
  <c r="W283" i="3"/>
  <c r="AF282" i="3"/>
  <c r="AG282" i="3" s="1"/>
  <c r="AC306" i="1"/>
  <c r="AD306" i="1" s="1"/>
  <c r="O305" i="1"/>
  <c r="R305" i="1" s="1"/>
  <c r="M305" i="1"/>
  <c r="X306" i="1"/>
  <c r="T306" i="1" s="1"/>
  <c r="AC443" i="4" l="1"/>
  <c r="AD443" i="4" s="1"/>
  <c r="X443" i="4"/>
  <c r="AH282" i="4"/>
  <c r="U283" i="4"/>
  <c r="AA283" i="4"/>
  <c r="Z283" i="4"/>
  <c r="Y283" i="4"/>
  <c r="K283" i="4" s="1"/>
  <c r="AC473" i="3"/>
  <c r="AD473" i="3" s="1"/>
  <c r="AH282" i="3"/>
  <c r="Y283" i="3"/>
  <c r="K283" i="3" s="1"/>
  <c r="U283" i="3"/>
  <c r="Z283" i="3"/>
  <c r="AA283" i="3"/>
  <c r="X473" i="3"/>
  <c r="AE473" i="3" s="1"/>
  <c r="W306" i="1"/>
  <c r="AA306" i="1" s="1"/>
  <c r="AF305" i="1"/>
  <c r="AG305" i="1" s="1"/>
  <c r="AE306" i="1"/>
  <c r="Q306" i="1"/>
  <c r="AC307" i="1" s="1"/>
  <c r="AD307" i="1" s="1"/>
  <c r="T443" i="4" l="1"/>
  <c r="Q443" i="4"/>
  <c r="AE443" i="4"/>
  <c r="O283" i="4"/>
  <c r="R283" i="4" s="1"/>
  <c r="M283" i="4"/>
  <c r="T473" i="3"/>
  <c r="Q473" i="3"/>
  <c r="O283" i="3"/>
  <c r="R283" i="3" s="1"/>
  <c r="M283" i="3"/>
  <c r="Z306" i="1"/>
  <c r="Y306" i="1"/>
  <c r="K306" i="1" s="1"/>
  <c r="O306" i="1" s="1"/>
  <c r="R306" i="1" s="1"/>
  <c r="U306" i="1"/>
  <c r="AH305" i="1"/>
  <c r="X444" i="4" l="1"/>
  <c r="AC444" i="4"/>
  <c r="AD444" i="4" s="1"/>
  <c r="W284" i="4"/>
  <c r="AF283" i="4"/>
  <c r="AG283" i="4" s="1"/>
  <c r="W284" i="3"/>
  <c r="AF283" i="3"/>
  <c r="AG283" i="3" s="1"/>
  <c r="X474" i="3"/>
  <c r="AC474" i="3"/>
  <c r="AD474" i="3" s="1"/>
  <c r="M306" i="1"/>
  <c r="W307" i="1"/>
  <c r="U307" i="1" s="1"/>
  <c r="AF306" i="1"/>
  <c r="AG306" i="1" s="1"/>
  <c r="AH283" i="4" l="1"/>
  <c r="Z284" i="4"/>
  <c r="U284" i="4"/>
  <c r="AA284" i="4"/>
  <c r="Y284" i="4"/>
  <c r="K284" i="4" s="1"/>
  <c r="AE444" i="4"/>
  <c r="T444" i="4"/>
  <c r="Q444" i="4"/>
  <c r="T474" i="3"/>
  <c r="Q474" i="3"/>
  <c r="AH283" i="3"/>
  <c r="AE474" i="3"/>
  <c r="AA284" i="3"/>
  <c r="Y284" i="3"/>
  <c r="K284" i="3" s="1"/>
  <c r="U284" i="3"/>
  <c r="Z284" i="3"/>
  <c r="AH306" i="1"/>
  <c r="X307" i="1"/>
  <c r="X445" i="4" l="1"/>
  <c r="AC445" i="4"/>
  <c r="AD445" i="4" s="1"/>
  <c r="M284" i="4"/>
  <c r="O284" i="4"/>
  <c r="R284" i="4" s="1"/>
  <c r="X475" i="3"/>
  <c r="AC475" i="3"/>
  <c r="AD475" i="3" s="1"/>
  <c r="O284" i="3"/>
  <c r="R284" i="3" s="1"/>
  <c r="M284" i="3"/>
  <c r="T307" i="1"/>
  <c r="AE307" i="1"/>
  <c r="Y307" i="1"/>
  <c r="K307" i="1" s="1"/>
  <c r="AA307" i="1"/>
  <c r="Q307" i="1"/>
  <c r="Z307" i="1"/>
  <c r="W285" i="4" l="1"/>
  <c r="AF284" i="4"/>
  <c r="AG284" i="4" s="1"/>
  <c r="AE445" i="4"/>
  <c r="T445" i="4"/>
  <c r="Q445" i="4"/>
  <c r="AC446" i="4" s="1"/>
  <c r="AD446" i="4" s="1"/>
  <c r="X446" i="4"/>
  <c r="W285" i="3"/>
  <c r="AF284" i="3"/>
  <c r="AG284" i="3" s="1"/>
  <c r="AE475" i="3"/>
  <c r="T475" i="3"/>
  <c r="Q475" i="3"/>
  <c r="AC308" i="1"/>
  <c r="AD308" i="1" s="1"/>
  <c r="O307" i="1"/>
  <c r="R307" i="1" s="1"/>
  <c r="M307" i="1"/>
  <c r="X308" i="1"/>
  <c r="T308" i="1" s="1"/>
  <c r="AE446" i="4" l="1"/>
  <c r="AH284" i="4"/>
  <c r="U285" i="4"/>
  <c r="AA285" i="4"/>
  <c r="Y285" i="4"/>
  <c r="K285" i="4" s="1"/>
  <c r="Z285" i="4"/>
  <c r="T446" i="4"/>
  <c r="Q446" i="4"/>
  <c r="X476" i="3"/>
  <c r="AC476" i="3"/>
  <c r="AD476" i="3" s="1"/>
  <c r="AH284" i="3"/>
  <c r="Z285" i="3"/>
  <c r="AA285" i="3"/>
  <c r="Y285" i="3"/>
  <c r="K285" i="3" s="1"/>
  <c r="U285" i="3"/>
  <c r="W308" i="1"/>
  <c r="AA308" i="1" s="1"/>
  <c r="AF307" i="1"/>
  <c r="AG307" i="1" s="1"/>
  <c r="AE308" i="1"/>
  <c r="Q308" i="1"/>
  <c r="AC309" i="1" s="1"/>
  <c r="AD309" i="1" s="1"/>
  <c r="X447" i="4" l="1"/>
  <c r="AC447" i="4"/>
  <c r="AD447" i="4" s="1"/>
  <c r="M285" i="4"/>
  <c r="O285" i="4"/>
  <c r="R285" i="4" s="1"/>
  <c r="AE476" i="3"/>
  <c r="T476" i="3"/>
  <c r="Q476" i="3"/>
  <c r="AC477" i="3" s="1"/>
  <c r="AD477" i="3" s="1"/>
  <c r="M285" i="3"/>
  <c r="O285" i="3"/>
  <c r="R285" i="3" s="1"/>
  <c r="AH307" i="1"/>
  <c r="Z308" i="1"/>
  <c r="U308" i="1"/>
  <c r="Y308" i="1"/>
  <c r="K308" i="1" s="1"/>
  <c r="O308" i="1" s="1"/>
  <c r="R308" i="1" s="1"/>
  <c r="X309" i="1"/>
  <c r="T309" i="1" s="1"/>
  <c r="W286" i="4" l="1"/>
  <c r="AF285" i="4"/>
  <c r="AG285" i="4" s="1"/>
  <c r="AE447" i="4"/>
  <c r="T447" i="4"/>
  <c r="Q447" i="4"/>
  <c r="W286" i="3"/>
  <c r="AF285" i="3"/>
  <c r="AG285" i="3" s="1"/>
  <c r="X477" i="3"/>
  <c r="M308" i="1"/>
  <c r="W309" i="1"/>
  <c r="AA309" i="1" s="1"/>
  <c r="AF308" i="1"/>
  <c r="AG308" i="1" s="1"/>
  <c r="AE309" i="1"/>
  <c r="Q309" i="1"/>
  <c r="AC310" i="1" s="1"/>
  <c r="AD310" i="1" s="1"/>
  <c r="X448" i="4" l="1"/>
  <c r="AC448" i="4"/>
  <c r="AD448" i="4" s="1"/>
  <c r="AH285" i="4"/>
  <c r="Z286" i="4"/>
  <c r="U286" i="4"/>
  <c r="Y286" i="4"/>
  <c r="K286" i="4" s="1"/>
  <c r="AA286" i="4"/>
  <c r="T477" i="3"/>
  <c r="Q477" i="3"/>
  <c r="AH285" i="3"/>
  <c r="AA286" i="3"/>
  <c r="Z286" i="3"/>
  <c r="Y286" i="3"/>
  <c r="K286" i="3" s="1"/>
  <c r="U286" i="3"/>
  <c r="AE477" i="3"/>
  <c r="Z309" i="1"/>
  <c r="Y309" i="1"/>
  <c r="K309" i="1" s="1"/>
  <c r="O309" i="1" s="1"/>
  <c r="R309" i="1" s="1"/>
  <c r="U309" i="1"/>
  <c r="AH308" i="1"/>
  <c r="O286" i="4" l="1"/>
  <c r="R286" i="4" s="1"/>
  <c r="M286" i="4"/>
  <c r="AE448" i="4"/>
  <c r="T448" i="4"/>
  <c r="Q448" i="4"/>
  <c r="O286" i="3"/>
  <c r="R286" i="3" s="1"/>
  <c r="M286" i="3"/>
  <c r="X478" i="3"/>
  <c r="AC478" i="3"/>
  <c r="AD478" i="3" s="1"/>
  <c r="M309" i="1"/>
  <c r="W310" i="1"/>
  <c r="U310" i="1" s="1"/>
  <c r="AF309" i="1"/>
  <c r="AG309" i="1" s="1"/>
  <c r="X310" i="1"/>
  <c r="AE310" i="1" s="1"/>
  <c r="W287" i="4" l="1"/>
  <c r="AF286" i="4"/>
  <c r="AG286" i="4" s="1"/>
  <c r="X449" i="4"/>
  <c r="AC449" i="4"/>
  <c r="AD449" i="4" s="1"/>
  <c r="AE478" i="3"/>
  <c r="T478" i="3"/>
  <c r="Q478" i="3"/>
  <c r="W287" i="3"/>
  <c r="AF286" i="3"/>
  <c r="AG286" i="3" s="1"/>
  <c r="AH309" i="1"/>
  <c r="Y310" i="1"/>
  <c r="K310" i="1" s="1"/>
  <c r="T310" i="1"/>
  <c r="AA310" i="1"/>
  <c r="Q310" i="1"/>
  <c r="AC311" i="1" s="1"/>
  <c r="AD311" i="1" s="1"/>
  <c r="Z310" i="1"/>
  <c r="AE449" i="4" l="1"/>
  <c r="T449" i="4"/>
  <c r="Q449" i="4"/>
  <c r="AC450" i="4" s="1"/>
  <c r="AD450" i="4" s="1"/>
  <c r="AH286" i="4"/>
  <c r="Y287" i="4"/>
  <c r="K287" i="4" s="1"/>
  <c r="U287" i="4"/>
  <c r="AA287" i="4"/>
  <c r="Z287" i="4"/>
  <c r="X479" i="3"/>
  <c r="T479" i="3" s="1"/>
  <c r="AH286" i="3"/>
  <c r="Z287" i="3"/>
  <c r="Y287" i="3"/>
  <c r="K287" i="3" s="1"/>
  <c r="U287" i="3"/>
  <c r="AA287" i="3"/>
  <c r="AC479" i="3"/>
  <c r="AD479" i="3" s="1"/>
  <c r="O310" i="1"/>
  <c r="R310" i="1" s="1"/>
  <c r="M310" i="1"/>
  <c r="X450" i="4" l="1"/>
  <c r="M287" i="4"/>
  <c r="O287" i="4"/>
  <c r="R287" i="4" s="1"/>
  <c r="Q479" i="3"/>
  <c r="X480" i="3" s="1"/>
  <c r="AE479" i="3"/>
  <c r="O287" i="3"/>
  <c r="R287" i="3" s="1"/>
  <c r="M287" i="3"/>
  <c r="W311" i="1"/>
  <c r="U311" i="1" s="1"/>
  <c r="AF310" i="1"/>
  <c r="AG310" i="1" s="1"/>
  <c r="X311" i="1"/>
  <c r="AE311" i="1" s="1"/>
  <c r="AC480" i="3" l="1"/>
  <c r="AD480" i="3" s="1"/>
  <c r="AE480" i="3" s="1"/>
  <c r="T450" i="4"/>
  <c r="Q450" i="4"/>
  <c r="W288" i="4"/>
  <c r="AF287" i="4"/>
  <c r="AG287" i="4" s="1"/>
  <c r="AE450" i="4"/>
  <c r="T480" i="3"/>
  <c r="Q480" i="3"/>
  <c r="W288" i="3"/>
  <c r="AF287" i="3"/>
  <c r="AG287" i="3" s="1"/>
  <c r="AH310" i="1"/>
  <c r="Y311" i="1"/>
  <c r="K311" i="1" s="1"/>
  <c r="T311" i="1"/>
  <c r="AA311" i="1"/>
  <c r="Q311" i="1"/>
  <c r="AC312" i="1" s="1"/>
  <c r="AD312" i="1" s="1"/>
  <c r="Z311" i="1"/>
  <c r="Z288" i="4" l="1"/>
  <c r="Y288" i="4"/>
  <c r="K288" i="4" s="1"/>
  <c r="U288" i="4"/>
  <c r="AA288" i="4"/>
  <c r="X451" i="4"/>
  <c r="AC451" i="4"/>
  <c r="AD451" i="4" s="1"/>
  <c r="AH287" i="4"/>
  <c r="AH287" i="3"/>
  <c r="AA288" i="3"/>
  <c r="Z288" i="3"/>
  <c r="Y288" i="3"/>
  <c r="K288" i="3" s="1"/>
  <c r="U288" i="3"/>
  <c r="X481" i="3"/>
  <c r="AC481" i="3"/>
  <c r="AD481" i="3" s="1"/>
  <c r="O311" i="1"/>
  <c r="R311" i="1" s="1"/>
  <c r="M311" i="1"/>
  <c r="AE451" i="4" l="1"/>
  <c r="T451" i="4"/>
  <c r="Q451" i="4"/>
  <c r="M288" i="4"/>
  <c r="O288" i="4"/>
  <c r="R288" i="4" s="1"/>
  <c r="Q481" i="3"/>
  <c r="T481" i="3"/>
  <c r="X482" i="3"/>
  <c r="M288" i="3"/>
  <c r="O288" i="3"/>
  <c r="R288" i="3" s="1"/>
  <c r="AE481" i="3"/>
  <c r="W312" i="1"/>
  <c r="U312" i="1" s="1"/>
  <c r="AF311" i="1"/>
  <c r="AG311" i="1" s="1"/>
  <c r="X312" i="1"/>
  <c r="AE312" i="1" s="1"/>
  <c r="W289" i="4" l="1"/>
  <c r="AF288" i="4"/>
  <c r="AG288" i="4" s="1"/>
  <c r="X452" i="4"/>
  <c r="AC452" i="4"/>
  <c r="AD452" i="4" s="1"/>
  <c r="W289" i="3"/>
  <c r="AF288" i="3"/>
  <c r="AG288" i="3" s="1"/>
  <c r="Q482" i="3"/>
  <c r="T482" i="3"/>
  <c r="AC482" i="3"/>
  <c r="AD482" i="3" s="1"/>
  <c r="AH311" i="1"/>
  <c r="Q312" i="1"/>
  <c r="T312" i="1"/>
  <c r="AA312" i="1"/>
  <c r="Y312" i="1"/>
  <c r="K312" i="1" s="1"/>
  <c r="O312" i="1" s="1"/>
  <c r="R312" i="1" s="1"/>
  <c r="Z312" i="1"/>
  <c r="X483" i="3" l="1"/>
  <c r="T483" i="3" s="1"/>
  <c r="AE452" i="4"/>
  <c r="T452" i="4"/>
  <c r="Q452" i="4"/>
  <c r="AH288" i="4"/>
  <c r="Z289" i="4"/>
  <c r="AA289" i="4"/>
  <c r="Y289" i="4"/>
  <c r="K289" i="4" s="1"/>
  <c r="U289" i="4"/>
  <c r="AE482" i="3"/>
  <c r="AC483" i="3"/>
  <c r="AD483" i="3" s="1"/>
  <c r="AH288" i="3"/>
  <c r="U289" i="3"/>
  <c r="Y289" i="3"/>
  <c r="K289" i="3" s="1"/>
  <c r="AA289" i="3"/>
  <c r="Z289" i="3"/>
  <c r="W313" i="1"/>
  <c r="U313" i="1" s="1"/>
  <c r="AF312" i="1"/>
  <c r="AG312" i="1" s="1"/>
  <c r="AC313" i="1"/>
  <c r="AD313" i="1" s="1"/>
  <c r="M312" i="1"/>
  <c r="Q483" i="3" l="1"/>
  <c r="X484" i="3" s="1"/>
  <c r="X453" i="4"/>
  <c r="AC453" i="4"/>
  <c r="AD453" i="4" s="1"/>
  <c r="M289" i="4"/>
  <c r="O289" i="4"/>
  <c r="R289" i="4" s="1"/>
  <c r="AE483" i="3"/>
  <c r="O289" i="3"/>
  <c r="R289" i="3" s="1"/>
  <c r="M289" i="3"/>
  <c r="AH312" i="1"/>
  <c r="X313" i="1"/>
  <c r="T313" i="1" s="1"/>
  <c r="AC484" i="3" l="1"/>
  <c r="AD484" i="3" s="1"/>
  <c r="AE453" i="4"/>
  <c r="T453" i="4"/>
  <c r="Q453" i="4"/>
  <c r="W290" i="4"/>
  <c r="AF289" i="4"/>
  <c r="AG289" i="4" s="1"/>
  <c r="T484" i="3"/>
  <c r="Q484" i="3"/>
  <c r="AE484" i="3"/>
  <c r="W290" i="3"/>
  <c r="AF289" i="3"/>
  <c r="AG289" i="3" s="1"/>
  <c r="AE313" i="1"/>
  <c r="Y313" i="1"/>
  <c r="K313" i="1" s="1"/>
  <c r="AA313" i="1"/>
  <c r="Q313" i="1"/>
  <c r="AC314" i="1" s="1"/>
  <c r="AD314" i="1" s="1"/>
  <c r="Z313" i="1"/>
  <c r="AH289" i="4" l="1"/>
  <c r="U290" i="4"/>
  <c r="Z290" i="4"/>
  <c r="Y290" i="4"/>
  <c r="K290" i="4" s="1"/>
  <c r="AA290" i="4"/>
  <c r="X454" i="4"/>
  <c r="AC454" i="4"/>
  <c r="AD454" i="4" s="1"/>
  <c r="AH289" i="3"/>
  <c r="Z290" i="3"/>
  <c r="AA290" i="3"/>
  <c r="Y290" i="3"/>
  <c r="K290" i="3" s="1"/>
  <c r="U290" i="3"/>
  <c r="X485" i="3"/>
  <c r="AC485" i="3"/>
  <c r="AD485" i="3" s="1"/>
  <c r="O313" i="1"/>
  <c r="R313" i="1" s="1"/>
  <c r="M313" i="1"/>
  <c r="X314" i="1"/>
  <c r="T314" i="1" s="1"/>
  <c r="AE454" i="4" l="1"/>
  <c r="T454" i="4"/>
  <c r="Q454" i="4"/>
  <c r="M290" i="4"/>
  <c r="O290" i="4"/>
  <c r="R290" i="4" s="1"/>
  <c r="Q485" i="3"/>
  <c r="X486" i="3" s="1"/>
  <c r="T485" i="3"/>
  <c r="M290" i="3"/>
  <c r="O290" i="3"/>
  <c r="R290" i="3" s="1"/>
  <c r="AE485" i="3"/>
  <c r="W314" i="1"/>
  <c r="AA314" i="1" s="1"/>
  <c r="AF313" i="1"/>
  <c r="AG313" i="1" s="1"/>
  <c r="AE314" i="1"/>
  <c r="Q314" i="1"/>
  <c r="AC315" i="1" s="1"/>
  <c r="AD315" i="1" s="1"/>
  <c r="W291" i="4" l="1"/>
  <c r="AF290" i="4"/>
  <c r="AG290" i="4" s="1"/>
  <c r="X455" i="4"/>
  <c r="AC455" i="4"/>
  <c r="AD455" i="4" s="1"/>
  <c r="T486" i="3"/>
  <c r="Q486" i="3"/>
  <c r="AC486" i="3"/>
  <c r="AD486" i="3" s="1"/>
  <c r="W291" i="3"/>
  <c r="AF290" i="3"/>
  <c r="AG290" i="3" s="1"/>
  <c r="AH313" i="1"/>
  <c r="Z314" i="1"/>
  <c r="Y314" i="1"/>
  <c r="K314" i="1" s="1"/>
  <c r="O314" i="1" s="1"/>
  <c r="R314" i="1" s="1"/>
  <c r="U314" i="1"/>
  <c r="AE455" i="4" l="1"/>
  <c r="T455" i="4"/>
  <c r="Q455" i="4"/>
  <c r="AH290" i="4"/>
  <c r="Z291" i="4"/>
  <c r="U291" i="4"/>
  <c r="Y291" i="4"/>
  <c r="K291" i="4" s="1"/>
  <c r="AA291" i="4"/>
  <c r="AA291" i="3"/>
  <c r="Y291" i="3"/>
  <c r="K291" i="3" s="1"/>
  <c r="U291" i="3"/>
  <c r="Z291" i="3"/>
  <c r="AE486" i="3"/>
  <c r="X487" i="3"/>
  <c r="AC487" i="3"/>
  <c r="AD487" i="3" s="1"/>
  <c r="AH290" i="3"/>
  <c r="M314" i="1"/>
  <c r="W315" i="1"/>
  <c r="U315" i="1" s="1"/>
  <c r="AF314" i="1"/>
  <c r="AG314" i="1" s="1"/>
  <c r="X315" i="1"/>
  <c r="AE315" i="1" s="1"/>
  <c r="X456" i="4" l="1"/>
  <c r="AC456" i="4"/>
  <c r="AD456" i="4" s="1"/>
  <c r="M291" i="4"/>
  <c r="O291" i="4"/>
  <c r="R291" i="4" s="1"/>
  <c r="AE487" i="3"/>
  <c r="O291" i="3"/>
  <c r="R291" i="3" s="1"/>
  <c r="M291" i="3"/>
  <c r="Q487" i="3"/>
  <c r="T487" i="3"/>
  <c r="X488" i="3"/>
  <c r="AH314" i="1"/>
  <c r="Y315" i="1"/>
  <c r="K315" i="1" s="1"/>
  <c r="T315" i="1"/>
  <c r="AA315" i="1"/>
  <c r="Q315" i="1"/>
  <c r="AC316" i="1" s="1"/>
  <c r="AD316" i="1" s="1"/>
  <c r="Z315" i="1"/>
  <c r="W292" i="4" l="1"/>
  <c r="AF291" i="4"/>
  <c r="AG291" i="4" s="1"/>
  <c r="AE456" i="4"/>
  <c r="T456" i="4"/>
  <c r="Q456" i="4"/>
  <c r="Q488" i="3"/>
  <c r="T488" i="3"/>
  <c r="X489" i="3"/>
  <c r="AC488" i="3"/>
  <c r="AD488" i="3" s="1"/>
  <c r="W292" i="3"/>
  <c r="AF291" i="3"/>
  <c r="AG291" i="3" s="1"/>
  <c r="O315" i="1"/>
  <c r="R315" i="1" s="1"/>
  <c r="M315" i="1"/>
  <c r="AH291" i="4" l="1"/>
  <c r="Z292" i="4"/>
  <c r="AA292" i="4"/>
  <c r="Y292" i="4"/>
  <c r="K292" i="4" s="1"/>
  <c r="U292" i="4"/>
  <c r="X457" i="4"/>
  <c r="AC457" i="4"/>
  <c r="AD457" i="4" s="1"/>
  <c r="T489" i="3"/>
  <c r="Q489" i="3"/>
  <c r="AC489" i="3"/>
  <c r="AD489" i="3" s="1"/>
  <c r="AH291" i="3"/>
  <c r="Z292" i="3"/>
  <c r="AA292" i="3"/>
  <c r="Y292" i="3"/>
  <c r="K292" i="3" s="1"/>
  <c r="U292" i="3"/>
  <c r="AE488" i="3"/>
  <c r="W316" i="1"/>
  <c r="U316" i="1" s="1"/>
  <c r="AF315" i="1"/>
  <c r="AG315" i="1" s="1"/>
  <c r="X316" i="1"/>
  <c r="AE316" i="1" s="1"/>
  <c r="AE457" i="4" l="1"/>
  <c r="T457" i="4"/>
  <c r="Q457" i="4"/>
  <c r="AC458" i="4" s="1"/>
  <c r="AD458" i="4" s="1"/>
  <c r="O292" i="4"/>
  <c r="R292" i="4" s="1"/>
  <c r="M292" i="4"/>
  <c r="O292" i="3"/>
  <c r="R292" i="3" s="1"/>
  <c r="M292" i="3"/>
  <c r="AE489" i="3"/>
  <c r="X490" i="3"/>
  <c r="AC490" i="3"/>
  <c r="AD490" i="3" s="1"/>
  <c r="AH315" i="1"/>
  <c r="Y316" i="1"/>
  <c r="K316" i="1" s="1"/>
  <c r="T316" i="1"/>
  <c r="AA316" i="1"/>
  <c r="Q316" i="1"/>
  <c r="AC317" i="1" s="1"/>
  <c r="AD317" i="1" s="1"/>
  <c r="Z316" i="1"/>
  <c r="X458" i="4" l="1"/>
  <c r="T458" i="4" s="1"/>
  <c r="AE458" i="4"/>
  <c r="W293" i="4"/>
  <c r="AF292" i="4"/>
  <c r="AG292" i="4" s="1"/>
  <c r="AE490" i="3"/>
  <c r="T490" i="3"/>
  <c r="Q490" i="3"/>
  <c r="W293" i="3"/>
  <c r="AF292" i="3"/>
  <c r="AG292" i="3" s="1"/>
  <c r="O316" i="1"/>
  <c r="R316" i="1" s="1"/>
  <c r="M316" i="1"/>
  <c r="X317" i="1"/>
  <c r="T317" i="1" s="1"/>
  <c r="Q458" i="4" l="1"/>
  <c r="Z293" i="4"/>
  <c r="U293" i="4"/>
  <c r="Y293" i="4"/>
  <c r="K293" i="4" s="1"/>
  <c r="AA293" i="4"/>
  <c r="X459" i="4"/>
  <c r="AC459" i="4"/>
  <c r="AD459" i="4" s="1"/>
  <c r="AH292" i="4"/>
  <c r="AH292" i="3"/>
  <c r="Z293" i="3"/>
  <c r="AA293" i="3"/>
  <c r="U293" i="3"/>
  <c r="Y293" i="3"/>
  <c r="K293" i="3" s="1"/>
  <c r="X491" i="3"/>
  <c r="AC491" i="3"/>
  <c r="AD491" i="3" s="1"/>
  <c r="AE317" i="1"/>
  <c r="W317" i="1"/>
  <c r="AA317" i="1" s="1"/>
  <c r="AF316" i="1"/>
  <c r="AG316" i="1" s="1"/>
  <c r="Q317" i="1"/>
  <c r="AC318" i="1" s="1"/>
  <c r="AD318" i="1" s="1"/>
  <c r="AE459" i="4" l="1"/>
  <c r="T459" i="4"/>
  <c r="Q459" i="4"/>
  <c r="M293" i="4"/>
  <c r="O293" i="4"/>
  <c r="R293" i="4" s="1"/>
  <c r="AE491" i="3"/>
  <c r="T491" i="3"/>
  <c r="Q491" i="3"/>
  <c r="O293" i="3"/>
  <c r="R293" i="3" s="1"/>
  <c r="M293" i="3"/>
  <c r="Z317" i="1"/>
  <c r="U317" i="1"/>
  <c r="Y317" i="1"/>
  <c r="K317" i="1" s="1"/>
  <c r="O317" i="1" s="1"/>
  <c r="R317" i="1" s="1"/>
  <c r="AH316" i="1"/>
  <c r="M317" i="1"/>
  <c r="X318" i="1"/>
  <c r="T318" i="1" s="1"/>
  <c r="W294" i="4" l="1"/>
  <c r="AF293" i="4"/>
  <c r="AG293" i="4" s="1"/>
  <c r="X460" i="4"/>
  <c r="AC460" i="4"/>
  <c r="AD460" i="4" s="1"/>
  <c r="W294" i="3"/>
  <c r="AF293" i="3"/>
  <c r="AG293" i="3" s="1"/>
  <c r="X492" i="3"/>
  <c r="AC492" i="3"/>
  <c r="AD492" i="3" s="1"/>
  <c r="AE318" i="1"/>
  <c r="W318" i="1"/>
  <c r="AA318" i="1" s="1"/>
  <c r="AF317" i="1"/>
  <c r="AG317" i="1" s="1"/>
  <c r="Q318" i="1"/>
  <c r="AC319" i="1" s="1"/>
  <c r="AD319" i="1" s="1"/>
  <c r="AE460" i="4" l="1"/>
  <c r="AH293" i="4"/>
  <c r="T460" i="4"/>
  <c r="Q460" i="4"/>
  <c r="U294" i="4"/>
  <c r="AA294" i="4"/>
  <c r="Z294" i="4"/>
  <c r="Y294" i="4"/>
  <c r="K294" i="4" s="1"/>
  <c r="T492" i="3"/>
  <c r="Q492" i="3"/>
  <c r="AH293" i="3"/>
  <c r="AE492" i="3"/>
  <c r="U294" i="3"/>
  <c r="AA294" i="3"/>
  <c r="Z294" i="3"/>
  <c r="Y294" i="3"/>
  <c r="K294" i="3" s="1"/>
  <c r="AH317" i="1"/>
  <c r="Z318" i="1"/>
  <c r="Y318" i="1"/>
  <c r="K318" i="1" s="1"/>
  <c r="O318" i="1" s="1"/>
  <c r="R318" i="1" s="1"/>
  <c r="U318" i="1"/>
  <c r="X461" i="4" l="1"/>
  <c r="AC461" i="4"/>
  <c r="AD461" i="4" s="1"/>
  <c r="O294" i="4"/>
  <c r="R294" i="4" s="1"/>
  <c r="M294" i="4"/>
  <c r="M294" i="3"/>
  <c r="O294" i="3"/>
  <c r="R294" i="3" s="1"/>
  <c r="X493" i="3"/>
  <c r="AC493" i="3"/>
  <c r="AD493" i="3" s="1"/>
  <c r="M318" i="1"/>
  <c r="W319" i="1"/>
  <c r="U319" i="1" s="1"/>
  <c r="AF318" i="1"/>
  <c r="AG318" i="1" s="1"/>
  <c r="X319" i="1"/>
  <c r="AE319" i="1" s="1"/>
  <c r="W295" i="4" l="1"/>
  <c r="AF294" i="4"/>
  <c r="AG294" i="4" s="1"/>
  <c r="AE461" i="4"/>
  <c r="T461" i="4"/>
  <c r="Q461" i="4"/>
  <c r="AE493" i="3"/>
  <c r="T493" i="3"/>
  <c r="Q493" i="3"/>
  <c r="W295" i="3"/>
  <c r="AF294" i="3"/>
  <c r="AG294" i="3" s="1"/>
  <c r="AH318" i="1"/>
  <c r="Y319" i="1"/>
  <c r="K319" i="1" s="1"/>
  <c r="T319" i="1"/>
  <c r="AA319" i="1"/>
  <c r="Q319" i="1"/>
  <c r="AC320" i="1" s="1"/>
  <c r="AD320" i="1" s="1"/>
  <c r="Z319" i="1"/>
  <c r="AH294" i="4" l="1"/>
  <c r="AA295" i="4"/>
  <c r="Z295" i="4"/>
  <c r="Y295" i="4"/>
  <c r="K295" i="4" s="1"/>
  <c r="U295" i="4"/>
  <c r="X462" i="4"/>
  <c r="AC462" i="4"/>
  <c r="AD462" i="4" s="1"/>
  <c r="AH294" i="3"/>
  <c r="AA295" i="3"/>
  <c r="Z295" i="3"/>
  <c r="U295" i="3"/>
  <c r="Y295" i="3"/>
  <c r="K295" i="3" s="1"/>
  <c r="X494" i="3"/>
  <c r="AC494" i="3"/>
  <c r="AD494" i="3" s="1"/>
  <c r="O319" i="1"/>
  <c r="R319" i="1" s="1"/>
  <c r="M319" i="1"/>
  <c r="AE462" i="4" l="1"/>
  <c r="T462" i="4"/>
  <c r="Q462" i="4"/>
  <c r="O295" i="4"/>
  <c r="R295" i="4" s="1"/>
  <c r="M295" i="4"/>
  <c r="T494" i="3"/>
  <c r="Q494" i="3"/>
  <c r="AC495" i="3" s="1"/>
  <c r="AD495" i="3" s="1"/>
  <c r="X495" i="3"/>
  <c r="M295" i="3"/>
  <c r="O295" i="3"/>
  <c r="R295" i="3" s="1"/>
  <c r="AE494" i="3"/>
  <c r="W320" i="1"/>
  <c r="U320" i="1" s="1"/>
  <c r="AF319" i="1"/>
  <c r="AG319" i="1" s="1"/>
  <c r="X320" i="1"/>
  <c r="AE320" i="1" s="1"/>
  <c r="X463" i="4" l="1"/>
  <c r="AC463" i="4"/>
  <c r="AD463" i="4" s="1"/>
  <c r="W296" i="4"/>
  <c r="AF295" i="4"/>
  <c r="AG295" i="4" s="1"/>
  <c r="AE495" i="3"/>
  <c r="T495" i="3"/>
  <c r="Q495" i="3"/>
  <c r="W296" i="3"/>
  <c r="AF295" i="3"/>
  <c r="AG295" i="3" s="1"/>
  <c r="AH319" i="1"/>
  <c r="Y320" i="1"/>
  <c r="K320" i="1" s="1"/>
  <c r="T320" i="1"/>
  <c r="AA320" i="1"/>
  <c r="Q320" i="1"/>
  <c r="AC321" i="1" s="1"/>
  <c r="AD321" i="1" s="1"/>
  <c r="Z320" i="1"/>
  <c r="AA296" i="4" l="1"/>
  <c r="U296" i="4"/>
  <c r="Y296" i="4"/>
  <c r="K296" i="4" s="1"/>
  <c r="Z296" i="4"/>
  <c r="AE463" i="4"/>
  <c r="T463" i="4"/>
  <c r="Q463" i="4"/>
  <c r="AC464" i="4" s="1"/>
  <c r="AD464" i="4" s="1"/>
  <c r="AH295" i="4"/>
  <c r="AH295" i="3"/>
  <c r="AA296" i="3"/>
  <c r="Z296" i="3"/>
  <c r="Y296" i="3"/>
  <c r="K296" i="3" s="1"/>
  <c r="U296" i="3"/>
  <c r="X496" i="3"/>
  <c r="AC496" i="3"/>
  <c r="AD496" i="3" s="1"/>
  <c r="O320" i="1"/>
  <c r="R320" i="1" s="1"/>
  <c r="M320" i="1"/>
  <c r="X321" i="1"/>
  <c r="T321" i="1" s="1"/>
  <c r="X464" i="4" l="1"/>
  <c r="T464" i="4" s="1"/>
  <c r="AE464" i="4"/>
  <c r="O296" i="4"/>
  <c r="R296" i="4" s="1"/>
  <c r="M296" i="4"/>
  <c r="AE496" i="3"/>
  <c r="Q496" i="3"/>
  <c r="T496" i="3"/>
  <c r="O296" i="3"/>
  <c r="R296" i="3" s="1"/>
  <c r="M296" i="3"/>
  <c r="AE321" i="1"/>
  <c r="W321" i="1"/>
  <c r="AA321" i="1" s="1"/>
  <c r="AF320" i="1"/>
  <c r="AG320" i="1" s="1"/>
  <c r="Q321" i="1"/>
  <c r="AC322" i="1" s="1"/>
  <c r="AD322" i="1" s="1"/>
  <c r="Q464" i="4" l="1"/>
  <c r="W297" i="4"/>
  <c r="AF296" i="4"/>
  <c r="AG296" i="4" s="1"/>
  <c r="X465" i="4"/>
  <c r="AC465" i="4"/>
  <c r="AD465" i="4" s="1"/>
  <c r="W297" i="3"/>
  <c r="AF296" i="3"/>
  <c r="AG296" i="3" s="1"/>
  <c r="AC497" i="3"/>
  <c r="AD497" i="3" s="1"/>
  <c r="X497" i="3"/>
  <c r="AH320" i="1"/>
  <c r="Z321" i="1"/>
  <c r="U321" i="1"/>
  <c r="Y321" i="1"/>
  <c r="K321" i="1" s="1"/>
  <c r="O321" i="1" s="1"/>
  <c r="R321" i="1" s="1"/>
  <c r="X322" i="1"/>
  <c r="T322" i="1" s="1"/>
  <c r="AE465" i="4" l="1"/>
  <c r="AH296" i="4"/>
  <c r="T465" i="4"/>
  <c r="Q465" i="4"/>
  <c r="AA297" i="4"/>
  <c r="Z297" i="4"/>
  <c r="Y297" i="4"/>
  <c r="K297" i="4" s="1"/>
  <c r="U297" i="4"/>
  <c r="Q497" i="3"/>
  <c r="T497" i="3"/>
  <c r="X498" i="3"/>
  <c r="AE497" i="3"/>
  <c r="AH296" i="3"/>
  <c r="AA297" i="3"/>
  <c r="Z297" i="3"/>
  <c r="Y297" i="3"/>
  <c r="K297" i="3" s="1"/>
  <c r="U297" i="3"/>
  <c r="M321" i="1"/>
  <c r="W322" i="1"/>
  <c r="AA322" i="1" s="1"/>
  <c r="AF321" i="1"/>
  <c r="AG321" i="1" s="1"/>
  <c r="AE322" i="1"/>
  <c r="Q322" i="1"/>
  <c r="AC323" i="1" s="1"/>
  <c r="AD323" i="1" s="1"/>
  <c r="O297" i="4" l="1"/>
  <c r="R297" i="4" s="1"/>
  <c r="M297" i="4"/>
  <c r="X466" i="4"/>
  <c r="AC466" i="4"/>
  <c r="AD466" i="4" s="1"/>
  <c r="T498" i="3"/>
  <c r="Q498" i="3"/>
  <c r="AC498" i="3"/>
  <c r="AD498" i="3" s="1"/>
  <c r="M297" i="3"/>
  <c r="O297" i="3"/>
  <c r="R297" i="3" s="1"/>
  <c r="AH321" i="1"/>
  <c r="Z322" i="1"/>
  <c r="Y322" i="1"/>
  <c r="K322" i="1" s="1"/>
  <c r="O322" i="1" s="1"/>
  <c r="R322" i="1" s="1"/>
  <c r="U322" i="1"/>
  <c r="T466" i="4" l="1"/>
  <c r="Q466" i="4"/>
  <c r="AE466" i="4"/>
  <c r="W298" i="4"/>
  <c r="AF297" i="4"/>
  <c r="AG297" i="4" s="1"/>
  <c r="W298" i="3"/>
  <c r="AF297" i="3"/>
  <c r="AG297" i="3" s="1"/>
  <c r="AE498" i="3"/>
  <c r="X499" i="3"/>
  <c r="AC499" i="3"/>
  <c r="AD499" i="3" s="1"/>
  <c r="M322" i="1"/>
  <c r="W323" i="1"/>
  <c r="U323" i="1" s="1"/>
  <c r="AF322" i="1"/>
  <c r="AG322" i="1" s="1"/>
  <c r="X323" i="1"/>
  <c r="AE323" i="1" s="1"/>
  <c r="U298" i="4" l="1"/>
  <c r="Z298" i="4"/>
  <c r="AA298" i="4"/>
  <c r="Y298" i="4"/>
  <c r="K298" i="4" s="1"/>
  <c r="X467" i="4"/>
  <c r="AC467" i="4"/>
  <c r="AD467" i="4" s="1"/>
  <c r="AH297" i="4"/>
  <c r="AE499" i="3"/>
  <c r="Q499" i="3"/>
  <c r="T499" i="3"/>
  <c r="AH297" i="3"/>
  <c r="U298" i="3"/>
  <c r="AA298" i="3"/>
  <c r="Z298" i="3"/>
  <c r="Y298" i="3"/>
  <c r="K298" i="3" s="1"/>
  <c r="AH322" i="1"/>
  <c r="Y323" i="1"/>
  <c r="K323" i="1" s="1"/>
  <c r="T323" i="1"/>
  <c r="AA323" i="1"/>
  <c r="Q323" i="1"/>
  <c r="AC324" i="1" s="1"/>
  <c r="AD324" i="1" s="1"/>
  <c r="Z323" i="1"/>
  <c r="T467" i="4" l="1"/>
  <c r="Q467" i="4"/>
  <c r="AE467" i="4"/>
  <c r="M298" i="4"/>
  <c r="O298" i="4"/>
  <c r="R298" i="4" s="1"/>
  <c r="AC500" i="3"/>
  <c r="AD500" i="3" s="1"/>
  <c r="O298" i="3"/>
  <c r="R298" i="3" s="1"/>
  <c r="M298" i="3"/>
  <c r="X500" i="3"/>
  <c r="O323" i="1"/>
  <c r="R323" i="1" s="1"/>
  <c r="M323" i="1"/>
  <c r="X468" i="4" l="1"/>
  <c r="AC468" i="4"/>
  <c r="AD468" i="4" s="1"/>
  <c r="W299" i="4"/>
  <c r="AF298" i="4"/>
  <c r="AG298" i="4" s="1"/>
  <c r="AE500" i="3"/>
  <c r="W299" i="3"/>
  <c r="AF298" i="3"/>
  <c r="AG298" i="3" s="1"/>
  <c r="T500" i="3"/>
  <c r="Q500" i="3"/>
  <c r="W324" i="1"/>
  <c r="U324" i="1" s="1"/>
  <c r="AF323" i="1"/>
  <c r="AG323" i="1" s="1"/>
  <c r="X324" i="1"/>
  <c r="AE324" i="1" s="1"/>
  <c r="AH298" i="4" l="1"/>
  <c r="Y299" i="4"/>
  <c r="K299" i="4" s="1"/>
  <c r="AA299" i="4"/>
  <c r="U299" i="4"/>
  <c r="Z299" i="4"/>
  <c r="AE468" i="4"/>
  <c r="T468" i="4"/>
  <c r="Q468" i="4"/>
  <c r="AH298" i="3"/>
  <c r="Y299" i="3"/>
  <c r="K299" i="3" s="1"/>
  <c r="U299" i="3"/>
  <c r="AA299" i="3"/>
  <c r="Z299" i="3"/>
  <c r="X501" i="3"/>
  <c r="AC501" i="3"/>
  <c r="AD501" i="3" s="1"/>
  <c r="AH323" i="1"/>
  <c r="Y324" i="1"/>
  <c r="K324" i="1" s="1"/>
  <c r="T324" i="1"/>
  <c r="AA324" i="1"/>
  <c r="Q324" i="1"/>
  <c r="AC325" i="1" s="1"/>
  <c r="AD325" i="1" s="1"/>
  <c r="Z324" i="1"/>
  <c r="O299" i="4" l="1"/>
  <c r="R299" i="4" s="1"/>
  <c r="M299" i="4"/>
  <c r="X469" i="4"/>
  <c r="AC469" i="4"/>
  <c r="AD469" i="4" s="1"/>
  <c r="Q501" i="3"/>
  <c r="T501" i="3"/>
  <c r="X502" i="3" s="1"/>
  <c r="O299" i="3"/>
  <c r="R299" i="3" s="1"/>
  <c r="M299" i="3"/>
  <c r="AE501" i="3"/>
  <c r="O324" i="1"/>
  <c r="R324" i="1" s="1"/>
  <c r="M324" i="1"/>
  <c r="X325" i="1"/>
  <c r="T325" i="1" s="1"/>
  <c r="AE469" i="4" l="1"/>
  <c r="T469" i="4"/>
  <c r="Q469" i="4"/>
  <c r="W300" i="4"/>
  <c r="AF299" i="4"/>
  <c r="AG299" i="4" s="1"/>
  <c r="T502" i="3"/>
  <c r="Q502" i="3"/>
  <c r="AC503" i="3" s="1"/>
  <c r="X503" i="3"/>
  <c r="W300" i="3"/>
  <c r="AF299" i="3"/>
  <c r="AG299" i="3" s="1"/>
  <c r="AC502" i="3"/>
  <c r="AD502" i="3" s="1"/>
  <c r="W325" i="1"/>
  <c r="AA325" i="1" s="1"/>
  <c r="AF324" i="1"/>
  <c r="AG324" i="1" s="1"/>
  <c r="AE325" i="1"/>
  <c r="U325" i="1"/>
  <c r="Y325" i="1"/>
  <c r="K325" i="1" s="1"/>
  <c r="Q325" i="1"/>
  <c r="AC326" i="1" s="1"/>
  <c r="AD326" i="1" s="1"/>
  <c r="Z325" i="1"/>
  <c r="AH299" i="4" l="1"/>
  <c r="Z300" i="4"/>
  <c r="AA300" i="4"/>
  <c r="Y300" i="4"/>
  <c r="K300" i="4" s="1"/>
  <c r="U300" i="4"/>
  <c r="X470" i="4"/>
  <c r="AC470" i="4"/>
  <c r="AD470" i="4" s="1"/>
  <c r="AH299" i="3"/>
  <c r="T503" i="3"/>
  <c r="Q503" i="3"/>
  <c r="AC504" i="3" s="1"/>
  <c r="AE502" i="3"/>
  <c r="AD503" i="3"/>
  <c r="Z300" i="3"/>
  <c r="AA300" i="3"/>
  <c r="U300" i="3"/>
  <c r="Y300" i="3"/>
  <c r="K300" i="3" s="1"/>
  <c r="AH324" i="1"/>
  <c r="O325" i="1"/>
  <c r="R325" i="1" s="1"/>
  <c r="M325" i="1"/>
  <c r="X326" i="1"/>
  <c r="T326" i="1" s="1"/>
  <c r="T470" i="4" l="1"/>
  <c r="Q470" i="4"/>
  <c r="O300" i="4"/>
  <c r="R300" i="4" s="1"/>
  <c r="M300" i="4"/>
  <c r="AE470" i="4"/>
  <c r="O300" i="3"/>
  <c r="R300" i="3" s="1"/>
  <c r="M300" i="3"/>
  <c r="AE503" i="3"/>
  <c r="AD504" i="3"/>
  <c r="X504" i="3"/>
  <c r="AE326" i="1"/>
  <c r="W326" i="1"/>
  <c r="AA326" i="1" s="1"/>
  <c r="AF325" i="1"/>
  <c r="AG325" i="1" s="1"/>
  <c r="Q326" i="1"/>
  <c r="AC327" i="1" s="1"/>
  <c r="AD327" i="1" s="1"/>
  <c r="W301" i="4" l="1"/>
  <c r="AF300" i="4"/>
  <c r="AG300" i="4" s="1"/>
  <c r="X471" i="4"/>
  <c r="AC471" i="4"/>
  <c r="AD471" i="4" s="1"/>
  <c r="T504" i="3"/>
  <c r="Q504" i="3"/>
  <c r="AE504" i="3"/>
  <c r="W301" i="3"/>
  <c r="AF300" i="3"/>
  <c r="AG300" i="3" s="1"/>
  <c r="AH325" i="1"/>
  <c r="Z326" i="1"/>
  <c r="Y326" i="1"/>
  <c r="K326" i="1" s="1"/>
  <c r="M326" i="1" s="1"/>
  <c r="U326" i="1"/>
  <c r="AE471" i="4" l="1"/>
  <c r="T471" i="4"/>
  <c r="Q471" i="4"/>
  <c r="AH300" i="4"/>
  <c r="Z301" i="4"/>
  <c r="U301" i="4"/>
  <c r="AA301" i="4"/>
  <c r="Y301" i="4"/>
  <c r="K301" i="4" s="1"/>
  <c r="AH300" i="3"/>
  <c r="AA301" i="3"/>
  <c r="Z301" i="3"/>
  <c r="Y301" i="3"/>
  <c r="K301" i="3" s="1"/>
  <c r="U301" i="3"/>
  <c r="X505" i="3"/>
  <c r="AC505" i="3"/>
  <c r="AD505" i="3" s="1"/>
  <c r="O326" i="1"/>
  <c r="R326" i="1" s="1"/>
  <c r="X327" i="1"/>
  <c r="AE327" i="1" s="1"/>
  <c r="X472" i="4" l="1"/>
  <c r="AC472" i="4"/>
  <c r="AD472" i="4" s="1"/>
  <c r="M301" i="4"/>
  <c r="O301" i="4"/>
  <c r="R301" i="4" s="1"/>
  <c r="AE505" i="3"/>
  <c r="O301" i="3"/>
  <c r="R301" i="3" s="1"/>
  <c r="M301" i="3"/>
  <c r="T505" i="3"/>
  <c r="Q505" i="3"/>
  <c r="AC506" i="3" s="1"/>
  <c r="AD506" i="3" s="1"/>
  <c r="W327" i="1"/>
  <c r="U327" i="1" s="1"/>
  <c r="AF326" i="1"/>
  <c r="AG326" i="1" s="1"/>
  <c r="T327" i="1"/>
  <c r="Q327" i="1"/>
  <c r="AC328" i="1" s="1"/>
  <c r="AD328" i="1" s="1"/>
  <c r="X506" i="3" l="1"/>
  <c r="AE506" i="3" s="1"/>
  <c r="W302" i="4"/>
  <c r="AF301" i="4"/>
  <c r="AG301" i="4" s="1"/>
  <c r="AE472" i="4"/>
  <c r="T472" i="4"/>
  <c r="Q472" i="4"/>
  <c r="W302" i="3"/>
  <c r="AF301" i="3"/>
  <c r="AG301" i="3" s="1"/>
  <c r="Z327" i="1"/>
  <c r="AA327" i="1"/>
  <c r="Y327" i="1"/>
  <c r="K327" i="1" s="1"/>
  <c r="O327" i="1" s="1"/>
  <c r="R327" i="1" s="1"/>
  <c r="AH326" i="1"/>
  <c r="T506" i="3" l="1"/>
  <c r="Q506" i="3"/>
  <c r="X473" i="4"/>
  <c r="AC473" i="4"/>
  <c r="AD473" i="4" s="1"/>
  <c r="AH301" i="4"/>
  <c r="AA302" i="4"/>
  <c r="Y302" i="4"/>
  <c r="K302" i="4" s="1"/>
  <c r="Z302" i="4"/>
  <c r="U302" i="4"/>
  <c r="AC507" i="3"/>
  <c r="AD507" i="3" s="1"/>
  <c r="X507" i="3"/>
  <c r="AE507" i="3" s="1"/>
  <c r="AH301" i="3"/>
  <c r="AA302" i="3"/>
  <c r="Z302" i="3"/>
  <c r="Y302" i="3"/>
  <c r="K302" i="3" s="1"/>
  <c r="U302" i="3"/>
  <c r="T507" i="3"/>
  <c r="Q507" i="3"/>
  <c r="M327" i="1"/>
  <c r="W328" i="1"/>
  <c r="U328" i="1" s="1"/>
  <c r="AF327" i="1"/>
  <c r="AG327" i="1" s="1"/>
  <c r="X328" i="1"/>
  <c r="AE328" i="1" s="1"/>
  <c r="O302" i="4" l="1"/>
  <c r="R302" i="4" s="1"/>
  <c r="M302" i="4"/>
  <c r="AE473" i="4"/>
  <c r="T473" i="4"/>
  <c r="Q473" i="4"/>
  <c r="X508" i="3"/>
  <c r="AC508" i="3"/>
  <c r="AD508" i="3" s="1"/>
  <c r="O302" i="3"/>
  <c r="R302" i="3" s="1"/>
  <c r="M302" i="3"/>
  <c r="AH327" i="1"/>
  <c r="Y328" i="1"/>
  <c r="K328" i="1" s="1"/>
  <c r="T328" i="1"/>
  <c r="AA328" i="1"/>
  <c r="Q328" i="1"/>
  <c r="AC329" i="1" s="1"/>
  <c r="AD329" i="1" s="1"/>
  <c r="Z328" i="1"/>
  <c r="X474" i="4" l="1"/>
  <c r="AC474" i="4"/>
  <c r="AD474" i="4" s="1"/>
  <c r="W303" i="4"/>
  <c r="AF302" i="4"/>
  <c r="AG302" i="4" s="1"/>
  <c r="W303" i="3"/>
  <c r="AF302" i="3"/>
  <c r="AG302" i="3" s="1"/>
  <c r="AE508" i="3"/>
  <c r="Q508" i="3"/>
  <c r="T508" i="3"/>
  <c r="O328" i="1"/>
  <c r="R328" i="1" s="1"/>
  <c r="M328" i="1"/>
  <c r="X509" i="3" l="1"/>
  <c r="AH302" i="4"/>
  <c r="Z303" i="4"/>
  <c r="AA303" i="4"/>
  <c r="Y303" i="4"/>
  <c r="K303" i="4" s="1"/>
  <c r="U303" i="4"/>
  <c r="AE474" i="4"/>
  <c r="T474" i="4"/>
  <c r="Q474" i="4"/>
  <c r="AH302" i="3"/>
  <c r="T509" i="3"/>
  <c r="Q509" i="3"/>
  <c r="AC509" i="3"/>
  <c r="AD509" i="3" s="1"/>
  <c r="Y303" i="3"/>
  <c r="K303" i="3" s="1"/>
  <c r="AA303" i="3"/>
  <c r="Z303" i="3"/>
  <c r="U303" i="3"/>
  <c r="W329" i="1"/>
  <c r="U329" i="1" s="1"/>
  <c r="AF328" i="1"/>
  <c r="AG328" i="1" s="1"/>
  <c r="X329" i="1"/>
  <c r="AE329" i="1" s="1"/>
  <c r="X475" i="4" l="1"/>
  <c r="AC475" i="4"/>
  <c r="AD475" i="4" s="1"/>
  <c r="O303" i="4"/>
  <c r="R303" i="4" s="1"/>
  <c r="M303" i="4"/>
  <c r="O303" i="3"/>
  <c r="R303" i="3" s="1"/>
  <c r="M303" i="3"/>
  <c r="AE509" i="3"/>
  <c r="X510" i="3"/>
  <c r="AC510" i="3"/>
  <c r="AD510" i="3" s="1"/>
  <c r="AH328" i="1"/>
  <c r="Y329" i="1"/>
  <c r="K329" i="1" s="1"/>
  <c r="T329" i="1"/>
  <c r="AA329" i="1"/>
  <c r="Q329" i="1"/>
  <c r="AC330" i="1" s="1"/>
  <c r="AD330" i="1" s="1"/>
  <c r="Z329" i="1"/>
  <c r="W304" i="4" l="1"/>
  <c r="AF303" i="4"/>
  <c r="AG303" i="4" s="1"/>
  <c r="AE475" i="4"/>
  <c r="T475" i="4"/>
  <c r="Q475" i="4"/>
  <c r="AE510" i="3"/>
  <c r="T510" i="3"/>
  <c r="Q510" i="3"/>
  <c r="W304" i="3"/>
  <c r="AF303" i="3"/>
  <c r="AG303" i="3" s="1"/>
  <c r="O329" i="1"/>
  <c r="R329" i="1" s="1"/>
  <c r="M329" i="1"/>
  <c r="AH303" i="4" l="1"/>
  <c r="X476" i="4"/>
  <c r="AC476" i="4"/>
  <c r="AD476" i="4" s="1"/>
  <c r="Z304" i="4"/>
  <c r="AA304" i="4"/>
  <c r="Y304" i="4"/>
  <c r="K304" i="4" s="1"/>
  <c r="U304" i="4"/>
  <c r="U304" i="3"/>
  <c r="AA304" i="3"/>
  <c r="Z304" i="3"/>
  <c r="Y304" i="3"/>
  <c r="K304" i="3" s="1"/>
  <c r="AH303" i="3"/>
  <c r="X511" i="3"/>
  <c r="AC511" i="3"/>
  <c r="AD511" i="3" s="1"/>
  <c r="W330" i="1"/>
  <c r="U330" i="1" s="1"/>
  <c r="AF329" i="1"/>
  <c r="AG329" i="1" s="1"/>
  <c r="X330" i="1"/>
  <c r="AE330" i="1" s="1"/>
  <c r="T476" i="4" l="1"/>
  <c r="Q476" i="4"/>
  <c r="AC477" i="4" s="1"/>
  <c r="AD477" i="4" s="1"/>
  <c r="O304" i="4"/>
  <c r="R304" i="4" s="1"/>
  <c r="M304" i="4"/>
  <c r="AE476" i="4"/>
  <c r="Q511" i="3"/>
  <c r="T511" i="3"/>
  <c r="AE511" i="3"/>
  <c r="O304" i="3"/>
  <c r="R304" i="3" s="1"/>
  <c r="M304" i="3"/>
  <c r="AH329" i="1"/>
  <c r="Y330" i="1"/>
  <c r="K330" i="1" s="1"/>
  <c r="O330" i="1" s="1"/>
  <c r="R330" i="1" s="1"/>
  <c r="T330" i="1"/>
  <c r="AA330" i="1"/>
  <c r="Z330" i="1"/>
  <c r="Q330" i="1"/>
  <c r="AC331" i="1" s="1"/>
  <c r="AD331" i="1" s="1"/>
  <c r="W305" i="4" l="1"/>
  <c r="AF304" i="4"/>
  <c r="AG304" i="4" s="1"/>
  <c r="X477" i="4"/>
  <c r="AE477" i="4" s="1"/>
  <c r="W305" i="3"/>
  <c r="AF304" i="3"/>
  <c r="AG304" i="3" s="1"/>
  <c r="X512" i="3"/>
  <c r="AC512" i="3"/>
  <c r="AD512" i="3" s="1"/>
  <c r="W331" i="1"/>
  <c r="U331" i="1" s="1"/>
  <c r="AF330" i="1"/>
  <c r="AG330" i="1" s="1"/>
  <c r="M330" i="1"/>
  <c r="AH304" i="4" l="1"/>
  <c r="Y305" i="4"/>
  <c r="K305" i="4" s="1"/>
  <c r="U305" i="4"/>
  <c r="AA305" i="4"/>
  <c r="Z305" i="4"/>
  <c r="T477" i="4"/>
  <c r="Q477" i="4"/>
  <c r="AH304" i="3"/>
  <c r="AE512" i="3"/>
  <c r="Q512" i="3"/>
  <c r="T512" i="3"/>
  <c r="AA305" i="3"/>
  <c r="Z305" i="3"/>
  <c r="Y305" i="3"/>
  <c r="K305" i="3" s="1"/>
  <c r="U305" i="3"/>
  <c r="AH330" i="1"/>
  <c r="X331" i="1"/>
  <c r="AE331" i="1" s="1"/>
  <c r="X478" i="4" l="1"/>
  <c r="AC478" i="4"/>
  <c r="AD478" i="4" s="1"/>
  <c r="M305" i="4"/>
  <c r="O305" i="4"/>
  <c r="R305" i="4" s="1"/>
  <c r="O305" i="3"/>
  <c r="R305" i="3" s="1"/>
  <c r="M305" i="3"/>
  <c r="X513" i="3"/>
  <c r="AC513" i="3"/>
  <c r="AD513" i="3" s="1"/>
  <c r="AA331" i="1"/>
  <c r="T331" i="1"/>
  <c r="Y331" i="1"/>
  <c r="K331" i="1" s="1"/>
  <c r="Q331" i="1"/>
  <c r="Z331" i="1"/>
  <c r="W306" i="4" l="1"/>
  <c r="AF305" i="4"/>
  <c r="AG305" i="4" s="1"/>
  <c r="AE478" i="4"/>
  <c r="T478" i="4"/>
  <c r="Q478" i="4"/>
  <c r="AC479" i="4" s="1"/>
  <c r="AD479" i="4" s="1"/>
  <c r="AE513" i="3"/>
  <c r="T513" i="3"/>
  <c r="Q513" i="3"/>
  <c r="W306" i="3"/>
  <c r="AF305" i="3"/>
  <c r="AG305" i="3" s="1"/>
  <c r="AC332" i="1"/>
  <c r="AD332" i="1" s="1"/>
  <c r="O331" i="1"/>
  <c r="R331" i="1" s="1"/>
  <c r="M331" i="1"/>
  <c r="AH305" i="4" l="1"/>
  <c r="X479" i="4"/>
  <c r="U306" i="4"/>
  <c r="AA306" i="4"/>
  <c r="Z306" i="4"/>
  <c r="Y306" i="4"/>
  <c r="K306" i="4" s="1"/>
  <c r="Z306" i="3"/>
  <c r="AA306" i="3"/>
  <c r="Y306" i="3"/>
  <c r="K306" i="3" s="1"/>
  <c r="U306" i="3"/>
  <c r="AH305" i="3"/>
  <c r="X514" i="3"/>
  <c r="AC514" i="3"/>
  <c r="AD514" i="3" s="1"/>
  <c r="W332" i="1"/>
  <c r="U332" i="1" s="1"/>
  <c r="AF331" i="1"/>
  <c r="AG331" i="1" s="1"/>
  <c r="X332" i="1"/>
  <c r="AE332" i="1" s="1"/>
  <c r="T479" i="4" l="1"/>
  <c r="Q479" i="4"/>
  <c r="M306" i="4"/>
  <c r="O306" i="4"/>
  <c r="R306" i="4" s="1"/>
  <c r="AE479" i="4"/>
  <c r="T514" i="3"/>
  <c r="Q514" i="3"/>
  <c r="AE514" i="3"/>
  <c r="O306" i="3"/>
  <c r="R306" i="3" s="1"/>
  <c r="M306" i="3"/>
  <c r="AH331" i="1"/>
  <c r="Q332" i="1"/>
  <c r="T332" i="1"/>
  <c r="AA332" i="1"/>
  <c r="Z332" i="1"/>
  <c r="Y332" i="1"/>
  <c r="K332" i="1" s="1"/>
  <c r="X480" i="4" l="1"/>
  <c r="AC480" i="4"/>
  <c r="AD480" i="4" s="1"/>
  <c r="W307" i="4"/>
  <c r="AF306" i="4"/>
  <c r="AG306" i="4" s="1"/>
  <c r="X515" i="3"/>
  <c r="AC515" i="3"/>
  <c r="AD515" i="3" s="1"/>
  <c r="W307" i="3"/>
  <c r="AF306" i="3"/>
  <c r="AG306" i="3" s="1"/>
  <c r="AC333" i="1"/>
  <c r="AD333" i="1" s="1"/>
  <c r="O332" i="1"/>
  <c r="R332" i="1" s="1"/>
  <c r="M332" i="1"/>
  <c r="AH306" i="4" l="1"/>
  <c r="Y307" i="4"/>
  <c r="K307" i="4" s="1"/>
  <c r="AA307" i="4"/>
  <c r="Z307" i="4"/>
  <c r="U307" i="4"/>
  <c r="AE480" i="4"/>
  <c r="T480" i="4"/>
  <c r="Q480" i="4"/>
  <c r="AE515" i="3"/>
  <c r="AH306" i="3"/>
  <c r="AA307" i="3"/>
  <c r="Z307" i="3"/>
  <c r="Y307" i="3"/>
  <c r="K307" i="3" s="1"/>
  <c r="U307" i="3"/>
  <c r="T515" i="3"/>
  <c r="Q515" i="3"/>
  <c r="AC516" i="3" s="1"/>
  <c r="AD516" i="3" s="1"/>
  <c r="W333" i="1"/>
  <c r="U333" i="1" s="1"/>
  <c r="AF332" i="1"/>
  <c r="AG332" i="1" s="1"/>
  <c r="X333" i="1"/>
  <c r="AE333" i="1" s="1"/>
  <c r="M307" i="4" l="1"/>
  <c r="O307" i="4"/>
  <c r="R307" i="4" s="1"/>
  <c r="X481" i="4"/>
  <c r="AC481" i="4"/>
  <c r="AD481" i="4" s="1"/>
  <c r="X516" i="3"/>
  <c r="O307" i="3"/>
  <c r="R307" i="3" s="1"/>
  <c r="M307" i="3"/>
  <c r="AH332" i="1"/>
  <c r="AA333" i="1"/>
  <c r="T333" i="1"/>
  <c r="Y333" i="1"/>
  <c r="K333" i="1" s="1"/>
  <c r="Q333" i="1"/>
  <c r="AC334" i="1" s="1"/>
  <c r="AD334" i="1" s="1"/>
  <c r="Z333" i="1"/>
  <c r="T481" i="4" l="1"/>
  <c r="Q481" i="4"/>
  <c r="AC482" i="4" s="1"/>
  <c r="AD482" i="4" s="1"/>
  <c r="W308" i="4"/>
  <c r="AF307" i="4"/>
  <c r="AG307" i="4" s="1"/>
  <c r="AE481" i="4"/>
  <c r="T516" i="3"/>
  <c r="Q516" i="3"/>
  <c r="AC517" i="3" s="1"/>
  <c r="AD517" i="3" s="1"/>
  <c r="X517" i="3"/>
  <c r="AE516" i="3"/>
  <c r="W308" i="3"/>
  <c r="AF307" i="3"/>
  <c r="AG307" i="3" s="1"/>
  <c r="O333" i="1"/>
  <c r="R333" i="1" s="1"/>
  <c r="M333" i="1"/>
  <c r="AH307" i="4" l="1"/>
  <c r="Z308" i="4"/>
  <c r="Y308" i="4"/>
  <c r="K308" i="4" s="1"/>
  <c r="AA308" i="4"/>
  <c r="U308" i="4"/>
  <c r="X482" i="4"/>
  <c r="U308" i="3"/>
  <c r="AA308" i="3"/>
  <c r="Z308" i="3"/>
  <c r="Y308" i="3"/>
  <c r="K308" i="3" s="1"/>
  <c r="AE517" i="3"/>
  <c r="AH307" i="3"/>
  <c r="T517" i="3"/>
  <c r="Q517" i="3"/>
  <c r="AC518" i="3" s="1"/>
  <c r="AD518" i="3" s="1"/>
  <c r="W334" i="1"/>
  <c r="U334" i="1" s="1"/>
  <c r="AF333" i="1"/>
  <c r="AG333" i="1" s="1"/>
  <c r="X334" i="1"/>
  <c r="AE334" i="1" s="1"/>
  <c r="T482" i="4" l="1"/>
  <c r="Q482" i="4"/>
  <c r="O308" i="4"/>
  <c r="R308" i="4" s="1"/>
  <c r="M308" i="4"/>
  <c r="AE482" i="4"/>
  <c r="X518" i="3"/>
  <c r="AE518" i="3" s="1"/>
  <c r="O308" i="3"/>
  <c r="R308" i="3" s="1"/>
  <c r="M308" i="3"/>
  <c r="AH333" i="1"/>
  <c r="Y334" i="1"/>
  <c r="K334" i="1" s="1"/>
  <c r="O334" i="1" s="1"/>
  <c r="R334" i="1" s="1"/>
  <c r="T334" i="1"/>
  <c r="AA334" i="1"/>
  <c r="Z334" i="1"/>
  <c r="Q334" i="1"/>
  <c r="AC335" i="1" s="1"/>
  <c r="AD335" i="1" s="1"/>
  <c r="W309" i="4" l="1"/>
  <c r="AF308" i="4"/>
  <c r="AG308" i="4" s="1"/>
  <c r="X483" i="4"/>
  <c r="AC483" i="4"/>
  <c r="AD483" i="4" s="1"/>
  <c r="W309" i="3"/>
  <c r="AF308" i="3"/>
  <c r="AG308" i="3" s="1"/>
  <c r="T518" i="3"/>
  <c r="Q518" i="3"/>
  <c r="W335" i="1"/>
  <c r="U335" i="1" s="1"/>
  <c r="AF334" i="1"/>
  <c r="AG334" i="1" s="1"/>
  <c r="M334" i="1"/>
  <c r="X335" i="1"/>
  <c r="AE335" i="1" s="1"/>
  <c r="AE483" i="4" l="1"/>
  <c r="T483" i="4"/>
  <c r="Q483" i="4"/>
  <c r="AH308" i="4"/>
  <c r="Z309" i="4"/>
  <c r="Y309" i="4"/>
  <c r="K309" i="4" s="1"/>
  <c r="AA309" i="4"/>
  <c r="U309" i="4"/>
  <c r="AH308" i="3"/>
  <c r="X519" i="3"/>
  <c r="AC519" i="3"/>
  <c r="AD519" i="3" s="1"/>
  <c r="Z309" i="3"/>
  <c r="Y309" i="3"/>
  <c r="K309" i="3" s="1"/>
  <c r="U309" i="3"/>
  <c r="AA309" i="3"/>
  <c r="AH334" i="1"/>
  <c r="AA335" i="1"/>
  <c r="T335" i="1"/>
  <c r="Y335" i="1"/>
  <c r="K335" i="1" s="1"/>
  <c r="Q335" i="1"/>
  <c r="AC336" i="1" s="1"/>
  <c r="AD336" i="1" s="1"/>
  <c r="Z335" i="1"/>
  <c r="M309" i="4" l="1"/>
  <c r="O309" i="4"/>
  <c r="R309" i="4" s="1"/>
  <c r="X484" i="4"/>
  <c r="AC484" i="4"/>
  <c r="AD484" i="4" s="1"/>
  <c r="AE519" i="3"/>
  <c r="O309" i="3"/>
  <c r="R309" i="3" s="1"/>
  <c r="M309" i="3"/>
  <c r="T519" i="3"/>
  <c r="Q519" i="3"/>
  <c r="O335" i="1"/>
  <c r="R335" i="1" s="1"/>
  <c r="M335" i="1"/>
  <c r="AE484" i="4" l="1"/>
  <c r="T484" i="4"/>
  <c r="Q484" i="4"/>
  <c r="W310" i="4"/>
  <c r="AF309" i="4"/>
  <c r="AG309" i="4" s="1"/>
  <c r="X520" i="3"/>
  <c r="AC520" i="3"/>
  <c r="AD520" i="3" s="1"/>
  <c r="W310" i="3"/>
  <c r="AF309" i="3"/>
  <c r="AG309" i="3" s="1"/>
  <c r="W336" i="1"/>
  <c r="U336" i="1" s="1"/>
  <c r="AF335" i="1"/>
  <c r="AG335" i="1" s="1"/>
  <c r="X336" i="1"/>
  <c r="AE336" i="1" s="1"/>
  <c r="AH309" i="4" l="1"/>
  <c r="Y310" i="4"/>
  <c r="K310" i="4" s="1"/>
  <c r="AA310" i="4"/>
  <c r="Z310" i="4"/>
  <c r="U310" i="4"/>
  <c r="X485" i="4"/>
  <c r="AC485" i="4"/>
  <c r="AD485" i="4" s="1"/>
  <c r="AH309" i="3"/>
  <c r="Z310" i="3"/>
  <c r="AA310" i="3"/>
  <c r="Y310" i="3"/>
  <c r="K310" i="3" s="1"/>
  <c r="U310" i="3"/>
  <c r="AE520" i="3"/>
  <c r="Q520" i="3"/>
  <c r="T520" i="3"/>
  <c r="AH335" i="1"/>
  <c r="AA336" i="1"/>
  <c r="T336" i="1"/>
  <c r="Z336" i="1"/>
  <c r="Q336" i="1"/>
  <c r="AC337" i="1" s="1"/>
  <c r="AD337" i="1" s="1"/>
  <c r="Y336" i="1"/>
  <c r="K336" i="1" s="1"/>
  <c r="AE485" i="4" l="1"/>
  <c r="O310" i="4"/>
  <c r="R310" i="4" s="1"/>
  <c r="M310" i="4"/>
  <c r="T485" i="4"/>
  <c r="Q485" i="4"/>
  <c r="AC486" i="4" s="1"/>
  <c r="AD486" i="4" s="1"/>
  <c r="X521" i="3"/>
  <c r="AC521" i="3"/>
  <c r="AD521" i="3" s="1"/>
  <c r="O310" i="3"/>
  <c r="R310" i="3" s="1"/>
  <c r="M310" i="3"/>
  <c r="M336" i="1"/>
  <c r="O336" i="1"/>
  <c r="R336" i="1" s="1"/>
  <c r="W311" i="4" l="1"/>
  <c r="AF310" i="4"/>
  <c r="AG310" i="4" s="1"/>
  <c r="X486" i="4"/>
  <c r="AE521" i="3"/>
  <c r="W311" i="3"/>
  <c r="AF310" i="3"/>
  <c r="AG310" i="3" s="1"/>
  <c r="T521" i="3"/>
  <c r="Q521" i="3"/>
  <c r="W337" i="1"/>
  <c r="U337" i="1" s="1"/>
  <c r="AF336" i="1"/>
  <c r="AG336" i="1" s="1"/>
  <c r="X337" i="1"/>
  <c r="AE337" i="1" s="1"/>
  <c r="T486" i="4" l="1"/>
  <c r="Q486" i="4"/>
  <c r="AE486" i="4"/>
  <c r="AH310" i="4"/>
  <c r="AA311" i="4"/>
  <c r="Z311" i="4"/>
  <c r="Y311" i="4"/>
  <c r="K311" i="4" s="1"/>
  <c r="U311" i="4"/>
  <c r="X522" i="3"/>
  <c r="AC522" i="3"/>
  <c r="AD522" i="3" s="1"/>
  <c r="AH310" i="3"/>
  <c r="AA311" i="3"/>
  <c r="Z311" i="3"/>
  <c r="Y311" i="3"/>
  <c r="K311" i="3" s="1"/>
  <c r="U311" i="3"/>
  <c r="AH336" i="1"/>
  <c r="Y337" i="1"/>
  <c r="K337" i="1" s="1"/>
  <c r="O337" i="1" s="1"/>
  <c r="R337" i="1" s="1"/>
  <c r="T337" i="1"/>
  <c r="AA337" i="1"/>
  <c r="Q337" i="1"/>
  <c r="AC338" i="1" s="1"/>
  <c r="AD338" i="1" s="1"/>
  <c r="Z337" i="1"/>
  <c r="X487" i="4" l="1"/>
  <c r="AC487" i="4"/>
  <c r="AD487" i="4" s="1"/>
  <c r="O311" i="4"/>
  <c r="R311" i="4" s="1"/>
  <c r="M311" i="4"/>
  <c r="AE522" i="3"/>
  <c r="O311" i="3"/>
  <c r="R311" i="3" s="1"/>
  <c r="M311" i="3"/>
  <c r="Q522" i="3"/>
  <c r="T522" i="3"/>
  <c r="W338" i="1"/>
  <c r="U338" i="1" s="1"/>
  <c r="AF337" i="1"/>
  <c r="AG337" i="1" s="1"/>
  <c r="M337" i="1"/>
  <c r="X523" i="3" l="1"/>
  <c r="Q523" i="3" s="1"/>
  <c r="W312" i="4"/>
  <c r="AF311" i="4"/>
  <c r="AG311" i="4" s="1"/>
  <c r="AE487" i="4"/>
  <c r="T487" i="4"/>
  <c r="Q487" i="4"/>
  <c r="AC523" i="3"/>
  <c r="AD523" i="3" s="1"/>
  <c r="W312" i="3"/>
  <c r="AF311" i="3"/>
  <c r="AG311" i="3" s="1"/>
  <c r="AH337" i="1"/>
  <c r="X338" i="1"/>
  <c r="T523" i="3" l="1"/>
  <c r="X524" i="3" s="1"/>
  <c r="AH311" i="4"/>
  <c r="Y312" i="4"/>
  <c r="K312" i="4" s="1"/>
  <c r="AA312" i="4"/>
  <c r="Z312" i="4"/>
  <c r="U312" i="4"/>
  <c r="X488" i="4"/>
  <c r="AC488" i="4"/>
  <c r="AD488" i="4" s="1"/>
  <c r="AH311" i="3"/>
  <c r="AA312" i="3"/>
  <c r="Z312" i="3"/>
  <c r="Y312" i="3"/>
  <c r="K312" i="3" s="1"/>
  <c r="U312" i="3"/>
  <c r="AE523" i="3"/>
  <c r="AC524" i="3"/>
  <c r="AD524" i="3" s="1"/>
  <c r="T338" i="1"/>
  <c r="AE338" i="1"/>
  <c r="Q338" i="1"/>
  <c r="AA338" i="1"/>
  <c r="Y338" i="1"/>
  <c r="K338" i="1" s="1"/>
  <c r="M338" i="1" s="1"/>
  <c r="Z338" i="1"/>
  <c r="T524" i="3" l="1"/>
  <c r="Q524" i="3"/>
  <c r="M312" i="4"/>
  <c r="O312" i="4"/>
  <c r="R312" i="4" s="1"/>
  <c r="AE488" i="4"/>
  <c r="T488" i="4"/>
  <c r="Q488" i="4"/>
  <c r="AE524" i="3"/>
  <c r="X525" i="3"/>
  <c r="AC525" i="3"/>
  <c r="AD525" i="3" s="1"/>
  <c r="M312" i="3"/>
  <c r="O312" i="3"/>
  <c r="R312" i="3" s="1"/>
  <c r="AC339" i="1"/>
  <c r="AD339" i="1" s="1"/>
  <c r="O338" i="1"/>
  <c r="R338" i="1" s="1"/>
  <c r="X339" i="1"/>
  <c r="T339" i="1" s="1"/>
  <c r="X489" i="4" l="1"/>
  <c r="AC489" i="4"/>
  <c r="AD489" i="4" s="1"/>
  <c r="W313" i="4"/>
  <c r="AF312" i="4"/>
  <c r="AG312" i="4" s="1"/>
  <c r="AE525" i="3"/>
  <c r="Q525" i="3"/>
  <c r="T525" i="3"/>
  <c r="X526" i="3" s="1"/>
  <c r="W313" i="3"/>
  <c r="AF312" i="3"/>
  <c r="AG312" i="3" s="1"/>
  <c r="AE339" i="1"/>
  <c r="W339" i="1"/>
  <c r="AA339" i="1" s="1"/>
  <c r="AF338" i="1"/>
  <c r="AG338" i="1" s="1"/>
  <c r="Q339" i="1"/>
  <c r="AC340" i="1" s="1"/>
  <c r="AD340" i="1" s="1"/>
  <c r="AH312" i="4" l="1"/>
  <c r="Z313" i="4"/>
  <c r="Y313" i="4"/>
  <c r="K313" i="4" s="1"/>
  <c r="U313" i="4"/>
  <c r="AA313" i="4"/>
  <c r="AE489" i="4"/>
  <c r="T489" i="4"/>
  <c r="Q489" i="4"/>
  <c r="AC490" i="4" s="1"/>
  <c r="AD490" i="4" s="1"/>
  <c r="X490" i="4"/>
  <c r="T526" i="3"/>
  <c r="Q526" i="3"/>
  <c r="AH312" i="3"/>
  <c r="AA313" i="3"/>
  <c r="Z313" i="3"/>
  <c r="Y313" i="3"/>
  <c r="K313" i="3" s="1"/>
  <c r="U313" i="3"/>
  <c r="AC526" i="3"/>
  <c r="AD526" i="3" s="1"/>
  <c r="AH338" i="1"/>
  <c r="Y339" i="1"/>
  <c r="K339" i="1" s="1"/>
  <c r="M339" i="1" s="1"/>
  <c r="Z339" i="1"/>
  <c r="U339" i="1"/>
  <c r="AE490" i="4" l="1"/>
  <c r="M313" i="4"/>
  <c r="O313" i="4"/>
  <c r="R313" i="4" s="1"/>
  <c r="T490" i="4"/>
  <c r="Q490" i="4"/>
  <c r="AE526" i="3"/>
  <c r="X527" i="3"/>
  <c r="AC527" i="3"/>
  <c r="AD527" i="3" s="1"/>
  <c r="O313" i="3"/>
  <c r="R313" i="3" s="1"/>
  <c r="M313" i="3"/>
  <c r="O339" i="1"/>
  <c r="R339" i="1" s="1"/>
  <c r="X340" i="1"/>
  <c r="W314" i="4" l="1"/>
  <c r="AF313" i="4"/>
  <c r="AG313" i="4" s="1"/>
  <c r="X491" i="4"/>
  <c r="AC491" i="4"/>
  <c r="AD491" i="4" s="1"/>
  <c r="AE527" i="3"/>
  <c r="T527" i="3"/>
  <c r="Q527" i="3"/>
  <c r="W314" i="3"/>
  <c r="AF313" i="3"/>
  <c r="AG313" i="3" s="1"/>
  <c r="T340" i="1"/>
  <c r="AE340" i="1"/>
  <c r="W340" i="1"/>
  <c r="U340" i="1" s="1"/>
  <c r="AF339" i="1"/>
  <c r="AG339" i="1" s="1"/>
  <c r="Q340" i="1"/>
  <c r="AE491" i="4" l="1"/>
  <c r="T491" i="4"/>
  <c r="Q491" i="4"/>
  <c r="AH313" i="4"/>
  <c r="Y314" i="4"/>
  <c r="K314" i="4" s="1"/>
  <c r="U314" i="4"/>
  <c r="Z314" i="4"/>
  <c r="AA314" i="4"/>
  <c r="AH313" i="3"/>
  <c r="AA314" i="3"/>
  <c r="U314" i="3"/>
  <c r="Z314" i="3"/>
  <c r="Y314" i="3"/>
  <c r="K314" i="3" s="1"/>
  <c r="X528" i="3"/>
  <c r="AC528" i="3"/>
  <c r="AD528" i="3" s="1"/>
  <c r="AC341" i="1"/>
  <c r="AD341" i="1" s="1"/>
  <c r="Y340" i="1"/>
  <c r="K340" i="1" s="1"/>
  <c r="O340" i="1" s="1"/>
  <c r="R340" i="1" s="1"/>
  <c r="Z340" i="1"/>
  <c r="AA340" i="1"/>
  <c r="AH339" i="1"/>
  <c r="X492" i="4" l="1"/>
  <c r="T492" i="4" s="1"/>
  <c r="Q492" i="4"/>
  <c r="M314" i="4"/>
  <c r="O314" i="4"/>
  <c r="R314" i="4" s="1"/>
  <c r="AC492" i="4"/>
  <c r="AD492" i="4" s="1"/>
  <c r="AE528" i="3"/>
  <c r="Q528" i="3"/>
  <c r="T528" i="3"/>
  <c r="X529" i="3"/>
  <c r="O314" i="3"/>
  <c r="R314" i="3" s="1"/>
  <c r="M314" i="3"/>
  <c r="W341" i="1"/>
  <c r="U341" i="1" s="1"/>
  <c r="AF340" i="1"/>
  <c r="AG340" i="1" s="1"/>
  <c r="M340" i="1"/>
  <c r="X341" i="1"/>
  <c r="AE341" i="1" s="1"/>
  <c r="X493" i="4" l="1"/>
  <c r="AC493" i="4"/>
  <c r="AD493" i="4"/>
  <c r="AE492" i="4"/>
  <c r="W315" i="4"/>
  <c r="AF314" i="4"/>
  <c r="AG314" i="4" s="1"/>
  <c r="W315" i="3"/>
  <c r="AF314" i="3"/>
  <c r="AG314" i="3" s="1"/>
  <c r="T529" i="3"/>
  <c r="Q529" i="3"/>
  <c r="AC529" i="3"/>
  <c r="AD529" i="3" s="1"/>
  <c r="AH340" i="1"/>
  <c r="Z341" i="1"/>
  <c r="T341" i="1"/>
  <c r="AA341" i="1"/>
  <c r="Y341" i="1"/>
  <c r="K341" i="1" s="1"/>
  <c r="Q341" i="1"/>
  <c r="AC342" i="1" s="1"/>
  <c r="AD342" i="1" s="1"/>
  <c r="AH314" i="4" l="1"/>
  <c r="Z315" i="4"/>
  <c r="Y315" i="4"/>
  <c r="K315" i="4" s="1"/>
  <c r="AA315" i="4"/>
  <c r="U315" i="4"/>
  <c r="AE493" i="4"/>
  <c r="T493" i="4"/>
  <c r="Q493" i="4"/>
  <c r="AC494" i="4" s="1"/>
  <c r="AD494" i="4" s="1"/>
  <c r="X494" i="4"/>
  <c r="AE529" i="3"/>
  <c r="AH314" i="3"/>
  <c r="X530" i="3"/>
  <c r="AC530" i="3"/>
  <c r="AD530" i="3" s="1"/>
  <c r="Y315" i="3"/>
  <c r="K315" i="3" s="1"/>
  <c r="AA315" i="3"/>
  <c r="Z315" i="3"/>
  <c r="U315" i="3"/>
  <c r="O341" i="1"/>
  <c r="R341" i="1" s="1"/>
  <c r="M341" i="1"/>
  <c r="AE494" i="4" l="1"/>
  <c r="M315" i="4"/>
  <c r="O315" i="4"/>
  <c r="R315" i="4" s="1"/>
  <c r="T494" i="4"/>
  <c r="Q494" i="4"/>
  <c r="AE530" i="3"/>
  <c r="M315" i="3"/>
  <c r="O315" i="3"/>
  <c r="R315" i="3" s="1"/>
  <c r="T530" i="3"/>
  <c r="Q530" i="3"/>
  <c r="W342" i="1"/>
  <c r="U342" i="1" s="1"/>
  <c r="AF341" i="1"/>
  <c r="AG341" i="1" s="1"/>
  <c r="X342" i="1"/>
  <c r="AE342" i="1" s="1"/>
  <c r="W316" i="4" l="1"/>
  <c r="AF315" i="4"/>
  <c r="AG315" i="4" s="1"/>
  <c r="X495" i="4"/>
  <c r="AC495" i="4"/>
  <c r="AD495" i="4" s="1"/>
  <c r="X531" i="3"/>
  <c r="AC531" i="3"/>
  <c r="AD531" i="3" s="1"/>
  <c r="W316" i="3"/>
  <c r="AF315" i="3"/>
  <c r="AG315" i="3" s="1"/>
  <c r="AH341" i="1"/>
  <c r="AA342" i="1"/>
  <c r="T342" i="1"/>
  <c r="Z342" i="1"/>
  <c r="Y342" i="1"/>
  <c r="K342" i="1" s="1"/>
  <c r="Q342" i="1"/>
  <c r="AE495" i="4" l="1"/>
  <c r="T495" i="4"/>
  <c r="Q495" i="4"/>
  <c r="AH315" i="4"/>
  <c r="Y316" i="4"/>
  <c r="K316" i="4" s="1"/>
  <c r="Z316" i="4"/>
  <c r="AA316" i="4"/>
  <c r="U316" i="4"/>
  <c r="AE531" i="3"/>
  <c r="AH315" i="3"/>
  <c r="U316" i="3"/>
  <c r="AA316" i="3"/>
  <c r="Z316" i="3"/>
  <c r="Y316" i="3"/>
  <c r="K316" i="3" s="1"/>
  <c r="T531" i="3"/>
  <c r="Q531" i="3"/>
  <c r="AC343" i="1"/>
  <c r="AD343" i="1" s="1"/>
  <c r="O342" i="1"/>
  <c r="R342" i="1" s="1"/>
  <c r="M342" i="1"/>
  <c r="O316" i="4" l="1"/>
  <c r="R316" i="4" s="1"/>
  <c r="M316" i="4"/>
  <c r="X496" i="4"/>
  <c r="AC496" i="4"/>
  <c r="AD496" i="4" s="1"/>
  <c r="X532" i="3"/>
  <c r="AC532" i="3"/>
  <c r="AD532" i="3" s="1"/>
  <c r="O316" i="3"/>
  <c r="R316" i="3" s="1"/>
  <c r="M316" i="3"/>
  <c r="W343" i="1"/>
  <c r="U343" i="1" s="1"/>
  <c r="AF342" i="1"/>
  <c r="AG342" i="1" s="1"/>
  <c r="X343" i="1"/>
  <c r="AE343" i="1" s="1"/>
  <c r="W317" i="4" l="1"/>
  <c r="AF316" i="4"/>
  <c r="AG316" i="4" s="1"/>
  <c r="AE496" i="4"/>
  <c r="T496" i="4"/>
  <c r="Q496" i="4"/>
  <c r="AC497" i="4" s="1"/>
  <c r="AD497" i="4" s="1"/>
  <c r="X497" i="4"/>
  <c r="W317" i="3"/>
  <c r="AF316" i="3"/>
  <c r="AG316" i="3" s="1"/>
  <c r="AE532" i="3"/>
  <c r="T532" i="3"/>
  <c r="Q532" i="3"/>
  <c r="AH342" i="1"/>
  <c r="AA343" i="1"/>
  <c r="T343" i="1"/>
  <c r="Y343" i="1"/>
  <c r="K343" i="1" s="1"/>
  <c r="Q343" i="1"/>
  <c r="AC344" i="1" s="1"/>
  <c r="AD344" i="1" s="1"/>
  <c r="Z343" i="1"/>
  <c r="AE497" i="4" l="1"/>
  <c r="AH316" i="4"/>
  <c r="Y317" i="4"/>
  <c r="K317" i="4" s="1"/>
  <c r="AA317" i="4"/>
  <c r="U317" i="4"/>
  <c r="Z317" i="4"/>
  <c r="T497" i="4"/>
  <c r="Q497" i="4"/>
  <c r="AC498" i="4" s="1"/>
  <c r="AD498" i="4" s="1"/>
  <c r="X498" i="4"/>
  <c r="X533" i="3"/>
  <c r="AC533" i="3"/>
  <c r="AD533" i="3" s="1"/>
  <c r="AH316" i="3"/>
  <c r="AA317" i="3"/>
  <c r="Z317" i="3"/>
  <c r="Y317" i="3"/>
  <c r="K317" i="3" s="1"/>
  <c r="U317" i="3"/>
  <c r="M343" i="1"/>
  <c r="O343" i="1"/>
  <c r="R343" i="1" s="1"/>
  <c r="T498" i="4" l="1"/>
  <c r="Q498" i="4"/>
  <c r="AE498" i="4"/>
  <c r="M317" i="4"/>
  <c r="O317" i="4"/>
  <c r="R317" i="4" s="1"/>
  <c r="O317" i="3"/>
  <c r="R317" i="3" s="1"/>
  <c r="M317" i="3"/>
  <c r="AE533" i="3"/>
  <c r="T533" i="3"/>
  <c r="Q533" i="3"/>
  <c r="AC534" i="3" s="1"/>
  <c r="AD534" i="3" s="1"/>
  <c r="X534" i="3"/>
  <c r="W344" i="1"/>
  <c r="U344" i="1" s="1"/>
  <c r="AF343" i="1"/>
  <c r="AG343" i="1" s="1"/>
  <c r="X344" i="1"/>
  <c r="AE344" i="1" s="1"/>
  <c r="W318" i="4" l="1"/>
  <c r="AF317" i="4"/>
  <c r="AG317" i="4" s="1"/>
  <c r="X499" i="4"/>
  <c r="AC499" i="4"/>
  <c r="AD499" i="4" s="1"/>
  <c r="AE534" i="3"/>
  <c r="T534" i="3"/>
  <c r="Q534" i="3"/>
  <c r="W318" i="3"/>
  <c r="AF317" i="3"/>
  <c r="AG317" i="3" s="1"/>
  <c r="AH343" i="1"/>
  <c r="AA344" i="1"/>
  <c r="T344" i="1"/>
  <c r="Y344" i="1"/>
  <c r="K344" i="1" s="1"/>
  <c r="Q344" i="1"/>
  <c r="AC345" i="1" s="1"/>
  <c r="AD345" i="1" s="1"/>
  <c r="Z344" i="1"/>
  <c r="AE499" i="4" l="1"/>
  <c r="T499" i="4"/>
  <c r="Q499" i="4"/>
  <c r="AH317" i="4"/>
  <c r="Z318" i="4"/>
  <c r="Y318" i="4"/>
  <c r="K318" i="4" s="1"/>
  <c r="U318" i="4"/>
  <c r="AA318" i="4"/>
  <c r="AH317" i="3"/>
  <c r="U318" i="3"/>
  <c r="AA318" i="3"/>
  <c r="Z318" i="3"/>
  <c r="Y318" i="3"/>
  <c r="K318" i="3" s="1"/>
  <c r="X535" i="3"/>
  <c r="AC535" i="3"/>
  <c r="AD535" i="3" s="1"/>
  <c r="O344" i="1"/>
  <c r="R344" i="1" s="1"/>
  <c r="M344" i="1"/>
  <c r="O318" i="4" l="1"/>
  <c r="R318" i="4" s="1"/>
  <c r="M318" i="4"/>
  <c r="X500" i="4"/>
  <c r="AC500" i="4"/>
  <c r="AD500" i="4" s="1"/>
  <c r="AE535" i="3"/>
  <c r="T535" i="3"/>
  <c r="Q535" i="3"/>
  <c r="O318" i="3"/>
  <c r="R318" i="3" s="1"/>
  <c r="M318" i="3"/>
  <c r="W345" i="1"/>
  <c r="U345" i="1" s="1"/>
  <c r="AF344" i="1"/>
  <c r="AG344" i="1" s="1"/>
  <c r="X345" i="1"/>
  <c r="AE345" i="1" s="1"/>
  <c r="AE500" i="4" l="1"/>
  <c r="T500" i="4"/>
  <c r="Q500" i="4"/>
  <c r="W319" i="4"/>
  <c r="AF318" i="4"/>
  <c r="AG318" i="4" s="1"/>
  <c r="W319" i="3"/>
  <c r="AF318" i="3"/>
  <c r="AG318" i="3" s="1"/>
  <c r="X536" i="3"/>
  <c r="AC536" i="3"/>
  <c r="AD536" i="3" s="1"/>
  <c r="AH344" i="1"/>
  <c r="Q345" i="1"/>
  <c r="T345" i="1"/>
  <c r="AA345" i="1"/>
  <c r="Z345" i="1"/>
  <c r="Y345" i="1"/>
  <c r="K345" i="1" s="1"/>
  <c r="M345" i="1" s="1"/>
  <c r="AH318" i="4" l="1"/>
  <c r="Y319" i="4"/>
  <c r="K319" i="4" s="1"/>
  <c r="Z319" i="4"/>
  <c r="U319" i="4"/>
  <c r="AA319" i="4"/>
  <c r="X501" i="4"/>
  <c r="AC501" i="4"/>
  <c r="AD501" i="4" s="1"/>
  <c r="AE536" i="3"/>
  <c r="Q536" i="3"/>
  <c r="T536" i="3"/>
  <c r="AH318" i="3"/>
  <c r="Y319" i="3"/>
  <c r="K319" i="3" s="1"/>
  <c r="AA319" i="3"/>
  <c r="Z319" i="3"/>
  <c r="U319" i="3"/>
  <c r="AC346" i="1"/>
  <c r="AD346" i="1" s="1"/>
  <c r="O345" i="1"/>
  <c r="R345" i="1" s="1"/>
  <c r="X346" i="1"/>
  <c r="T346" i="1" s="1"/>
  <c r="O319" i="4" l="1"/>
  <c r="R319" i="4" s="1"/>
  <c r="M319" i="4"/>
  <c r="AE501" i="4"/>
  <c r="T501" i="4"/>
  <c r="Q501" i="4"/>
  <c r="AC502" i="4" s="1"/>
  <c r="AD502" i="4" s="1"/>
  <c r="X502" i="4"/>
  <c r="X537" i="3"/>
  <c r="T537" i="3" s="1"/>
  <c r="Q537" i="3"/>
  <c r="O319" i="3"/>
  <c r="R319" i="3" s="1"/>
  <c r="M319" i="3"/>
  <c r="AC537" i="3"/>
  <c r="AD537" i="3" s="1"/>
  <c r="AE346" i="1"/>
  <c r="W346" i="1"/>
  <c r="AA346" i="1" s="1"/>
  <c r="AF345" i="1"/>
  <c r="AG345" i="1" s="1"/>
  <c r="Q346" i="1"/>
  <c r="AC347" i="1" s="1"/>
  <c r="AD347" i="1" s="1"/>
  <c r="AE502" i="4" l="1"/>
  <c r="T502" i="4"/>
  <c r="Q502" i="4"/>
  <c r="W320" i="4"/>
  <c r="AF319" i="4"/>
  <c r="AG319" i="4" s="1"/>
  <c r="X538" i="3"/>
  <c r="AC538" i="3"/>
  <c r="AD538" i="3"/>
  <c r="AE537" i="3"/>
  <c r="W320" i="3"/>
  <c r="AF319" i="3"/>
  <c r="AG319" i="3" s="1"/>
  <c r="Z346" i="1"/>
  <c r="U346" i="1"/>
  <c r="Y346" i="1"/>
  <c r="K346" i="1" s="1"/>
  <c r="O346" i="1" s="1"/>
  <c r="R346" i="1" s="1"/>
  <c r="AF346" i="1" s="1"/>
  <c r="AG346" i="1" s="1"/>
  <c r="AH345" i="1"/>
  <c r="X347" i="1"/>
  <c r="T347" i="1" s="1"/>
  <c r="Z320" i="4" l="1"/>
  <c r="Y320" i="4"/>
  <c r="K320" i="4" s="1"/>
  <c r="AA320" i="4"/>
  <c r="U320" i="4"/>
  <c r="AH319" i="4"/>
  <c r="X503" i="4"/>
  <c r="AC503" i="4"/>
  <c r="AD503" i="4" s="1"/>
  <c r="AH319" i="3"/>
  <c r="Z320" i="3"/>
  <c r="Y320" i="3"/>
  <c r="K320" i="3" s="1"/>
  <c r="U320" i="3"/>
  <c r="AA320" i="3"/>
  <c r="AE538" i="3"/>
  <c r="T538" i="3"/>
  <c r="Q538" i="3"/>
  <c r="W347" i="1"/>
  <c r="U347" i="1" s="1"/>
  <c r="M346" i="1"/>
  <c r="AH346" i="1"/>
  <c r="AE347" i="1"/>
  <c r="Q347" i="1"/>
  <c r="AC348" i="1" s="1"/>
  <c r="AD348" i="1" s="1"/>
  <c r="O320" i="4" l="1"/>
  <c r="R320" i="4" s="1"/>
  <c r="M320" i="4"/>
  <c r="AE503" i="4"/>
  <c r="T503" i="4"/>
  <c r="Q503" i="4"/>
  <c r="X539" i="3"/>
  <c r="AC539" i="3"/>
  <c r="AD539" i="3" s="1"/>
  <c r="M320" i="3"/>
  <c r="O320" i="3"/>
  <c r="R320" i="3" s="1"/>
  <c r="Z347" i="1"/>
  <c r="Y347" i="1"/>
  <c r="K347" i="1" s="1"/>
  <c r="M347" i="1" s="1"/>
  <c r="AA347" i="1"/>
  <c r="X504" i="4" l="1"/>
  <c r="AC504" i="4"/>
  <c r="AD504" i="4" s="1"/>
  <c r="W321" i="4"/>
  <c r="AF320" i="4"/>
  <c r="AG320" i="4" s="1"/>
  <c r="AE539" i="3"/>
  <c r="W321" i="3"/>
  <c r="AF320" i="3"/>
  <c r="AG320" i="3" s="1"/>
  <c r="T539" i="3"/>
  <c r="Q539" i="3"/>
  <c r="O347" i="1"/>
  <c r="R347" i="1" s="1"/>
  <c r="W348" i="1"/>
  <c r="U348" i="1" s="1"/>
  <c r="AF347" i="1"/>
  <c r="AG347" i="1" s="1"/>
  <c r="X348" i="1"/>
  <c r="AE348" i="1" s="1"/>
  <c r="AH320" i="4" l="1"/>
  <c r="U321" i="4"/>
  <c r="Z321" i="4"/>
  <c r="Y321" i="4"/>
  <c r="K321" i="4" s="1"/>
  <c r="AA321" i="4"/>
  <c r="AE504" i="4"/>
  <c r="T504" i="4"/>
  <c r="Q504" i="4"/>
  <c r="X540" i="3"/>
  <c r="AC540" i="3"/>
  <c r="AD540" i="3" s="1"/>
  <c r="AH320" i="3"/>
  <c r="AA321" i="3"/>
  <c r="U321" i="3"/>
  <c r="Z321" i="3"/>
  <c r="Y321" i="3"/>
  <c r="K321" i="3" s="1"/>
  <c r="AH347" i="1"/>
  <c r="AA348" i="1"/>
  <c r="T348" i="1"/>
  <c r="Y348" i="1"/>
  <c r="K348" i="1" s="1"/>
  <c r="Q348" i="1"/>
  <c r="AC349" i="1" s="1"/>
  <c r="AD349" i="1" s="1"/>
  <c r="Z348" i="1"/>
  <c r="M321" i="4" l="1"/>
  <c r="O321" i="4"/>
  <c r="R321" i="4" s="1"/>
  <c r="X505" i="4"/>
  <c r="AC505" i="4"/>
  <c r="AD505" i="4" s="1"/>
  <c r="O321" i="3"/>
  <c r="R321" i="3" s="1"/>
  <c r="M321" i="3"/>
  <c r="AE540" i="3"/>
  <c r="Q540" i="3"/>
  <c r="T540" i="3"/>
  <c r="X541" i="3"/>
  <c r="X349" i="1"/>
  <c r="T349" i="1" s="1"/>
  <c r="M348" i="1"/>
  <c r="O348" i="1"/>
  <c r="R348" i="1" s="1"/>
  <c r="T505" i="4" l="1"/>
  <c r="Q505" i="4"/>
  <c r="W322" i="4"/>
  <c r="AF321" i="4"/>
  <c r="AG321" i="4" s="1"/>
  <c r="AE505" i="4"/>
  <c r="Q541" i="3"/>
  <c r="T541" i="3"/>
  <c r="X542" i="3"/>
  <c r="AC541" i="3"/>
  <c r="AD541" i="3" s="1"/>
  <c r="W322" i="3"/>
  <c r="AF321" i="3"/>
  <c r="AG321" i="3" s="1"/>
  <c r="W349" i="1"/>
  <c r="AA349" i="1" s="1"/>
  <c r="AF348" i="1"/>
  <c r="AG348" i="1" s="1"/>
  <c r="AE349" i="1"/>
  <c r="U349" i="1"/>
  <c r="Y349" i="1"/>
  <c r="K349" i="1" s="1"/>
  <c r="Z349" i="1"/>
  <c r="Q349" i="1"/>
  <c r="AC350" i="1" s="1"/>
  <c r="AD350" i="1" s="1"/>
  <c r="AH321" i="4" l="1"/>
  <c r="U322" i="4"/>
  <c r="Z322" i="4"/>
  <c r="Y322" i="4"/>
  <c r="K322" i="4" s="1"/>
  <c r="AA322" i="4"/>
  <c r="X506" i="4"/>
  <c r="AC506" i="4"/>
  <c r="AD506" i="4" s="1"/>
  <c r="AC542" i="3"/>
  <c r="AH321" i="3"/>
  <c r="T542" i="3"/>
  <c r="Q542" i="3"/>
  <c r="Y322" i="3"/>
  <c r="K322" i="3" s="1"/>
  <c r="AA322" i="3"/>
  <c r="Z322" i="3"/>
  <c r="U322" i="3"/>
  <c r="AD542" i="3"/>
  <c r="AE541" i="3"/>
  <c r="AH348" i="1"/>
  <c r="O349" i="1"/>
  <c r="R349" i="1" s="1"/>
  <c r="M349" i="1"/>
  <c r="AE506" i="4" l="1"/>
  <c r="T506" i="4"/>
  <c r="Q506" i="4"/>
  <c r="M322" i="4"/>
  <c r="O322" i="4"/>
  <c r="R322" i="4" s="1"/>
  <c r="AE542" i="3"/>
  <c r="O322" i="3"/>
  <c r="R322" i="3" s="1"/>
  <c r="M322" i="3"/>
  <c r="X543" i="3"/>
  <c r="AC543" i="3"/>
  <c r="AD543" i="3" s="1"/>
  <c r="W350" i="1"/>
  <c r="U350" i="1" s="1"/>
  <c r="AF349" i="1"/>
  <c r="AG349" i="1" s="1"/>
  <c r="X350" i="1"/>
  <c r="AE350" i="1" s="1"/>
  <c r="W323" i="4" l="1"/>
  <c r="AF322" i="4"/>
  <c r="AG322" i="4" s="1"/>
  <c r="X507" i="4"/>
  <c r="AC507" i="4"/>
  <c r="AD507" i="4" s="1"/>
  <c r="AE543" i="3"/>
  <c r="Q543" i="3"/>
  <c r="T543" i="3"/>
  <c r="X544" i="3" s="1"/>
  <c r="W323" i="3"/>
  <c r="AF322" i="3"/>
  <c r="AG322" i="3" s="1"/>
  <c r="AH349" i="1"/>
  <c r="AA350" i="1"/>
  <c r="T350" i="1"/>
  <c r="Y350" i="1"/>
  <c r="K350" i="1" s="1"/>
  <c r="M350" i="1" s="1"/>
  <c r="Z350" i="1"/>
  <c r="Q350" i="1"/>
  <c r="AC351" i="1" s="1"/>
  <c r="AD351" i="1" s="1"/>
  <c r="AE507" i="4" l="1"/>
  <c r="T507" i="4"/>
  <c r="Q507" i="4"/>
  <c r="AH322" i="4"/>
  <c r="U323" i="4"/>
  <c r="AA323" i="4"/>
  <c r="Z323" i="4"/>
  <c r="Y323" i="4"/>
  <c r="K323" i="4" s="1"/>
  <c r="AH322" i="3"/>
  <c r="T544" i="3"/>
  <c r="Q544" i="3"/>
  <c r="AA323" i="3"/>
  <c r="Z323" i="3"/>
  <c r="Y323" i="3"/>
  <c r="K323" i="3" s="1"/>
  <c r="U323" i="3"/>
  <c r="AC544" i="3"/>
  <c r="AD544" i="3" s="1"/>
  <c r="O350" i="1"/>
  <c r="R350" i="1" s="1"/>
  <c r="X351" i="1"/>
  <c r="T351" i="1" s="1"/>
  <c r="X508" i="4" l="1"/>
  <c r="AC508" i="4"/>
  <c r="AD508" i="4" s="1"/>
  <c r="O323" i="4"/>
  <c r="R323" i="4" s="1"/>
  <c r="M323" i="4"/>
  <c r="M323" i="3"/>
  <c r="O323" i="3"/>
  <c r="R323" i="3" s="1"/>
  <c r="AE544" i="3"/>
  <c r="X545" i="3"/>
  <c r="AC545" i="3"/>
  <c r="AD545" i="3" s="1"/>
  <c r="AE351" i="1"/>
  <c r="W351" i="1"/>
  <c r="AF350" i="1"/>
  <c r="AG350" i="1" s="1"/>
  <c r="AA351" i="1"/>
  <c r="Q351" i="1"/>
  <c r="AC352" i="1" s="1"/>
  <c r="AD352" i="1" s="1"/>
  <c r="W324" i="4" l="1"/>
  <c r="AF323" i="4"/>
  <c r="AG323" i="4" s="1"/>
  <c r="AE508" i="4"/>
  <c r="T508" i="4"/>
  <c r="Q508" i="4"/>
  <c r="AE545" i="3"/>
  <c r="W324" i="3"/>
  <c r="AF323" i="3"/>
  <c r="AG323" i="3" s="1"/>
  <c r="Q545" i="3"/>
  <c r="T545" i="3"/>
  <c r="AH350" i="1"/>
  <c r="Z351" i="1"/>
  <c r="Y351" i="1"/>
  <c r="K351" i="1" s="1"/>
  <c r="M351" i="1" s="1"/>
  <c r="U351" i="1"/>
  <c r="X352" i="1"/>
  <c r="T352" i="1" s="1"/>
  <c r="X546" i="3" l="1"/>
  <c r="T546" i="3" s="1"/>
  <c r="X509" i="4"/>
  <c r="AC509" i="4"/>
  <c r="AD509" i="4" s="1"/>
  <c r="AH323" i="4"/>
  <c r="Z324" i="4"/>
  <c r="Y324" i="4"/>
  <c r="K324" i="4" s="1"/>
  <c r="U324" i="4"/>
  <c r="AA324" i="4"/>
  <c r="AC546" i="3"/>
  <c r="AD546" i="3" s="1"/>
  <c r="AH323" i="3"/>
  <c r="AA324" i="3"/>
  <c r="Z324" i="3"/>
  <c r="Y324" i="3"/>
  <c r="K324" i="3" s="1"/>
  <c r="U324" i="3"/>
  <c r="AE352" i="1"/>
  <c r="O351" i="1"/>
  <c r="R351" i="1" s="1"/>
  <c r="Q352" i="1"/>
  <c r="AC353" i="1" s="1"/>
  <c r="AD353" i="1" s="1"/>
  <c r="Q546" i="3" l="1"/>
  <c r="AE509" i="4"/>
  <c r="T509" i="4"/>
  <c r="Q509" i="4"/>
  <c r="AC510" i="4" s="1"/>
  <c r="AD510" i="4" s="1"/>
  <c r="O324" i="4"/>
  <c r="R324" i="4" s="1"/>
  <c r="M324" i="4"/>
  <c r="M324" i="3"/>
  <c r="O324" i="3"/>
  <c r="R324" i="3" s="1"/>
  <c r="X547" i="3"/>
  <c r="AC547" i="3"/>
  <c r="AE546" i="3"/>
  <c r="AD547" i="3"/>
  <c r="W352" i="1"/>
  <c r="AA352" i="1" s="1"/>
  <c r="AF351" i="1"/>
  <c r="AG351" i="1" s="1"/>
  <c r="W325" i="4" l="1"/>
  <c r="AF324" i="4"/>
  <c r="AG324" i="4" s="1"/>
  <c r="X510" i="4"/>
  <c r="AE510" i="4" s="1"/>
  <c r="W325" i="3"/>
  <c r="AF324" i="3"/>
  <c r="AG324" i="3" s="1"/>
  <c r="AE547" i="3"/>
  <c r="Q547" i="3"/>
  <c r="T547" i="3"/>
  <c r="U352" i="1"/>
  <c r="Z352" i="1"/>
  <c r="Y352" i="1"/>
  <c r="K352" i="1" s="1"/>
  <c r="O352" i="1" s="1"/>
  <c r="R352" i="1" s="1"/>
  <c r="AF352" i="1" s="1"/>
  <c r="AG352" i="1" s="1"/>
  <c r="AH351" i="1"/>
  <c r="X353" i="1"/>
  <c r="AE353" i="1" s="1"/>
  <c r="AH324" i="4" l="1"/>
  <c r="Z325" i="4"/>
  <c r="Y325" i="4"/>
  <c r="K325" i="4" s="1"/>
  <c r="U325" i="4"/>
  <c r="AA325" i="4"/>
  <c r="T510" i="4"/>
  <c r="Q510" i="4"/>
  <c r="X548" i="3"/>
  <c r="AC548" i="3"/>
  <c r="AD548" i="3" s="1"/>
  <c r="AH324" i="3"/>
  <c r="U325" i="3"/>
  <c r="AA325" i="3"/>
  <c r="Z325" i="3"/>
  <c r="Y325" i="3"/>
  <c r="K325" i="3" s="1"/>
  <c r="AH352" i="1"/>
  <c r="M352" i="1"/>
  <c r="W353" i="1"/>
  <c r="AA353" i="1" s="1"/>
  <c r="T353" i="1"/>
  <c r="Q353" i="1"/>
  <c r="AC354" i="1" s="1"/>
  <c r="AD354" i="1" s="1"/>
  <c r="X511" i="4" l="1"/>
  <c r="AC511" i="4"/>
  <c r="AD511" i="4" s="1"/>
  <c r="M325" i="4"/>
  <c r="O325" i="4"/>
  <c r="R325" i="4" s="1"/>
  <c r="M325" i="3"/>
  <c r="O325" i="3"/>
  <c r="R325" i="3" s="1"/>
  <c r="AE548" i="3"/>
  <c r="T548" i="3"/>
  <c r="Q548" i="3"/>
  <c r="Z353" i="1"/>
  <c r="Y353" i="1"/>
  <c r="K353" i="1" s="1"/>
  <c r="O353" i="1" s="1"/>
  <c r="R353" i="1" s="1"/>
  <c r="U353" i="1"/>
  <c r="W326" i="4" l="1"/>
  <c r="AF325" i="4"/>
  <c r="AG325" i="4" s="1"/>
  <c r="AE511" i="4"/>
  <c r="T511" i="4"/>
  <c r="Q511" i="4"/>
  <c r="W326" i="3"/>
  <c r="AF325" i="3"/>
  <c r="AG325" i="3" s="1"/>
  <c r="X549" i="3"/>
  <c r="AC549" i="3"/>
  <c r="AD549" i="3" s="1"/>
  <c r="M353" i="1"/>
  <c r="W354" i="1"/>
  <c r="U354" i="1" s="1"/>
  <c r="AF353" i="1"/>
  <c r="AG353" i="1" s="1"/>
  <c r="X354" i="1"/>
  <c r="AE354" i="1" s="1"/>
  <c r="AH325" i="4" l="1"/>
  <c r="U326" i="4"/>
  <c r="AA326" i="4"/>
  <c r="Z326" i="4"/>
  <c r="Y326" i="4"/>
  <c r="K326" i="4" s="1"/>
  <c r="X512" i="4"/>
  <c r="AC512" i="4"/>
  <c r="AD512" i="4" s="1"/>
  <c r="AH325" i="3"/>
  <c r="AE549" i="3"/>
  <c r="T549" i="3"/>
  <c r="Q549" i="3"/>
  <c r="U326" i="3"/>
  <c r="Y326" i="3"/>
  <c r="K326" i="3" s="1"/>
  <c r="AA326" i="3"/>
  <c r="Z326" i="3"/>
  <c r="AH353" i="1"/>
  <c r="AA354" i="1"/>
  <c r="T354" i="1"/>
  <c r="Q354" i="1"/>
  <c r="AC355" i="1" s="1"/>
  <c r="AD355" i="1" s="1"/>
  <c r="Y354" i="1"/>
  <c r="K354" i="1" s="1"/>
  <c r="Z354" i="1"/>
  <c r="AE512" i="4" l="1"/>
  <c r="T512" i="4"/>
  <c r="Q512" i="4"/>
  <c r="M326" i="4"/>
  <c r="O326" i="4"/>
  <c r="R326" i="4" s="1"/>
  <c r="O326" i="3"/>
  <c r="R326" i="3" s="1"/>
  <c r="M326" i="3"/>
  <c r="X550" i="3"/>
  <c r="AC550" i="3"/>
  <c r="AD550" i="3" s="1"/>
  <c r="O354" i="1"/>
  <c r="R354" i="1" s="1"/>
  <c r="M354" i="1"/>
  <c r="AC513" i="4" l="1"/>
  <c r="AD513" i="4" s="1"/>
  <c r="X513" i="4"/>
  <c r="T513" i="4" s="1"/>
  <c r="AE513" i="4"/>
  <c r="W327" i="4"/>
  <c r="AF326" i="4"/>
  <c r="AG326" i="4" s="1"/>
  <c r="AE550" i="3"/>
  <c r="T550" i="3"/>
  <c r="Q550" i="3"/>
  <c r="W327" i="3"/>
  <c r="AF326" i="3"/>
  <c r="AG326" i="3" s="1"/>
  <c r="W355" i="1"/>
  <c r="U355" i="1" s="1"/>
  <c r="AF354" i="1"/>
  <c r="AG354" i="1" s="1"/>
  <c r="X355" i="1"/>
  <c r="AE355" i="1" s="1"/>
  <c r="Q513" i="4" l="1"/>
  <c r="AH326" i="4"/>
  <c r="X514" i="4"/>
  <c r="AC514" i="4"/>
  <c r="AD514" i="4" s="1"/>
  <c r="AA327" i="4"/>
  <c r="U327" i="4"/>
  <c r="Z327" i="4"/>
  <c r="Y327" i="4"/>
  <c r="K327" i="4" s="1"/>
  <c r="AH326" i="3"/>
  <c r="Y327" i="3"/>
  <c r="K327" i="3" s="1"/>
  <c r="U327" i="3"/>
  <c r="AA327" i="3"/>
  <c r="Z327" i="3"/>
  <c r="X551" i="3"/>
  <c r="AC551" i="3"/>
  <c r="AD551" i="3" s="1"/>
  <c r="AH354" i="1"/>
  <c r="Y355" i="1"/>
  <c r="K355" i="1" s="1"/>
  <c r="O355" i="1" s="1"/>
  <c r="R355" i="1" s="1"/>
  <c r="T355" i="1"/>
  <c r="AA355" i="1"/>
  <c r="Z355" i="1"/>
  <c r="Q355" i="1"/>
  <c r="AC356" i="1" s="1"/>
  <c r="AD356" i="1" s="1"/>
  <c r="M327" i="4" l="1"/>
  <c r="O327" i="4"/>
  <c r="R327" i="4" s="1"/>
  <c r="AE514" i="4"/>
  <c r="T514" i="4"/>
  <c r="Q514" i="4"/>
  <c r="AC515" i="4" s="1"/>
  <c r="AD515" i="4" s="1"/>
  <c r="AE551" i="3"/>
  <c r="Q551" i="3"/>
  <c r="T551" i="3"/>
  <c r="O327" i="3"/>
  <c r="R327" i="3" s="1"/>
  <c r="M327" i="3"/>
  <c r="W356" i="1"/>
  <c r="U356" i="1" s="1"/>
  <c r="AF355" i="1"/>
  <c r="AG355" i="1" s="1"/>
  <c r="M355" i="1"/>
  <c r="X356" i="1"/>
  <c r="AE356" i="1" s="1"/>
  <c r="X552" i="3" l="1"/>
  <c r="T552" i="3" s="1"/>
  <c r="X515" i="4"/>
  <c r="W328" i="4"/>
  <c r="AF327" i="4"/>
  <c r="AG327" i="4" s="1"/>
  <c r="W328" i="3"/>
  <c r="AF327" i="3"/>
  <c r="AG327" i="3" s="1"/>
  <c r="AC552" i="3"/>
  <c r="AD552" i="3" s="1"/>
  <c r="AH355" i="1"/>
  <c r="AA356" i="1"/>
  <c r="T356" i="1"/>
  <c r="Q356" i="1"/>
  <c r="AC357" i="1" s="1"/>
  <c r="AD357" i="1" s="1"/>
  <c r="Z356" i="1"/>
  <c r="Y356" i="1"/>
  <c r="K356" i="1" s="1"/>
  <c r="Q552" i="3" l="1"/>
  <c r="U328" i="4"/>
  <c r="AA328" i="4"/>
  <c r="Z328" i="4"/>
  <c r="Y328" i="4"/>
  <c r="K328" i="4" s="1"/>
  <c r="T515" i="4"/>
  <c r="Q515" i="4"/>
  <c r="AE515" i="4"/>
  <c r="AH327" i="4"/>
  <c r="AH327" i="3"/>
  <c r="AE552" i="3"/>
  <c r="X553" i="3"/>
  <c r="AC553" i="3"/>
  <c r="AD553" i="3" s="1"/>
  <c r="U328" i="3"/>
  <c r="AA328" i="3"/>
  <c r="Z328" i="3"/>
  <c r="Y328" i="3"/>
  <c r="K328" i="3" s="1"/>
  <c r="O356" i="1"/>
  <c r="R356" i="1" s="1"/>
  <c r="M356" i="1"/>
  <c r="X516" i="4" l="1"/>
  <c r="AC516" i="4"/>
  <c r="AD516" i="4" s="1"/>
  <c r="O328" i="4"/>
  <c r="R328" i="4" s="1"/>
  <c r="M328" i="4"/>
  <c r="AE553" i="3"/>
  <c r="O328" i="3"/>
  <c r="R328" i="3" s="1"/>
  <c r="M328" i="3"/>
  <c r="T553" i="3"/>
  <c r="Q553" i="3"/>
  <c r="W357" i="1"/>
  <c r="AF356" i="1"/>
  <c r="AG356" i="1" s="1"/>
  <c r="X357" i="1"/>
  <c r="AE357" i="1" s="1"/>
  <c r="W329" i="4" l="1"/>
  <c r="AF328" i="4"/>
  <c r="AG328" i="4" s="1"/>
  <c r="T516" i="4"/>
  <c r="Q516" i="4"/>
  <c r="AC517" i="4" s="1"/>
  <c r="AD517" i="4" s="1"/>
  <c r="AE516" i="4"/>
  <c r="W329" i="3"/>
  <c r="AF328" i="3"/>
  <c r="AG328" i="3" s="1"/>
  <c r="X554" i="3"/>
  <c r="AC554" i="3"/>
  <c r="AD554" i="3" s="1"/>
  <c r="AH356" i="1"/>
  <c r="AA357" i="1"/>
  <c r="T357" i="1"/>
  <c r="U357" i="1"/>
  <c r="Y357" i="1"/>
  <c r="K357" i="1" s="1"/>
  <c r="Q357" i="1"/>
  <c r="Z357" i="1"/>
  <c r="X517" i="4" l="1"/>
  <c r="AH328" i="4"/>
  <c r="AA329" i="4"/>
  <c r="Z329" i="4"/>
  <c r="Y329" i="4"/>
  <c r="K329" i="4" s="1"/>
  <c r="U329" i="4"/>
  <c r="AH328" i="3"/>
  <c r="AE554" i="3"/>
  <c r="T554" i="3"/>
  <c r="Q554" i="3"/>
  <c r="Z329" i="3"/>
  <c r="AA329" i="3"/>
  <c r="Y329" i="3"/>
  <c r="K329" i="3" s="1"/>
  <c r="U329" i="3"/>
  <c r="AC358" i="1"/>
  <c r="AD358" i="1" s="1"/>
  <c r="O357" i="1"/>
  <c r="R357" i="1" s="1"/>
  <c r="M357" i="1"/>
  <c r="T517" i="4" l="1"/>
  <c r="Q517" i="4"/>
  <c r="AE517" i="4"/>
  <c r="M329" i="4"/>
  <c r="O329" i="4"/>
  <c r="R329" i="4" s="1"/>
  <c r="O329" i="3"/>
  <c r="R329" i="3" s="1"/>
  <c r="M329" i="3"/>
  <c r="X555" i="3"/>
  <c r="AC555" i="3"/>
  <c r="AD555" i="3" s="1"/>
  <c r="W358" i="1"/>
  <c r="U358" i="1" s="1"/>
  <c r="AF357" i="1"/>
  <c r="AG357" i="1" s="1"/>
  <c r="X358" i="1"/>
  <c r="AE358" i="1" s="1"/>
  <c r="X518" i="4" l="1"/>
  <c r="AC518" i="4"/>
  <c r="AD518" i="4" s="1"/>
  <c r="W330" i="4"/>
  <c r="AF329" i="4"/>
  <c r="AG329" i="4" s="1"/>
  <c r="AE555" i="3"/>
  <c r="T555" i="3"/>
  <c r="Q555" i="3"/>
  <c r="W330" i="3"/>
  <c r="AF329" i="3"/>
  <c r="AG329" i="3" s="1"/>
  <c r="AH357" i="1"/>
  <c r="Y358" i="1"/>
  <c r="K358" i="1" s="1"/>
  <c r="M358" i="1" s="1"/>
  <c r="T358" i="1"/>
  <c r="AA358" i="1"/>
  <c r="Q358" i="1"/>
  <c r="AC359" i="1" s="1"/>
  <c r="AD359" i="1" s="1"/>
  <c r="Z358" i="1"/>
  <c r="AH329" i="4" l="1"/>
  <c r="U330" i="4"/>
  <c r="AA330" i="4"/>
  <c r="Z330" i="4"/>
  <c r="Y330" i="4"/>
  <c r="K330" i="4" s="1"/>
  <c r="AE518" i="4"/>
  <c r="T518" i="4"/>
  <c r="Q518" i="4"/>
  <c r="AH329" i="3"/>
  <c r="Z330" i="3"/>
  <c r="AA330" i="3"/>
  <c r="Y330" i="3"/>
  <c r="K330" i="3" s="1"/>
  <c r="U330" i="3"/>
  <c r="X556" i="3"/>
  <c r="AC556" i="3"/>
  <c r="AD556" i="3" s="1"/>
  <c r="O358" i="1"/>
  <c r="R358" i="1" s="1"/>
  <c r="X359" i="1"/>
  <c r="AE359" i="1" s="1"/>
  <c r="X519" i="4" l="1"/>
  <c r="AC519" i="4"/>
  <c r="AD519" i="4" s="1"/>
  <c r="O330" i="4"/>
  <c r="R330" i="4" s="1"/>
  <c r="M330" i="4"/>
  <c r="Q556" i="3"/>
  <c r="T556" i="3"/>
  <c r="X557" i="3"/>
  <c r="AE556" i="3"/>
  <c r="M330" i="3"/>
  <c r="O330" i="3"/>
  <c r="R330" i="3" s="1"/>
  <c r="W359" i="1"/>
  <c r="U359" i="1" s="1"/>
  <c r="AF358" i="1"/>
  <c r="AG358" i="1" s="1"/>
  <c r="T359" i="1"/>
  <c r="Q359" i="1"/>
  <c r="AC360" i="1" s="1"/>
  <c r="AD360" i="1" s="1"/>
  <c r="W331" i="4" l="1"/>
  <c r="AF330" i="4"/>
  <c r="AG330" i="4" s="1"/>
  <c r="AE519" i="4"/>
  <c r="T519" i="4"/>
  <c r="Q519" i="4"/>
  <c r="T557" i="3"/>
  <c r="Q557" i="3"/>
  <c r="W331" i="3"/>
  <c r="AF330" i="3"/>
  <c r="AG330" i="3" s="1"/>
  <c r="AC557" i="3"/>
  <c r="AD557" i="3" s="1"/>
  <c r="Z359" i="1"/>
  <c r="Y359" i="1"/>
  <c r="K359" i="1" s="1"/>
  <c r="O359" i="1" s="1"/>
  <c r="R359" i="1" s="1"/>
  <c r="AA359" i="1"/>
  <c r="AH358" i="1"/>
  <c r="X360" i="1"/>
  <c r="T360" i="1" s="1"/>
  <c r="AH330" i="4" l="1"/>
  <c r="X520" i="4"/>
  <c r="AC520" i="4"/>
  <c r="AD520" i="4" s="1"/>
  <c r="U331" i="4"/>
  <c r="Z331" i="4"/>
  <c r="Y331" i="4"/>
  <c r="K331" i="4" s="1"/>
  <c r="AA331" i="4"/>
  <c r="AH330" i="3"/>
  <c r="AE557" i="3"/>
  <c r="AA331" i="3"/>
  <c r="Z331" i="3"/>
  <c r="Y331" i="3"/>
  <c r="K331" i="3" s="1"/>
  <c r="U331" i="3"/>
  <c r="X558" i="3"/>
  <c r="AC558" i="3"/>
  <c r="AD558" i="3" s="1"/>
  <c r="M359" i="1"/>
  <c r="W360" i="1"/>
  <c r="AA360" i="1" s="1"/>
  <c r="AF359" i="1"/>
  <c r="AG359" i="1" s="1"/>
  <c r="AE360" i="1"/>
  <c r="Q360" i="1"/>
  <c r="AC361" i="1" s="1"/>
  <c r="AD361" i="1" s="1"/>
  <c r="M331" i="4" l="1"/>
  <c r="O331" i="4"/>
  <c r="R331" i="4" s="1"/>
  <c r="AE520" i="4"/>
  <c r="T520" i="4"/>
  <c r="Q520" i="4"/>
  <c r="AC521" i="4" s="1"/>
  <c r="AD521" i="4" s="1"/>
  <c r="X521" i="4"/>
  <c r="AE558" i="3"/>
  <c r="M331" i="3"/>
  <c r="O331" i="3"/>
  <c r="R331" i="3" s="1"/>
  <c r="T558" i="3"/>
  <c r="Q558" i="3"/>
  <c r="AH359" i="1"/>
  <c r="Z360" i="1"/>
  <c r="Y360" i="1"/>
  <c r="K360" i="1" s="1"/>
  <c r="O360" i="1" s="1"/>
  <c r="R360" i="1" s="1"/>
  <c r="U360" i="1"/>
  <c r="AE521" i="4" l="1"/>
  <c r="W332" i="4"/>
  <c r="AF331" i="4"/>
  <c r="AG331" i="4" s="1"/>
  <c r="T521" i="4"/>
  <c r="Q521" i="4"/>
  <c r="X559" i="3"/>
  <c r="AC559" i="3"/>
  <c r="AD559" i="3" s="1"/>
  <c r="W332" i="3"/>
  <c r="AF331" i="3"/>
  <c r="AG331" i="3" s="1"/>
  <c r="M360" i="1"/>
  <c r="W361" i="1"/>
  <c r="U361" i="1" s="1"/>
  <c r="AF360" i="1"/>
  <c r="AG360" i="1" s="1"/>
  <c r="X361" i="1"/>
  <c r="AE361" i="1" s="1"/>
  <c r="X522" i="4" l="1"/>
  <c r="AC522" i="4"/>
  <c r="AD522" i="4" s="1"/>
  <c r="AH331" i="4"/>
  <c r="AA332" i="4"/>
  <c r="Z332" i="4"/>
  <c r="Y332" i="4"/>
  <c r="K332" i="4" s="1"/>
  <c r="U332" i="4"/>
  <c r="AH331" i="3"/>
  <c r="U332" i="3"/>
  <c r="AA332" i="3"/>
  <c r="Z332" i="3"/>
  <c r="Y332" i="3"/>
  <c r="K332" i="3" s="1"/>
  <c r="AE559" i="3"/>
  <c r="T559" i="3"/>
  <c r="Q559" i="3"/>
  <c r="AH360" i="1"/>
  <c r="AA361" i="1"/>
  <c r="T361" i="1"/>
  <c r="Q361" i="1"/>
  <c r="Z361" i="1"/>
  <c r="Y361" i="1"/>
  <c r="K361" i="1" s="1"/>
  <c r="O332" i="4" l="1"/>
  <c r="R332" i="4" s="1"/>
  <c r="M332" i="4"/>
  <c r="AE522" i="4"/>
  <c r="T522" i="4"/>
  <c r="Q522" i="4"/>
  <c r="X560" i="3"/>
  <c r="AC560" i="3"/>
  <c r="AD560" i="3" s="1"/>
  <c r="M332" i="3"/>
  <c r="O332" i="3"/>
  <c r="R332" i="3" s="1"/>
  <c r="AC362" i="1"/>
  <c r="AD362" i="1" s="1"/>
  <c r="O361" i="1"/>
  <c r="R361" i="1" s="1"/>
  <c r="M361" i="1"/>
  <c r="W333" i="4" l="1"/>
  <c r="AF332" i="4"/>
  <c r="AG332" i="4" s="1"/>
  <c r="X523" i="4"/>
  <c r="AC523" i="4"/>
  <c r="AD523" i="4" s="1"/>
  <c r="AE560" i="3"/>
  <c r="W333" i="3"/>
  <c r="AF332" i="3"/>
  <c r="AG332" i="3" s="1"/>
  <c r="T560" i="3"/>
  <c r="Q560" i="3"/>
  <c r="W362" i="1"/>
  <c r="U362" i="1" s="1"/>
  <c r="AF361" i="1"/>
  <c r="AG361" i="1" s="1"/>
  <c r="X362" i="1"/>
  <c r="AE362" i="1" s="1"/>
  <c r="T523" i="4" l="1"/>
  <c r="Q523" i="4"/>
  <c r="AH332" i="4"/>
  <c r="AA333" i="4"/>
  <c r="Z333" i="4"/>
  <c r="Y333" i="4"/>
  <c r="K333" i="4" s="1"/>
  <c r="U333" i="4"/>
  <c r="AE523" i="4"/>
  <c r="AH332" i="3"/>
  <c r="X561" i="3"/>
  <c r="AC561" i="3"/>
  <c r="AD561" i="3" s="1"/>
  <c r="Z333" i="3"/>
  <c r="Y333" i="3"/>
  <c r="K333" i="3" s="1"/>
  <c r="U333" i="3"/>
  <c r="AA333" i="3"/>
  <c r="AH361" i="1"/>
  <c r="AA362" i="1"/>
  <c r="T362" i="1"/>
  <c r="Y362" i="1"/>
  <c r="K362" i="1" s="1"/>
  <c r="Q362" i="1"/>
  <c r="AC363" i="1" s="1"/>
  <c r="AD363" i="1" s="1"/>
  <c r="Z362" i="1"/>
  <c r="X524" i="4" l="1"/>
  <c r="AC524" i="4"/>
  <c r="AD524" i="4" s="1"/>
  <c r="M333" i="4"/>
  <c r="O333" i="4"/>
  <c r="R333" i="4" s="1"/>
  <c r="Q561" i="3"/>
  <c r="T561" i="3"/>
  <c r="O333" i="3"/>
  <c r="R333" i="3" s="1"/>
  <c r="M333" i="3"/>
  <c r="AE561" i="3"/>
  <c r="O362" i="1"/>
  <c r="R362" i="1" s="1"/>
  <c r="M362" i="1"/>
  <c r="AE524" i="4" l="1"/>
  <c r="T524" i="4"/>
  <c r="Q524" i="4"/>
  <c r="W334" i="4"/>
  <c r="AF333" i="4"/>
  <c r="AG333" i="4" s="1"/>
  <c r="W334" i="3"/>
  <c r="AF333" i="3"/>
  <c r="AG333" i="3" s="1"/>
  <c r="X562" i="3"/>
  <c r="AC562" i="3"/>
  <c r="AD562" i="3" s="1"/>
  <c r="W363" i="1"/>
  <c r="U363" i="1" s="1"/>
  <c r="AF362" i="1"/>
  <c r="AG362" i="1" s="1"/>
  <c r="X363" i="1"/>
  <c r="AE363" i="1" s="1"/>
  <c r="X525" i="4" l="1"/>
  <c r="AC525" i="4"/>
  <c r="AD525" i="4" s="1"/>
  <c r="AH333" i="4"/>
  <c r="U334" i="4"/>
  <c r="AA334" i="4"/>
  <c r="Z334" i="4"/>
  <c r="Y334" i="4"/>
  <c r="K334" i="4" s="1"/>
  <c r="AH333" i="3"/>
  <c r="AE562" i="3"/>
  <c r="T562" i="3"/>
  <c r="Q562" i="3"/>
  <c r="AA334" i="3"/>
  <c r="U334" i="3"/>
  <c r="Y334" i="3"/>
  <c r="K334" i="3" s="1"/>
  <c r="Z334" i="3"/>
  <c r="AH362" i="1"/>
  <c r="Y363" i="1"/>
  <c r="K363" i="1" s="1"/>
  <c r="O363" i="1" s="1"/>
  <c r="R363" i="1" s="1"/>
  <c r="T363" i="1"/>
  <c r="AA363" i="1"/>
  <c r="Z363" i="1"/>
  <c r="Q363" i="1"/>
  <c r="AC364" i="1" s="1"/>
  <c r="AD364" i="1" s="1"/>
  <c r="O334" i="4" l="1"/>
  <c r="R334" i="4" s="1"/>
  <c r="M334" i="4"/>
  <c r="AE525" i="4"/>
  <c r="T525" i="4"/>
  <c r="Q525" i="4"/>
  <c r="AC526" i="4" s="1"/>
  <c r="AD526" i="4" s="1"/>
  <c r="M334" i="3"/>
  <c r="O334" i="3"/>
  <c r="R334" i="3" s="1"/>
  <c r="X563" i="3"/>
  <c r="AC563" i="3"/>
  <c r="AD563" i="3" s="1"/>
  <c r="W364" i="1"/>
  <c r="U364" i="1" s="1"/>
  <c r="AF363" i="1"/>
  <c r="AG363" i="1" s="1"/>
  <c r="M363" i="1"/>
  <c r="W335" i="4" l="1"/>
  <c r="AF334" i="4"/>
  <c r="AG334" i="4" s="1"/>
  <c r="X526" i="4"/>
  <c r="AE526" i="4" s="1"/>
  <c r="W335" i="3"/>
  <c r="AF334" i="3"/>
  <c r="AG334" i="3" s="1"/>
  <c r="AE563" i="3"/>
  <c r="T563" i="3"/>
  <c r="Q563" i="3"/>
  <c r="AH363" i="1"/>
  <c r="X364" i="1"/>
  <c r="AE364" i="1" s="1"/>
  <c r="AH334" i="4" l="1"/>
  <c r="U335" i="4"/>
  <c r="AA335" i="4"/>
  <c r="Z335" i="4"/>
  <c r="Y335" i="4"/>
  <c r="K335" i="4" s="1"/>
  <c r="T526" i="4"/>
  <c r="Q526" i="4"/>
  <c r="X564" i="3"/>
  <c r="AC564" i="3"/>
  <c r="AD564" i="3" s="1"/>
  <c r="AH334" i="3"/>
  <c r="AA335" i="3"/>
  <c r="Z335" i="3"/>
  <c r="Y335" i="3"/>
  <c r="K335" i="3" s="1"/>
  <c r="U335" i="3"/>
  <c r="AA364" i="1"/>
  <c r="T364" i="1"/>
  <c r="Q364" i="1"/>
  <c r="AC365" i="1" s="1"/>
  <c r="AD365" i="1" s="1"/>
  <c r="Y364" i="1"/>
  <c r="K364" i="1" s="1"/>
  <c r="Z364" i="1"/>
  <c r="X527" i="4" l="1"/>
  <c r="AC527" i="4"/>
  <c r="AD527" i="4" s="1"/>
  <c r="O335" i="4"/>
  <c r="R335" i="4" s="1"/>
  <c r="M335" i="4"/>
  <c r="AE564" i="3"/>
  <c r="M335" i="3"/>
  <c r="O335" i="3"/>
  <c r="R335" i="3" s="1"/>
  <c r="Q564" i="3"/>
  <c r="T564" i="3"/>
  <c r="O364" i="1"/>
  <c r="R364" i="1" s="1"/>
  <c r="M364" i="1"/>
  <c r="W336" i="4" l="1"/>
  <c r="AF335" i="4"/>
  <c r="AG335" i="4" s="1"/>
  <c r="AE527" i="4"/>
  <c r="T527" i="4"/>
  <c r="Q527" i="4"/>
  <c r="X565" i="3"/>
  <c r="AC565" i="3"/>
  <c r="AD565" i="3" s="1"/>
  <c r="W336" i="3"/>
  <c r="AF335" i="3"/>
  <c r="AG335" i="3" s="1"/>
  <c r="W365" i="1"/>
  <c r="U365" i="1" s="1"/>
  <c r="AF364" i="1"/>
  <c r="AG364" i="1" s="1"/>
  <c r="X365" i="1"/>
  <c r="AE365" i="1" s="1"/>
  <c r="AH335" i="4" l="1"/>
  <c r="Z336" i="4"/>
  <c r="Y336" i="4"/>
  <c r="K336" i="4" s="1"/>
  <c r="AA336" i="4"/>
  <c r="U336" i="4"/>
  <c r="X528" i="4"/>
  <c r="AC528" i="4"/>
  <c r="AD528" i="4" s="1"/>
  <c r="AH335" i="3"/>
  <c r="Z336" i="3"/>
  <c r="U336" i="3"/>
  <c r="AA336" i="3"/>
  <c r="Y336" i="3"/>
  <c r="K336" i="3" s="1"/>
  <c r="AE565" i="3"/>
  <c r="Q565" i="3"/>
  <c r="T565" i="3"/>
  <c r="AH364" i="1"/>
  <c r="AA365" i="1"/>
  <c r="T365" i="1"/>
  <c r="Z365" i="1"/>
  <c r="Y365" i="1"/>
  <c r="K365" i="1" s="1"/>
  <c r="O365" i="1" s="1"/>
  <c r="R365" i="1" s="1"/>
  <c r="Q365" i="1"/>
  <c r="AC366" i="1" s="1"/>
  <c r="AD366" i="1" s="1"/>
  <c r="M336" i="4" l="1"/>
  <c r="O336" i="4"/>
  <c r="R336" i="4" s="1"/>
  <c r="AE528" i="4"/>
  <c r="T528" i="4"/>
  <c r="Q528" i="4"/>
  <c r="AC529" i="4" s="1"/>
  <c r="AD529" i="4" s="1"/>
  <c r="X566" i="3"/>
  <c r="AC566" i="3"/>
  <c r="AD566" i="3" s="1"/>
  <c r="O336" i="3"/>
  <c r="R336" i="3" s="1"/>
  <c r="M336" i="3"/>
  <c r="W366" i="1"/>
  <c r="U366" i="1" s="1"/>
  <c r="AF365" i="1"/>
  <c r="AG365" i="1" s="1"/>
  <c r="M365" i="1"/>
  <c r="W337" i="4" l="1"/>
  <c r="AF336" i="4"/>
  <c r="AG336" i="4" s="1"/>
  <c r="X529" i="4"/>
  <c r="W337" i="3"/>
  <c r="AF336" i="3"/>
  <c r="AG336" i="3" s="1"/>
  <c r="AE566" i="3"/>
  <c r="Q566" i="3"/>
  <c r="T566" i="3"/>
  <c r="X567" i="3"/>
  <c r="AH365" i="1"/>
  <c r="X366" i="1"/>
  <c r="AE366" i="1" s="1"/>
  <c r="T529" i="4" l="1"/>
  <c r="Q529" i="4"/>
  <c r="AH336" i="4"/>
  <c r="AA337" i="4"/>
  <c r="U337" i="4"/>
  <c r="Z337" i="4"/>
  <c r="Y337" i="4"/>
  <c r="K337" i="4" s="1"/>
  <c r="AE529" i="4"/>
  <c r="AH336" i="3"/>
  <c r="T567" i="3"/>
  <c r="Q567" i="3"/>
  <c r="AC567" i="3"/>
  <c r="AD567" i="3" s="1"/>
  <c r="Y337" i="3"/>
  <c r="K337" i="3" s="1"/>
  <c r="AA337" i="3"/>
  <c r="Z337" i="3"/>
  <c r="U337" i="3"/>
  <c r="AA366" i="1"/>
  <c r="T366" i="1"/>
  <c r="Y366" i="1"/>
  <c r="K366" i="1" s="1"/>
  <c r="Q366" i="1"/>
  <c r="AC367" i="1" s="1"/>
  <c r="AD367" i="1" s="1"/>
  <c r="Z366" i="1"/>
  <c r="X530" i="4" l="1"/>
  <c r="AC530" i="4"/>
  <c r="AD530" i="4" s="1"/>
  <c r="M337" i="4"/>
  <c r="O337" i="4"/>
  <c r="R337" i="4" s="1"/>
  <c r="M337" i="3"/>
  <c r="O337" i="3"/>
  <c r="R337" i="3" s="1"/>
  <c r="AE567" i="3"/>
  <c r="X568" i="3"/>
  <c r="AC568" i="3"/>
  <c r="AD568" i="3" s="1"/>
  <c r="O366" i="1"/>
  <c r="R366" i="1" s="1"/>
  <c r="M366" i="1"/>
  <c r="W338" i="4" l="1"/>
  <c r="AF337" i="4"/>
  <c r="AG337" i="4" s="1"/>
  <c r="AE530" i="4"/>
  <c r="T530" i="4"/>
  <c r="Q530" i="4"/>
  <c r="AC531" i="4" s="1"/>
  <c r="AD531" i="4" s="1"/>
  <c r="AE568" i="3"/>
  <c r="W338" i="3"/>
  <c r="AF337" i="3"/>
  <c r="AG337" i="3" s="1"/>
  <c r="T568" i="3"/>
  <c r="Q568" i="3"/>
  <c r="W367" i="1"/>
  <c r="U367" i="1" s="1"/>
  <c r="AF366" i="1"/>
  <c r="AG366" i="1" s="1"/>
  <c r="X367" i="1"/>
  <c r="AE367" i="1" s="1"/>
  <c r="X531" i="4" l="1"/>
  <c r="AE531" i="4"/>
  <c r="AH337" i="4"/>
  <c r="U338" i="4"/>
  <c r="Y338" i="4"/>
  <c r="K338" i="4" s="1"/>
  <c r="Z338" i="4"/>
  <c r="AA338" i="4"/>
  <c r="AH337" i="3"/>
  <c r="X569" i="3"/>
  <c r="AC569" i="3"/>
  <c r="AD569" i="3" s="1"/>
  <c r="U338" i="3"/>
  <c r="AA338" i="3"/>
  <c r="Z338" i="3"/>
  <c r="Y338" i="3"/>
  <c r="K338" i="3" s="1"/>
  <c r="AH366" i="1"/>
  <c r="Y367" i="1"/>
  <c r="K367" i="1" s="1"/>
  <c r="O367" i="1" s="1"/>
  <c r="R367" i="1" s="1"/>
  <c r="T367" i="1"/>
  <c r="AA367" i="1"/>
  <c r="Z367" i="1"/>
  <c r="Q367" i="1"/>
  <c r="AC368" i="1" s="1"/>
  <c r="AD368" i="1" s="1"/>
  <c r="M338" i="4" l="1"/>
  <c r="O338" i="4"/>
  <c r="R338" i="4" s="1"/>
  <c r="T531" i="4"/>
  <c r="Q531" i="4"/>
  <c r="Q569" i="3"/>
  <c r="T569" i="3"/>
  <c r="X570" i="3" s="1"/>
  <c r="M338" i="3"/>
  <c r="O338" i="3"/>
  <c r="R338" i="3" s="1"/>
  <c r="AE569" i="3"/>
  <c r="W368" i="1"/>
  <c r="U368" i="1" s="1"/>
  <c r="AF367" i="1"/>
  <c r="AG367" i="1" s="1"/>
  <c r="M367" i="1"/>
  <c r="X532" i="4" l="1"/>
  <c r="AC532" i="4"/>
  <c r="AD532" i="4" s="1"/>
  <c r="W339" i="4"/>
  <c r="AF338" i="4"/>
  <c r="AG338" i="4" s="1"/>
  <c r="AC570" i="3"/>
  <c r="AD570" i="3" s="1"/>
  <c r="AE570" i="3"/>
  <c r="W339" i="3"/>
  <c r="AF338" i="3"/>
  <c r="AG338" i="3" s="1"/>
  <c r="T570" i="3"/>
  <c r="Q570" i="3"/>
  <c r="AH367" i="1"/>
  <c r="X368" i="1"/>
  <c r="AE368" i="1" s="1"/>
  <c r="AH338" i="4" l="1"/>
  <c r="AA339" i="4"/>
  <c r="Y339" i="4"/>
  <c r="K339" i="4" s="1"/>
  <c r="Z339" i="4"/>
  <c r="U339" i="4"/>
  <c r="AE532" i="4"/>
  <c r="T532" i="4"/>
  <c r="Q532" i="4"/>
  <c r="AH338" i="3"/>
  <c r="X571" i="3"/>
  <c r="AC571" i="3"/>
  <c r="AD571" i="3" s="1"/>
  <c r="U339" i="3"/>
  <c r="Z339" i="3"/>
  <c r="AA339" i="3"/>
  <c r="Y339" i="3"/>
  <c r="K339" i="3" s="1"/>
  <c r="AA368" i="1"/>
  <c r="T368" i="1"/>
  <c r="Q368" i="1"/>
  <c r="AC369" i="1" s="1"/>
  <c r="AD369" i="1" s="1"/>
  <c r="Y368" i="1"/>
  <c r="K368" i="1" s="1"/>
  <c r="Z368" i="1"/>
  <c r="M339" i="4" l="1"/>
  <c r="O339" i="4"/>
  <c r="R339" i="4" s="1"/>
  <c r="X533" i="4"/>
  <c r="AC533" i="4"/>
  <c r="AD533" i="4" s="1"/>
  <c r="AE571" i="3"/>
  <c r="O339" i="3"/>
  <c r="R339" i="3" s="1"/>
  <c r="M339" i="3"/>
  <c r="T571" i="3"/>
  <c r="Q571" i="3"/>
  <c r="O368" i="1"/>
  <c r="R368" i="1" s="1"/>
  <c r="M368" i="1"/>
  <c r="T533" i="4" l="1"/>
  <c r="Q533" i="4"/>
  <c r="W340" i="4"/>
  <c r="AF339" i="4"/>
  <c r="AG339" i="4" s="1"/>
  <c r="AE533" i="4"/>
  <c r="X572" i="3"/>
  <c r="AC572" i="3"/>
  <c r="AD572" i="3" s="1"/>
  <c r="W340" i="3"/>
  <c r="AF339" i="3"/>
  <c r="AG339" i="3" s="1"/>
  <c r="W369" i="1"/>
  <c r="U369" i="1" s="1"/>
  <c r="AF368" i="1"/>
  <c r="AG368" i="1" s="1"/>
  <c r="X369" i="1"/>
  <c r="AE369" i="1" s="1"/>
  <c r="AA340" i="4" l="1"/>
  <c r="U340" i="4"/>
  <c r="Y340" i="4"/>
  <c r="K340" i="4" s="1"/>
  <c r="Z340" i="4"/>
  <c r="X534" i="4"/>
  <c r="AC534" i="4"/>
  <c r="AD534" i="4" s="1"/>
  <c r="AH339" i="4"/>
  <c r="AE572" i="3"/>
  <c r="AH339" i="3"/>
  <c r="Z340" i="3"/>
  <c r="Y340" i="3"/>
  <c r="K340" i="3" s="1"/>
  <c r="U340" i="3"/>
  <c r="AA340" i="3"/>
  <c r="T572" i="3"/>
  <c r="Q572" i="3"/>
  <c r="AC573" i="3" s="1"/>
  <c r="AD573" i="3" s="1"/>
  <c r="X573" i="3"/>
  <c r="AH368" i="1"/>
  <c r="Z369" i="1"/>
  <c r="T369" i="1"/>
  <c r="AA369" i="1"/>
  <c r="Y369" i="1"/>
  <c r="K369" i="1" s="1"/>
  <c r="Q369" i="1"/>
  <c r="AE534" i="4" l="1"/>
  <c r="T534" i="4"/>
  <c r="Q534" i="4"/>
  <c r="M340" i="4"/>
  <c r="O340" i="4"/>
  <c r="R340" i="4" s="1"/>
  <c r="AE573" i="3"/>
  <c r="O340" i="3"/>
  <c r="R340" i="3" s="1"/>
  <c r="M340" i="3"/>
  <c r="T573" i="3"/>
  <c r="Q573" i="3"/>
  <c r="AC370" i="1"/>
  <c r="AD370" i="1" s="1"/>
  <c r="O369" i="1"/>
  <c r="R369" i="1" s="1"/>
  <c r="M369" i="1"/>
  <c r="X535" i="4" l="1"/>
  <c r="AC535" i="4"/>
  <c r="AD535" i="4" s="1"/>
  <c r="W341" i="4"/>
  <c r="AF340" i="4"/>
  <c r="AG340" i="4" s="1"/>
  <c r="X574" i="3"/>
  <c r="AC574" i="3"/>
  <c r="AD574" i="3" s="1"/>
  <c r="W341" i="3"/>
  <c r="AF340" i="3"/>
  <c r="AG340" i="3" s="1"/>
  <c r="W370" i="1"/>
  <c r="U370" i="1" s="1"/>
  <c r="AF369" i="1"/>
  <c r="AG369" i="1" s="1"/>
  <c r="X370" i="1"/>
  <c r="AE370" i="1" s="1"/>
  <c r="Z341" i="4" l="1"/>
  <c r="U341" i="4"/>
  <c r="Y341" i="4"/>
  <c r="K341" i="4" s="1"/>
  <c r="AA341" i="4"/>
  <c r="T535" i="4"/>
  <c r="Q535" i="4"/>
  <c r="AC536" i="4" s="1"/>
  <c r="AH340" i="4"/>
  <c r="AD536" i="4"/>
  <c r="AE535" i="4"/>
  <c r="AH340" i="3"/>
  <c r="Z341" i="3"/>
  <c r="Y341" i="3"/>
  <c r="K341" i="3" s="1"/>
  <c r="AA341" i="3"/>
  <c r="U341" i="3"/>
  <c r="AE574" i="3"/>
  <c r="Q574" i="3"/>
  <c r="T574" i="3"/>
  <c r="X575" i="3" s="1"/>
  <c r="AH369" i="1"/>
  <c r="AA370" i="1"/>
  <c r="T370" i="1"/>
  <c r="Y370" i="1"/>
  <c r="K370" i="1" s="1"/>
  <c r="Q370" i="1"/>
  <c r="AC371" i="1" s="1"/>
  <c r="AD371" i="1" s="1"/>
  <c r="Z370" i="1"/>
  <c r="M341" i="4" l="1"/>
  <c r="O341" i="4"/>
  <c r="R341" i="4" s="1"/>
  <c r="X536" i="4"/>
  <c r="T575" i="3"/>
  <c r="Q575" i="3"/>
  <c r="AC575" i="3"/>
  <c r="AD575" i="3" s="1"/>
  <c r="M341" i="3"/>
  <c r="O341" i="3"/>
  <c r="R341" i="3" s="1"/>
  <c r="O370" i="1"/>
  <c r="R370" i="1" s="1"/>
  <c r="M370" i="1"/>
  <c r="W342" i="4" l="1"/>
  <c r="AF341" i="4"/>
  <c r="AG341" i="4" s="1"/>
  <c r="T536" i="4"/>
  <c r="Q536" i="4"/>
  <c r="AE536" i="4"/>
  <c r="W342" i="3"/>
  <c r="AF341" i="3"/>
  <c r="AG341" i="3" s="1"/>
  <c r="AE575" i="3"/>
  <c r="X576" i="3"/>
  <c r="AC576" i="3"/>
  <c r="AD576" i="3" s="1"/>
  <c r="W371" i="1"/>
  <c r="U371" i="1" s="1"/>
  <c r="AF370" i="1"/>
  <c r="AG370" i="1" s="1"/>
  <c r="X371" i="1"/>
  <c r="AE371" i="1" s="1"/>
  <c r="AH341" i="4" l="1"/>
  <c r="X537" i="4"/>
  <c r="AC537" i="4"/>
  <c r="AD537" i="4" s="1"/>
  <c r="U342" i="4"/>
  <c r="AA342" i="4"/>
  <c r="Z342" i="4"/>
  <c r="Y342" i="4"/>
  <c r="K342" i="4" s="1"/>
  <c r="AE576" i="3"/>
  <c r="AH341" i="3"/>
  <c r="T576" i="3"/>
  <c r="Q576" i="3"/>
  <c r="AA342" i="3"/>
  <c r="Z342" i="3"/>
  <c r="Y342" i="3"/>
  <c r="K342" i="3" s="1"/>
  <c r="U342" i="3"/>
  <c r="AH370" i="1"/>
  <c r="AA371" i="1"/>
  <c r="T371" i="1"/>
  <c r="Q371" i="1"/>
  <c r="AC372" i="1" s="1"/>
  <c r="AD372" i="1" s="1"/>
  <c r="Z371" i="1"/>
  <c r="Y371" i="1"/>
  <c r="K371" i="1" s="1"/>
  <c r="AE537" i="4" l="1"/>
  <c r="T537" i="4"/>
  <c r="Q537" i="4"/>
  <c r="X538" i="4" s="1"/>
  <c r="O342" i="4"/>
  <c r="R342" i="4" s="1"/>
  <c r="M342" i="4"/>
  <c r="O342" i="3"/>
  <c r="R342" i="3" s="1"/>
  <c r="M342" i="3"/>
  <c r="X577" i="3"/>
  <c r="AC577" i="3"/>
  <c r="AD577" i="3" s="1"/>
  <c r="O371" i="1"/>
  <c r="R371" i="1" s="1"/>
  <c r="M371" i="1"/>
  <c r="W343" i="4" l="1"/>
  <c r="AF342" i="4"/>
  <c r="AG342" i="4" s="1"/>
  <c r="T538" i="4"/>
  <c r="Q538" i="4"/>
  <c r="AC538" i="4"/>
  <c r="AD538" i="4" s="1"/>
  <c r="AE577" i="3"/>
  <c r="T577" i="3"/>
  <c r="Q577" i="3"/>
  <c r="W343" i="3"/>
  <c r="AF342" i="3"/>
  <c r="AG342" i="3" s="1"/>
  <c r="W372" i="1"/>
  <c r="U372" i="1" s="1"/>
  <c r="AF371" i="1"/>
  <c r="AG371" i="1" s="1"/>
  <c r="X372" i="1"/>
  <c r="AE372" i="1" s="1"/>
  <c r="X539" i="4" l="1"/>
  <c r="AC539" i="4"/>
  <c r="AD539" i="4" s="1"/>
  <c r="AH342" i="4"/>
  <c r="AA343" i="4"/>
  <c r="Y343" i="4"/>
  <c r="K343" i="4" s="1"/>
  <c r="U343" i="4"/>
  <c r="Z343" i="4"/>
  <c r="AE538" i="4"/>
  <c r="AH342" i="3"/>
  <c r="Z343" i="3"/>
  <c r="U343" i="3"/>
  <c r="AA343" i="3"/>
  <c r="Y343" i="3"/>
  <c r="K343" i="3" s="1"/>
  <c r="X578" i="3"/>
  <c r="AC578" i="3"/>
  <c r="AD578" i="3" s="1"/>
  <c r="AH371" i="1"/>
  <c r="AA372" i="1"/>
  <c r="T372" i="1"/>
  <c r="Y372" i="1"/>
  <c r="K372" i="1" s="1"/>
  <c r="Q372" i="1"/>
  <c r="AC373" i="1" s="1"/>
  <c r="AD373" i="1" s="1"/>
  <c r="Z372" i="1"/>
  <c r="AE539" i="4" l="1"/>
  <c r="O343" i="4"/>
  <c r="R343" i="4" s="1"/>
  <c r="M343" i="4"/>
  <c r="T539" i="4"/>
  <c r="Q539" i="4"/>
  <c r="Q578" i="3"/>
  <c r="X579" i="3" s="1"/>
  <c r="T578" i="3"/>
  <c r="AE578" i="3"/>
  <c r="M343" i="3"/>
  <c r="O343" i="3"/>
  <c r="R343" i="3" s="1"/>
  <c r="M372" i="1"/>
  <c r="O372" i="1"/>
  <c r="R372" i="1" s="1"/>
  <c r="W344" i="4" l="1"/>
  <c r="AF343" i="4"/>
  <c r="AG343" i="4" s="1"/>
  <c r="X540" i="4"/>
  <c r="AC540" i="4"/>
  <c r="AD540" i="4" s="1"/>
  <c r="Q579" i="3"/>
  <c r="T579" i="3"/>
  <c r="W344" i="3"/>
  <c r="AF343" i="3"/>
  <c r="AG343" i="3" s="1"/>
  <c r="AC579" i="3"/>
  <c r="AD579" i="3" s="1"/>
  <c r="W373" i="1"/>
  <c r="U373" i="1" s="1"/>
  <c r="AF372" i="1"/>
  <c r="AG372" i="1" s="1"/>
  <c r="X373" i="1"/>
  <c r="AE373" i="1" s="1"/>
  <c r="AE540" i="4" l="1"/>
  <c r="T540" i="4"/>
  <c r="Q540" i="4"/>
  <c r="AC541" i="4" s="1"/>
  <c r="AD541" i="4" s="1"/>
  <c r="AH343" i="4"/>
  <c r="U344" i="4"/>
  <c r="AA344" i="4"/>
  <c r="Z344" i="4"/>
  <c r="Y344" i="4"/>
  <c r="K344" i="4" s="1"/>
  <c r="AH343" i="3"/>
  <c r="AE579" i="3"/>
  <c r="Y344" i="3"/>
  <c r="K344" i="3" s="1"/>
  <c r="AA344" i="3"/>
  <c r="Z344" i="3"/>
  <c r="U344" i="3"/>
  <c r="X580" i="3"/>
  <c r="AC580" i="3"/>
  <c r="AD580" i="3" s="1"/>
  <c r="AH372" i="1"/>
  <c r="Y373" i="1"/>
  <c r="K373" i="1" s="1"/>
  <c r="O373" i="1" s="1"/>
  <c r="R373" i="1" s="1"/>
  <c r="T373" i="1"/>
  <c r="AA373" i="1"/>
  <c r="Z373" i="1"/>
  <c r="Q373" i="1"/>
  <c r="X541" i="4" l="1"/>
  <c r="AE541" i="4"/>
  <c r="T541" i="4"/>
  <c r="Q541" i="4"/>
  <c r="O344" i="4"/>
  <c r="R344" i="4" s="1"/>
  <c r="M344" i="4"/>
  <c r="AE580" i="3"/>
  <c r="T580" i="3"/>
  <c r="Q580" i="3"/>
  <c r="O344" i="3"/>
  <c r="R344" i="3" s="1"/>
  <c r="M344" i="3"/>
  <c r="AC374" i="1"/>
  <c r="AD374" i="1" s="1"/>
  <c r="W374" i="1"/>
  <c r="U374" i="1" s="1"/>
  <c r="AF373" i="1"/>
  <c r="AG373" i="1" s="1"/>
  <c r="M373" i="1"/>
  <c r="W345" i="4" l="1"/>
  <c r="AF344" i="4"/>
  <c r="AG344" i="4" s="1"/>
  <c r="X542" i="4"/>
  <c r="AC542" i="4"/>
  <c r="AD542" i="4" s="1"/>
  <c r="W345" i="3"/>
  <c r="AF344" i="3"/>
  <c r="AG344" i="3" s="1"/>
  <c r="X581" i="3"/>
  <c r="AC581" i="3"/>
  <c r="AD581" i="3" s="1"/>
  <c r="AH373" i="1"/>
  <c r="X374" i="1"/>
  <c r="AE374" i="1" s="1"/>
  <c r="AE542" i="4" l="1"/>
  <c r="T542" i="4"/>
  <c r="Q542" i="4"/>
  <c r="AH344" i="4"/>
  <c r="AA345" i="4"/>
  <c r="Z345" i="4"/>
  <c r="Y345" i="4"/>
  <c r="K345" i="4" s="1"/>
  <c r="U345" i="4"/>
  <c r="AH344" i="3"/>
  <c r="AE581" i="3"/>
  <c r="T581" i="3"/>
  <c r="Q581" i="3"/>
  <c r="U345" i="3"/>
  <c r="AA345" i="3"/>
  <c r="Z345" i="3"/>
  <c r="Y345" i="3"/>
  <c r="K345" i="3" s="1"/>
  <c r="AA374" i="1"/>
  <c r="T374" i="1"/>
  <c r="Y374" i="1"/>
  <c r="K374" i="1" s="1"/>
  <c r="Q374" i="1"/>
  <c r="AC375" i="1" s="1"/>
  <c r="AD375" i="1" s="1"/>
  <c r="Z374" i="1"/>
  <c r="X543" i="4" l="1"/>
  <c r="AC543" i="4"/>
  <c r="AD543" i="4" s="1"/>
  <c r="M345" i="4"/>
  <c r="O345" i="4"/>
  <c r="R345" i="4" s="1"/>
  <c r="M345" i="3"/>
  <c r="O345" i="3"/>
  <c r="R345" i="3" s="1"/>
  <c r="X582" i="3"/>
  <c r="AC582" i="3"/>
  <c r="AD582" i="3" s="1"/>
  <c r="M374" i="1"/>
  <c r="O374" i="1"/>
  <c r="R374" i="1" s="1"/>
  <c r="W346" i="4" l="1"/>
  <c r="AF345" i="4"/>
  <c r="AG345" i="4" s="1"/>
  <c r="AE543" i="4"/>
  <c r="T543" i="4"/>
  <c r="Q543" i="4"/>
  <c r="AE582" i="3"/>
  <c r="T582" i="3"/>
  <c r="Q582" i="3"/>
  <c r="W346" i="3"/>
  <c r="AF345" i="3"/>
  <c r="AG345" i="3" s="1"/>
  <c r="W375" i="1"/>
  <c r="U375" i="1" s="1"/>
  <c r="AF374" i="1"/>
  <c r="AG374" i="1" s="1"/>
  <c r="X375" i="1"/>
  <c r="AE375" i="1" s="1"/>
  <c r="AC544" i="4" l="1"/>
  <c r="AD544" i="4" s="1"/>
  <c r="X544" i="4"/>
  <c r="AH345" i="4"/>
  <c r="U346" i="4"/>
  <c r="AA346" i="4"/>
  <c r="Z346" i="4"/>
  <c r="Y346" i="4"/>
  <c r="K346" i="4" s="1"/>
  <c r="AH345" i="3"/>
  <c r="Z346" i="3"/>
  <c r="AA346" i="3"/>
  <c r="Y346" i="3"/>
  <c r="K346" i="3" s="1"/>
  <c r="U346" i="3"/>
  <c r="X583" i="3"/>
  <c r="AC583" i="3"/>
  <c r="AD583" i="3" s="1"/>
  <c r="AH374" i="1"/>
  <c r="Z375" i="1"/>
  <c r="T375" i="1"/>
  <c r="AA375" i="1"/>
  <c r="Y375" i="1"/>
  <c r="K375" i="1" s="1"/>
  <c r="Q375" i="1"/>
  <c r="AC376" i="1" s="1"/>
  <c r="AD376" i="1" s="1"/>
  <c r="O346" i="4" l="1"/>
  <c r="R346" i="4" s="1"/>
  <c r="M346" i="4"/>
  <c r="T544" i="4"/>
  <c r="Q544" i="4"/>
  <c r="AE544" i="4"/>
  <c r="Q583" i="3"/>
  <c r="T583" i="3"/>
  <c r="AE583" i="3"/>
  <c r="O346" i="3"/>
  <c r="R346" i="3" s="1"/>
  <c r="M346" i="3"/>
  <c r="O375" i="1"/>
  <c r="R375" i="1" s="1"/>
  <c r="M375" i="1"/>
  <c r="X545" i="4" l="1"/>
  <c r="AC545" i="4"/>
  <c r="AD545" i="4" s="1"/>
  <c r="W347" i="4"/>
  <c r="AF346" i="4"/>
  <c r="AG346" i="4" s="1"/>
  <c r="W347" i="3"/>
  <c r="AF346" i="3"/>
  <c r="AG346" i="3" s="1"/>
  <c r="X584" i="3"/>
  <c r="AC584" i="3"/>
  <c r="AD584" i="3" s="1"/>
  <c r="W376" i="1"/>
  <c r="U376" i="1" s="1"/>
  <c r="AF375" i="1"/>
  <c r="AG375" i="1" s="1"/>
  <c r="X376" i="1"/>
  <c r="AE376" i="1" s="1"/>
  <c r="AH346" i="4" l="1"/>
  <c r="AA347" i="4"/>
  <c r="U347" i="4"/>
  <c r="Z347" i="4"/>
  <c r="Y347" i="4"/>
  <c r="K347" i="4" s="1"/>
  <c r="AE545" i="4"/>
  <c r="T545" i="4"/>
  <c r="Q545" i="4"/>
  <c r="AE584" i="3"/>
  <c r="T584" i="3"/>
  <c r="Q584" i="3"/>
  <c r="AH346" i="3"/>
  <c r="U347" i="3"/>
  <c r="Z347" i="3"/>
  <c r="AA347" i="3"/>
  <c r="Y347" i="3"/>
  <c r="K347" i="3" s="1"/>
  <c r="AH375" i="1"/>
  <c r="AA376" i="1"/>
  <c r="T376" i="1"/>
  <c r="Y376" i="1"/>
  <c r="K376" i="1" s="1"/>
  <c r="Q376" i="1"/>
  <c r="AC377" i="1" s="1"/>
  <c r="AD377" i="1" s="1"/>
  <c r="Z376" i="1"/>
  <c r="M347" i="4" l="1"/>
  <c r="O347" i="4"/>
  <c r="R347" i="4" s="1"/>
  <c r="X546" i="4"/>
  <c r="AC546" i="4"/>
  <c r="AD546" i="4" s="1"/>
  <c r="X585" i="3"/>
  <c r="AC585" i="3"/>
  <c r="AD585" i="3" s="1"/>
  <c r="M347" i="3"/>
  <c r="O347" i="3"/>
  <c r="R347" i="3" s="1"/>
  <c r="M376" i="1"/>
  <c r="O376" i="1"/>
  <c r="R376" i="1" s="1"/>
  <c r="W348" i="4" l="1"/>
  <c r="AF347" i="4"/>
  <c r="AG347" i="4" s="1"/>
  <c r="AE546" i="4"/>
  <c r="T546" i="4"/>
  <c r="Q546" i="4"/>
  <c r="W348" i="3"/>
  <c r="AF347" i="3"/>
  <c r="AG347" i="3" s="1"/>
  <c r="AE585" i="3"/>
  <c r="T585" i="3"/>
  <c r="Q585" i="3"/>
  <c r="W377" i="1"/>
  <c r="U377" i="1" s="1"/>
  <c r="AF376" i="1"/>
  <c r="AG376" i="1" s="1"/>
  <c r="X377" i="1"/>
  <c r="AE377" i="1" s="1"/>
  <c r="X547" i="4" l="1"/>
  <c r="AC547" i="4"/>
  <c r="AD547" i="4" s="1"/>
  <c r="AH347" i="4"/>
  <c r="AA348" i="4"/>
  <c r="U348" i="4"/>
  <c r="Z348" i="4"/>
  <c r="Y348" i="4"/>
  <c r="K348" i="4" s="1"/>
  <c r="AH347" i="3"/>
  <c r="X586" i="3"/>
  <c r="AC586" i="3"/>
  <c r="AD586" i="3" s="1"/>
  <c r="AA348" i="3"/>
  <c r="Z348" i="3"/>
  <c r="U348" i="3"/>
  <c r="Y348" i="3"/>
  <c r="K348" i="3" s="1"/>
  <c r="AH376" i="1"/>
  <c r="AA377" i="1"/>
  <c r="T377" i="1"/>
  <c r="Z377" i="1"/>
  <c r="Y377" i="1"/>
  <c r="K377" i="1" s="1"/>
  <c r="Q377" i="1"/>
  <c r="AC378" i="1" s="1"/>
  <c r="AD378" i="1" s="1"/>
  <c r="AE547" i="4" l="1"/>
  <c r="T547" i="4"/>
  <c r="Q547" i="4"/>
  <c r="O348" i="4"/>
  <c r="R348" i="4" s="1"/>
  <c r="M348" i="4"/>
  <c r="M348" i="3"/>
  <c r="O348" i="3"/>
  <c r="R348" i="3" s="1"/>
  <c r="AE586" i="3"/>
  <c r="T586" i="3"/>
  <c r="Q586" i="3"/>
  <c r="O377" i="1"/>
  <c r="R377" i="1" s="1"/>
  <c r="M377" i="1"/>
  <c r="X548" i="4" l="1"/>
  <c r="AC548" i="4"/>
  <c r="AD548" i="4" s="1"/>
  <c r="W349" i="4"/>
  <c r="AF348" i="4"/>
  <c r="AG348" i="4" s="1"/>
  <c r="X587" i="3"/>
  <c r="AC587" i="3"/>
  <c r="AD587" i="3" s="1"/>
  <c r="W349" i="3"/>
  <c r="AF348" i="3"/>
  <c r="AG348" i="3" s="1"/>
  <c r="W378" i="1"/>
  <c r="U378" i="1" s="1"/>
  <c r="AF377" i="1"/>
  <c r="AG377" i="1" s="1"/>
  <c r="X378" i="1"/>
  <c r="AE378" i="1" s="1"/>
  <c r="AH348" i="4" l="1"/>
  <c r="AA349" i="4"/>
  <c r="Z349" i="4"/>
  <c r="Y349" i="4"/>
  <c r="K349" i="4" s="1"/>
  <c r="U349" i="4"/>
  <c r="AE548" i="4"/>
  <c r="T548" i="4"/>
  <c r="Q548" i="4"/>
  <c r="AH348" i="3"/>
  <c r="Z349" i="3"/>
  <c r="U349" i="3"/>
  <c r="AA349" i="3"/>
  <c r="Y349" i="3"/>
  <c r="K349" i="3" s="1"/>
  <c r="AE587" i="3"/>
  <c r="T587" i="3"/>
  <c r="Q587" i="3"/>
  <c r="AH377" i="1"/>
  <c r="Z378" i="1"/>
  <c r="T378" i="1"/>
  <c r="AA378" i="1"/>
  <c r="Y378" i="1"/>
  <c r="K378" i="1" s="1"/>
  <c r="Q378" i="1"/>
  <c r="AC379" i="1" s="1"/>
  <c r="AD379" i="1" s="1"/>
  <c r="X549" i="4" l="1"/>
  <c r="AC549" i="4"/>
  <c r="AD549" i="4" s="1"/>
  <c r="M349" i="4"/>
  <c r="O349" i="4"/>
  <c r="R349" i="4" s="1"/>
  <c r="X588" i="3"/>
  <c r="AC588" i="3"/>
  <c r="AD588" i="3" s="1"/>
  <c r="O349" i="3"/>
  <c r="R349" i="3" s="1"/>
  <c r="M349" i="3"/>
  <c r="O378" i="1"/>
  <c r="R378" i="1" s="1"/>
  <c r="M378" i="1"/>
  <c r="AE549" i="4" l="1"/>
  <c r="W350" i="4"/>
  <c r="AF349" i="4"/>
  <c r="AG349" i="4" s="1"/>
  <c r="T549" i="4"/>
  <c r="Q549" i="4"/>
  <c r="W350" i="3"/>
  <c r="AF349" i="3"/>
  <c r="AG349" i="3" s="1"/>
  <c r="AE588" i="3"/>
  <c r="Q588" i="3"/>
  <c r="T588" i="3"/>
  <c r="X589" i="3"/>
  <c r="W379" i="1"/>
  <c r="U379" i="1" s="1"/>
  <c r="AF378" i="1"/>
  <c r="AG378" i="1" s="1"/>
  <c r="X379" i="1"/>
  <c r="AE379" i="1" s="1"/>
  <c r="X550" i="4" l="1"/>
  <c r="AC550" i="4"/>
  <c r="AD550" i="4" s="1"/>
  <c r="AH349" i="4"/>
  <c r="U350" i="4"/>
  <c r="AA350" i="4"/>
  <c r="Z350" i="4"/>
  <c r="Y350" i="4"/>
  <c r="K350" i="4" s="1"/>
  <c r="T589" i="3"/>
  <c r="Q589" i="3"/>
  <c r="AC589" i="3"/>
  <c r="AD589" i="3" s="1"/>
  <c r="AH349" i="3"/>
  <c r="Z350" i="3"/>
  <c r="AA350" i="3"/>
  <c r="Y350" i="3"/>
  <c r="K350" i="3" s="1"/>
  <c r="U350" i="3"/>
  <c r="AH378" i="1"/>
  <c r="AA379" i="1"/>
  <c r="T379" i="1"/>
  <c r="Y379" i="1"/>
  <c r="K379" i="1" s="1"/>
  <c r="Q379" i="1"/>
  <c r="AC380" i="1" s="1"/>
  <c r="AD380" i="1" s="1"/>
  <c r="Z379" i="1"/>
  <c r="O350" i="4" l="1"/>
  <c r="R350" i="4" s="1"/>
  <c r="M350" i="4"/>
  <c r="AE550" i="4"/>
  <c r="T550" i="4"/>
  <c r="Q550" i="4"/>
  <c r="O350" i="3"/>
  <c r="R350" i="3" s="1"/>
  <c r="M350" i="3"/>
  <c r="AE589" i="3"/>
  <c r="X590" i="3"/>
  <c r="AC590" i="3"/>
  <c r="AD590" i="3" s="1"/>
  <c r="O379" i="1"/>
  <c r="R379" i="1" s="1"/>
  <c r="M379" i="1"/>
  <c r="AC551" i="4" l="1"/>
  <c r="AD551" i="4" s="1"/>
  <c r="W351" i="4"/>
  <c r="AF350" i="4"/>
  <c r="AG350" i="4" s="1"/>
  <c r="X551" i="4"/>
  <c r="AE590" i="3"/>
  <c r="Q590" i="3"/>
  <c r="T590" i="3"/>
  <c r="W351" i="3"/>
  <c r="AF350" i="3"/>
  <c r="AG350" i="3" s="1"/>
  <c r="W380" i="1"/>
  <c r="AF379" i="1"/>
  <c r="AG379" i="1" s="1"/>
  <c r="U380" i="1"/>
  <c r="X380" i="1"/>
  <c r="AE380" i="1" s="1"/>
  <c r="T551" i="4" l="1"/>
  <c r="Q551" i="4"/>
  <c r="AH350" i="4"/>
  <c r="AA351" i="4"/>
  <c r="Z351" i="4"/>
  <c r="Y351" i="4"/>
  <c r="K351" i="4" s="1"/>
  <c r="U351" i="4"/>
  <c r="AE551" i="4"/>
  <c r="AH350" i="3"/>
  <c r="Z351" i="3"/>
  <c r="Y351" i="3"/>
  <c r="K351" i="3" s="1"/>
  <c r="AA351" i="3"/>
  <c r="U351" i="3"/>
  <c r="X591" i="3"/>
  <c r="AC591" i="3"/>
  <c r="AD591" i="3" s="1"/>
  <c r="AH379" i="1"/>
  <c r="AA380" i="1"/>
  <c r="T380" i="1"/>
  <c r="Q380" i="1"/>
  <c r="AC381" i="1" s="1"/>
  <c r="AD381" i="1" s="1"/>
  <c r="Z380" i="1"/>
  <c r="Y380" i="1"/>
  <c r="K380" i="1" s="1"/>
  <c r="X552" i="4" l="1"/>
  <c r="AC552" i="4"/>
  <c r="AD552" i="4" s="1"/>
  <c r="M351" i="4"/>
  <c r="O351" i="4"/>
  <c r="R351" i="4" s="1"/>
  <c r="AE591" i="3"/>
  <c r="T591" i="3"/>
  <c r="Q591" i="3"/>
  <c r="M351" i="3"/>
  <c r="O351" i="3"/>
  <c r="R351" i="3" s="1"/>
  <c r="O380" i="1"/>
  <c r="R380" i="1" s="1"/>
  <c r="M380" i="1"/>
  <c r="AE552" i="4" l="1"/>
  <c r="T552" i="4"/>
  <c r="Q552" i="4"/>
  <c r="W352" i="4"/>
  <c r="AF351" i="4"/>
  <c r="AG351" i="4" s="1"/>
  <c r="W352" i="3"/>
  <c r="AF351" i="3"/>
  <c r="AG351" i="3" s="1"/>
  <c r="X592" i="3"/>
  <c r="AC592" i="3"/>
  <c r="AD592" i="3" s="1"/>
  <c r="W381" i="1"/>
  <c r="U381" i="1" s="1"/>
  <c r="AF380" i="1"/>
  <c r="AG380" i="1" s="1"/>
  <c r="X381" i="1"/>
  <c r="AE381" i="1" s="1"/>
  <c r="X553" i="4" l="1"/>
  <c r="AC553" i="4"/>
  <c r="AD553" i="4" s="1"/>
  <c r="AH351" i="4"/>
  <c r="Z352" i="4"/>
  <c r="U352" i="4"/>
  <c r="Y352" i="4"/>
  <c r="K352" i="4" s="1"/>
  <c r="AA352" i="4"/>
  <c r="AE592" i="3"/>
  <c r="Q592" i="3"/>
  <c r="T592" i="3"/>
  <c r="X593" i="3"/>
  <c r="AH351" i="3"/>
  <c r="AA352" i="3"/>
  <c r="Z352" i="3"/>
  <c r="Y352" i="3"/>
  <c r="K352" i="3" s="1"/>
  <c r="U352" i="3"/>
  <c r="AH380" i="1"/>
  <c r="Y381" i="1"/>
  <c r="K381" i="1" s="1"/>
  <c r="O381" i="1" s="1"/>
  <c r="R381" i="1" s="1"/>
  <c r="T381" i="1"/>
  <c r="AA381" i="1"/>
  <c r="Z381" i="1"/>
  <c r="Q381" i="1"/>
  <c r="AC382" i="1" s="1"/>
  <c r="AD382" i="1" s="1"/>
  <c r="O352" i="4" l="1"/>
  <c r="R352" i="4" s="1"/>
  <c r="M352" i="4"/>
  <c r="AE553" i="4"/>
  <c r="T553" i="4"/>
  <c r="Q553" i="4"/>
  <c r="O352" i="3"/>
  <c r="R352" i="3" s="1"/>
  <c r="M352" i="3"/>
  <c r="T593" i="3"/>
  <c r="Q593" i="3"/>
  <c r="AC594" i="3" s="1"/>
  <c r="AC593" i="3"/>
  <c r="AD593" i="3" s="1"/>
  <c r="W382" i="1"/>
  <c r="U382" i="1" s="1"/>
  <c r="AF381" i="1"/>
  <c r="AG381" i="1" s="1"/>
  <c r="M381" i="1"/>
  <c r="AC554" i="4" l="1"/>
  <c r="AD554" i="4" s="1"/>
  <c r="X554" i="4"/>
  <c r="AE554" i="4" s="1"/>
  <c r="W353" i="4"/>
  <c r="AF352" i="4"/>
  <c r="AG352" i="4" s="1"/>
  <c r="X594" i="3"/>
  <c r="T594" i="3" s="1"/>
  <c r="AD594" i="3"/>
  <c r="AE593" i="3"/>
  <c r="W353" i="3"/>
  <c r="AF352" i="3"/>
  <c r="AG352" i="3" s="1"/>
  <c r="AH381" i="1"/>
  <c r="X382" i="1"/>
  <c r="AE382" i="1" s="1"/>
  <c r="T554" i="4" l="1"/>
  <c r="Q554" i="4"/>
  <c r="AH352" i="4"/>
  <c r="U353" i="4"/>
  <c r="AA353" i="4"/>
  <c r="Z353" i="4"/>
  <c r="Y353" i="4"/>
  <c r="K353" i="4" s="1"/>
  <c r="Q594" i="3"/>
  <c r="AH352" i="3"/>
  <c r="U353" i="3"/>
  <c r="Z353" i="3"/>
  <c r="Y353" i="3"/>
  <c r="K353" i="3" s="1"/>
  <c r="AA353" i="3"/>
  <c r="AE594" i="3"/>
  <c r="X595" i="3"/>
  <c r="AC595" i="3"/>
  <c r="AD595" i="3" s="1"/>
  <c r="AA382" i="1"/>
  <c r="T382" i="1"/>
  <c r="Y382" i="1"/>
  <c r="K382" i="1" s="1"/>
  <c r="Q382" i="1"/>
  <c r="AC383" i="1" s="1"/>
  <c r="AD383" i="1" s="1"/>
  <c r="Z382" i="1"/>
  <c r="X555" i="4" l="1"/>
  <c r="AC555" i="4"/>
  <c r="AD555" i="4" s="1"/>
  <c r="M353" i="4"/>
  <c r="O353" i="4"/>
  <c r="R353" i="4" s="1"/>
  <c r="AE595" i="3"/>
  <c r="Q595" i="3"/>
  <c r="T595" i="3"/>
  <c r="O353" i="3"/>
  <c r="R353" i="3" s="1"/>
  <c r="M353" i="3"/>
  <c r="O382" i="1"/>
  <c r="R382" i="1" s="1"/>
  <c r="M382" i="1"/>
  <c r="AE555" i="4" l="1"/>
  <c r="W354" i="4"/>
  <c r="AF353" i="4"/>
  <c r="AG353" i="4" s="1"/>
  <c r="T555" i="4"/>
  <c r="Q555" i="4"/>
  <c r="W354" i="3"/>
  <c r="AF353" i="3"/>
  <c r="AG353" i="3" s="1"/>
  <c r="X596" i="3"/>
  <c r="AC596" i="3"/>
  <c r="AD596" i="3" s="1"/>
  <c r="W383" i="1"/>
  <c r="U383" i="1" s="1"/>
  <c r="AF382" i="1"/>
  <c r="AG382" i="1" s="1"/>
  <c r="X383" i="1"/>
  <c r="AE383" i="1" s="1"/>
  <c r="X556" i="4" l="1"/>
  <c r="AC556" i="4"/>
  <c r="AD556" i="4" s="1"/>
  <c r="AH353" i="4"/>
  <c r="AA354" i="4"/>
  <c r="U354" i="4"/>
  <c r="Z354" i="4"/>
  <c r="Y354" i="4"/>
  <c r="K354" i="4" s="1"/>
  <c r="AH353" i="3"/>
  <c r="AE596" i="3"/>
  <c r="T596" i="3"/>
  <c r="Q596" i="3"/>
  <c r="Y354" i="3"/>
  <c r="K354" i="3" s="1"/>
  <c r="U354" i="3"/>
  <c r="AA354" i="3"/>
  <c r="Z354" i="3"/>
  <c r="AH382" i="1"/>
  <c r="AA383" i="1"/>
  <c r="T383" i="1"/>
  <c r="Q383" i="1"/>
  <c r="AC384" i="1" s="1"/>
  <c r="AD384" i="1" s="1"/>
  <c r="Y383" i="1"/>
  <c r="K383" i="1" s="1"/>
  <c r="Z383" i="1"/>
  <c r="AE556" i="4" l="1"/>
  <c r="M354" i="4"/>
  <c r="O354" i="4"/>
  <c r="R354" i="4" s="1"/>
  <c r="T556" i="4"/>
  <c r="Q556" i="4"/>
  <c r="AC557" i="4" s="1"/>
  <c r="AD557" i="4" s="1"/>
  <c r="X557" i="4"/>
  <c r="X597" i="3"/>
  <c r="AC597" i="3"/>
  <c r="AD597" i="3" s="1"/>
  <c r="O354" i="3"/>
  <c r="R354" i="3" s="1"/>
  <c r="M354" i="3"/>
  <c r="O383" i="1"/>
  <c r="R383" i="1" s="1"/>
  <c r="M383" i="1"/>
  <c r="W355" i="4" l="1"/>
  <c r="AF354" i="4"/>
  <c r="AG354" i="4" s="1"/>
  <c r="AE557" i="4"/>
  <c r="T557" i="4"/>
  <c r="Q557" i="4"/>
  <c r="W355" i="3"/>
  <c r="AF354" i="3"/>
  <c r="AG354" i="3" s="1"/>
  <c r="AE597" i="3"/>
  <c r="Q597" i="3"/>
  <c r="T597" i="3"/>
  <c r="W384" i="1"/>
  <c r="U384" i="1" s="1"/>
  <c r="AF383" i="1"/>
  <c r="AG383" i="1" s="1"/>
  <c r="X384" i="1"/>
  <c r="AE384" i="1" s="1"/>
  <c r="AH354" i="4" l="1"/>
  <c r="AA355" i="4"/>
  <c r="Z355" i="4"/>
  <c r="Y355" i="4"/>
  <c r="K355" i="4" s="1"/>
  <c r="U355" i="4"/>
  <c r="X558" i="4"/>
  <c r="AC558" i="4"/>
  <c r="AD558" i="4" s="1"/>
  <c r="AH354" i="3"/>
  <c r="X598" i="3"/>
  <c r="AC598" i="3"/>
  <c r="AD598" i="3" s="1"/>
  <c r="AA355" i="3"/>
  <c r="Z355" i="3"/>
  <c r="Y355" i="3"/>
  <c r="K355" i="3" s="1"/>
  <c r="U355" i="3"/>
  <c r="AH383" i="1"/>
  <c r="AA384" i="1"/>
  <c r="T384" i="1"/>
  <c r="Z384" i="1"/>
  <c r="Y384" i="1"/>
  <c r="K384" i="1" s="1"/>
  <c r="Q384" i="1"/>
  <c r="AC385" i="1" s="1"/>
  <c r="AD385" i="1" s="1"/>
  <c r="T558" i="4" l="1"/>
  <c r="Q558" i="4"/>
  <c r="O355" i="4"/>
  <c r="R355" i="4" s="1"/>
  <c r="M355" i="4"/>
  <c r="AE558" i="4"/>
  <c r="M355" i="3"/>
  <c r="O355" i="3"/>
  <c r="R355" i="3" s="1"/>
  <c r="AE598" i="3"/>
  <c r="T598" i="3"/>
  <c r="Q598" i="3"/>
  <c r="O384" i="1"/>
  <c r="R384" i="1" s="1"/>
  <c r="M384" i="1"/>
  <c r="W356" i="4" l="1"/>
  <c r="AF355" i="4"/>
  <c r="AG355" i="4" s="1"/>
  <c r="X559" i="4"/>
  <c r="AC559" i="4"/>
  <c r="AD559" i="4" s="1"/>
  <c r="W356" i="3"/>
  <c r="AF355" i="3"/>
  <c r="AG355" i="3" s="1"/>
  <c r="X599" i="3"/>
  <c r="AC599" i="3"/>
  <c r="AD599" i="3" s="1"/>
  <c r="W385" i="1"/>
  <c r="U385" i="1" s="1"/>
  <c r="AF384" i="1"/>
  <c r="AG384" i="1" s="1"/>
  <c r="X385" i="1"/>
  <c r="AE385" i="1" s="1"/>
  <c r="AE559" i="4" l="1"/>
  <c r="T559" i="4"/>
  <c r="Q559" i="4"/>
  <c r="AC560" i="4" s="1"/>
  <c r="AD560" i="4" s="1"/>
  <c r="AH355" i="4"/>
  <c r="Z356" i="4"/>
  <c r="Y356" i="4"/>
  <c r="K356" i="4" s="1"/>
  <c r="U356" i="4"/>
  <c r="AA356" i="4"/>
  <c r="AE599" i="3"/>
  <c r="T599" i="3"/>
  <c r="Q599" i="3"/>
  <c r="AC600" i="3" s="1"/>
  <c r="AD600" i="3" s="1"/>
  <c r="AH355" i="3"/>
  <c r="AA356" i="3"/>
  <c r="Z356" i="3"/>
  <c r="Y356" i="3"/>
  <c r="K356" i="3" s="1"/>
  <c r="U356" i="3"/>
  <c r="AH384" i="1"/>
  <c r="AA385" i="1"/>
  <c r="T385" i="1"/>
  <c r="Z385" i="1"/>
  <c r="Y385" i="1"/>
  <c r="K385" i="1" s="1"/>
  <c r="Q385" i="1"/>
  <c r="AC386" i="1" s="1"/>
  <c r="AD386" i="1" s="1"/>
  <c r="X560" i="4" l="1"/>
  <c r="AE560" i="4"/>
  <c r="T560" i="4"/>
  <c r="Q560" i="4"/>
  <c r="O356" i="4"/>
  <c r="R356" i="4" s="1"/>
  <c r="M356" i="4"/>
  <c r="X600" i="3"/>
  <c r="AE600" i="3"/>
  <c r="O356" i="3"/>
  <c r="R356" i="3" s="1"/>
  <c r="M356" i="3"/>
  <c r="T600" i="3"/>
  <c r="Q600" i="3"/>
  <c r="AE386" i="1"/>
  <c r="X386" i="1"/>
  <c r="T386" i="1" s="1"/>
  <c r="O385" i="1"/>
  <c r="R385" i="1" s="1"/>
  <c r="M385" i="1"/>
  <c r="X561" i="4" l="1"/>
  <c r="AC561" i="4"/>
  <c r="AD561" i="4" s="1"/>
  <c r="W357" i="4"/>
  <c r="AF356" i="4"/>
  <c r="AG356" i="4" s="1"/>
  <c r="X601" i="3"/>
  <c r="AC601" i="3"/>
  <c r="AD601" i="3" s="1"/>
  <c r="W357" i="3"/>
  <c r="AF356" i="3"/>
  <c r="AG356" i="3" s="1"/>
  <c r="W386" i="1"/>
  <c r="AA386" i="1" s="1"/>
  <c r="AF385" i="1"/>
  <c r="AG385" i="1" s="1"/>
  <c r="Q386" i="1"/>
  <c r="AC387" i="1" s="1"/>
  <c r="AD387" i="1" s="1"/>
  <c r="AH356" i="4" l="1"/>
  <c r="AE561" i="4"/>
  <c r="AA357" i="4"/>
  <c r="Z357" i="4"/>
  <c r="Y357" i="4"/>
  <c r="K357" i="4" s="1"/>
  <c r="U357" i="4"/>
  <c r="T561" i="4"/>
  <c r="Q561" i="4"/>
  <c r="AE601" i="3"/>
  <c r="AH356" i="3"/>
  <c r="AA357" i="3"/>
  <c r="Z357" i="3"/>
  <c r="Y357" i="3"/>
  <c r="K357" i="3" s="1"/>
  <c r="U357" i="3"/>
  <c r="T601" i="3"/>
  <c r="Q601" i="3"/>
  <c r="Z386" i="1"/>
  <c r="U386" i="1"/>
  <c r="Y386" i="1"/>
  <c r="K386" i="1" s="1"/>
  <c r="AH385" i="1"/>
  <c r="O386" i="1"/>
  <c r="R386" i="1" s="1"/>
  <c r="M386" i="1"/>
  <c r="M357" i="4" l="1"/>
  <c r="O357" i="4"/>
  <c r="R357" i="4" s="1"/>
  <c r="X562" i="4"/>
  <c r="AC562" i="4"/>
  <c r="AD562" i="4" s="1"/>
  <c r="X602" i="3"/>
  <c r="AC602" i="3"/>
  <c r="AD602" i="3" s="1"/>
  <c r="O357" i="3"/>
  <c r="R357" i="3" s="1"/>
  <c r="M357" i="3"/>
  <c r="W387" i="1"/>
  <c r="U387" i="1" s="1"/>
  <c r="AF386" i="1"/>
  <c r="AG386" i="1" s="1"/>
  <c r="X387" i="1"/>
  <c r="AE387" i="1" s="1"/>
  <c r="T562" i="4" l="1"/>
  <c r="Q562" i="4"/>
  <c r="W358" i="4"/>
  <c r="AF357" i="4"/>
  <c r="AG357" i="4" s="1"/>
  <c r="AE562" i="4"/>
  <c r="AE602" i="3"/>
  <c r="W358" i="3"/>
  <c r="AF357" i="3"/>
  <c r="AG357" i="3" s="1"/>
  <c r="T602" i="3"/>
  <c r="Q602" i="3"/>
  <c r="AC603" i="3" s="1"/>
  <c r="AD603" i="3" s="1"/>
  <c r="X603" i="3"/>
  <c r="AH386" i="1"/>
  <c r="Z387" i="1"/>
  <c r="T387" i="1"/>
  <c r="AA387" i="1"/>
  <c r="Q387" i="1"/>
  <c r="AC388" i="1" s="1"/>
  <c r="AD388" i="1" s="1"/>
  <c r="Y387" i="1"/>
  <c r="K387" i="1" s="1"/>
  <c r="O387" i="1" s="1"/>
  <c r="R387" i="1" s="1"/>
  <c r="AH357" i="4" l="1"/>
  <c r="U358" i="4"/>
  <c r="AA358" i="4"/>
  <c r="Z358" i="4"/>
  <c r="Y358" i="4"/>
  <c r="K358" i="4" s="1"/>
  <c r="X563" i="4"/>
  <c r="AC563" i="4"/>
  <c r="AD563" i="4" s="1"/>
  <c r="AE603" i="3"/>
  <c r="T603" i="3"/>
  <c r="Q603" i="3"/>
  <c r="U358" i="3"/>
  <c r="Z358" i="3"/>
  <c r="Y358" i="3"/>
  <c r="K358" i="3" s="1"/>
  <c r="AA358" i="3"/>
  <c r="AH357" i="3"/>
  <c r="W388" i="1"/>
  <c r="U388" i="1" s="1"/>
  <c r="AF387" i="1"/>
  <c r="AG387" i="1" s="1"/>
  <c r="M387" i="1"/>
  <c r="AE563" i="4" l="1"/>
  <c r="T563" i="4"/>
  <c r="Q563" i="4"/>
  <c r="O358" i="4"/>
  <c r="R358" i="4" s="1"/>
  <c r="M358" i="4"/>
  <c r="M358" i="3"/>
  <c r="O358" i="3"/>
  <c r="R358" i="3" s="1"/>
  <c r="X604" i="3"/>
  <c r="AC604" i="3"/>
  <c r="AD604" i="3" s="1"/>
  <c r="AH387" i="1"/>
  <c r="X388" i="1"/>
  <c r="X564" i="4" l="1"/>
  <c r="AC564" i="4"/>
  <c r="AD564" i="4" s="1"/>
  <c r="W359" i="4"/>
  <c r="AF358" i="4"/>
  <c r="AG358" i="4" s="1"/>
  <c r="T604" i="3"/>
  <c r="Q604" i="3"/>
  <c r="AE604" i="3"/>
  <c r="W359" i="3"/>
  <c r="AF358" i="3"/>
  <c r="AG358" i="3" s="1"/>
  <c r="T388" i="1"/>
  <c r="AE388" i="1"/>
  <c r="Y388" i="1"/>
  <c r="K388" i="1" s="1"/>
  <c r="O388" i="1" s="1"/>
  <c r="R388" i="1" s="1"/>
  <c r="AA388" i="1"/>
  <c r="Z388" i="1"/>
  <c r="Q388" i="1"/>
  <c r="AA359" i="4" l="1"/>
  <c r="Z359" i="4"/>
  <c r="Y359" i="4"/>
  <c r="K359" i="4" s="1"/>
  <c r="U359" i="4"/>
  <c r="AH358" i="4"/>
  <c r="AE564" i="4"/>
  <c r="T564" i="4"/>
  <c r="X565" i="4" s="1"/>
  <c r="Q564" i="4"/>
  <c r="X605" i="3"/>
  <c r="AC605" i="3"/>
  <c r="AD605" i="3" s="1"/>
  <c r="AH358" i="3"/>
  <c r="AA359" i="3"/>
  <c r="U359" i="3"/>
  <c r="Y359" i="3"/>
  <c r="K359" i="3" s="1"/>
  <c r="Z359" i="3"/>
  <c r="W389" i="1"/>
  <c r="U389" i="1" s="1"/>
  <c r="AF388" i="1"/>
  <c r="AG388" i="1" s="1"/>
  <c r="AC389" i="1"/>
  <c r="AD389" i="1" s="1"/>
  <c r="M388" i="1"/>
  <c r="X389" i="1"/>
  <c r="AC565" i="4" l="1"/>
  <c r="AD565" i="4" s="1"/>
  <c r="AE565" i="4"/>
  <c r="O359" i="4"/>
  <c r="R359" i="4" s="1"/>
  <c r="M359" i="4"/>
  <c r="T565" i="4"/>
  <c r="Q565" i="4"/>
  <c r="AE605" i="3"/>
  <c r="M359" i="3"/>
  <c r="O359" i="3"/>
  <c r="R359" i="3" s="1"/>
  <c r="T605" i="3"/>
  <c r="Q605" i="3"/>
  <c r="AE389" i="1"/>
  <c r="AH388" i="1"/>
  <c r="AA389" i="1"/>
  <c r="T389" i="1"/>
  <c r="Y389" i="1"/>
  <c r="K389" i="1" s="1"/>
  <c r="Q389" i="1"/>
  <c r="AC390" i="1" s="1"/>
  <c r="AD390" i="1" s="1"/>
  <c r="Z389" i="1"/>
  <c r="W360" i="4" l="1"/>
  <c r="AF359" i="4"/>
  <c r="AG359" i="4" s="1"/>
  <c r="X566" i="4"/>
  <c r="AC566" i="4"/>
  <c r="AD566" i="4" s="1"/>
  <c r="X606" i="3"/>
  <c r="AC606" i="3"/>
  <c r="AD606" i="3" s="1"/>
  <c r="W360" i="3"/>
  <c r="AF359" i="3"/>
  <c r="AG359" i="3" s="1"/>
  <c r="O389" i="1"/>
  <c r="R389" i="1" s="1"/>
  <c r="M389" i="1"/>
  <c r="AE566" i="4" l="1"/>
  <c r="T566" i="4"/>
  <c r="Q566" i="4"/>
  <c r="X567" i="4" s="1"/>
  <c r="AH359" i="4"/>
  <c r="AA360" i="4"/>
  <c r="Z360" i="4"/>
  <c r="Y360" i="4"/>
  <c r="K360" i="4" s="1"/>
  <c r="U360" i="4"/>
  <c r="AE606" i="3"/>
  <c r="AH359" i="3"/>
  <c r="Z360" i="3"/>
  <c r="U360" i="3"/>
  <c r="AA360" i="3"/>
  <c r="Y360" i="3"/>
  <c r="K360" i="3" s="1"/>
  <c r="T606" i="3"/>
  <c r="Q606" i="3"/>
  <c r="AC607" i="3" s="1"/>
  <c r="AD607" i="3" s="1"/>
  <c r="X607" i="3"/>
  <c r="W390" i="1"/>
  <c r="U390" i="1" s="1"/>
  <c r="AF389" i="1"/>
  <c r="AG389" i="1" s="1"/>
  <c r="X390" i="1"/>
  <c r="AE390" i="1" s="1"/>
  <c r="T567" i="4" l="1"/>
  <c r="Q567" i="4"/>
  <c r="O360" i="4"/>
  <c r="R360" i="4" s="1"/>
  <c r="M360" i="4"/>
  <c r="AC567" i="4"/>
  <c r="AD567" i="4" s="1"/>
  <c r="AE607" i="3"/>
  <c r="Q607" i="3"/>
  <c r="T607" i="3"/>
  <c r="O360" i="3"/>
  <c r="R360" i="3" s="1"/>
  <c r="M360" i="3"/>
  <c r="AH389" i="1"/>
  <c r="AA390" i="1"/>
  <c r="T390" i="1"/>
  <c r="Y390" i="1"/>
  <c r="K390" i="1" s="1"/>
  <c r="Q390" i="1"/>
  <c r="AC391" i="1" s="1"/>
  <c r="AD391" i="1" s="1"/>
  <c r="Z390" i="1"/>
  <c r="AE567" i="4" l="1"/>
  <c r="W361" i="4"/>
  <c r="AF360" i="4"/>
  <c r="AG360" i="4" s="1"/>
  <c r="X568" i="4"/>
  <c r="AC568" i="4"/>
  <c r="AD568" i="4" s="1"/>
  <c r="X608" i="3"/>
  <c r="Q608" i="3" s="1"/>
  <c r="W361" i="3"/>
  <c r="AF360" i="3"/>
  <c r="AG360" i="3" s="1"/>
  <c r="AC608" i="3"/>
  <c r="AD608" i="3" s="1"/>
  <c r="O390" i="1"/>
  <c r="R390" i="1" s="1"/>
  <c r="M390" i="1"/>
  <c r="T608" i="3" l="1"/>
  <c r="X609" i="3" s="1"/>
  <c r="AE568" i="4"/>
  <c r="T568" i="4"/>
  <c r="Q568" i="4"/>
  <c r="AH360" i="4"/>
  <c r="AA361" i="4"/>
  <c r="Z361" i="4"/>
  <c r="Y361" i="4"/>
  <c r="K361" i="4" s="1"/>
  <c r="U361" i="4"/>
  <c r="AE608" i="3"/>
  <c r="AH360" i="3"/>
  <c r="Z361" i="3"/>
  <c r="Y361" i="3"/>
  <c r="K361" i="3" s="1"/>
  <c r="U361" i="3"/>
  <c r="AA361" i="3"/>
  <c r="W391" i="1"/>
  <c r="U391" i="1" s="1"/>
  <c r="AF390" i="1"/>
  <c r="AG390" i="1" s="1"/>
  <c r="X391" i="1"/>
  <c r="AE391" i="1" s="1"/>
  <c r="AC609" i="3" l="1"/>
  <c r="AD609" i="3" s="1"/>
  <c r="AE609" i="3" s="1"/>
  <c r="M361" i="4"/>
  <c r="O361" i="4"/>
  <c r="R361" i="4" s="1"/>
  <c r="X569" i="4"/>
  <c r="AC569" i="4"/>
  <c r="AD569" i="4" s="1"/>
  <c r="M361" i="3"/>
  <c r="O361" i="3"/>
  <c r="R361" i="3" s="1"/>
  <c r="Q609" i="3"/>
  <c r="T609" i="3"/>
  <c r="X610" i="3"/>
  <c r="AH390" i="1"/>
  <c r="AA391" i="1"/>
  <c r="T391" i="1"/>
  <c r="Y391" i="1"/>
  <c r="K391" i="1" s="1"/>
  <c r="Q391" i="1"/>
  <c r="AC392" i="1" s="1"/>
  <c r="AD392" i="1" s="1"/>
  <c r="Z391" i="1"/>
  <c r="AE569" i="4" l="1"/>
  <c r="T569" i="4"/>
  <c r="Q569" i="4"/>
  <c r="AC570" i="4" s="1"/>
  <c r="AD570" i="4" s="1"/>
  <c r="W362" i="4"/>
  <c r="AF361" i="4"/>
  <c r="AG361" i="4" s="1"/>
  <c r="T610" i="3"/>
  <c r="Q610" i="3"/>
  <c r="AC611" i="3" s="1"/>
  <c r="X611" i="3"/>
  <c r="AC610" i="3"/>
  <c r="AD610" i="3" s="1"/>
  <c r="W362" i="3"/>
  <c r="AF361" i="3"/>
  <c r="AG361" i="3" s="1"/>
  <c r="X392" i="1"/>
  <c r="T392" i="1" s="1"/>
  <c r="O391" i="1"/>
  <c r="R391" i="1" s="1"/>
  <c r="M391" i="1"/>
  <c r="X570" i="4" l="1"/>
  <c r="T570" i="4" s="1"/>
  <c r="AE570" i="4"/>
  <c r="AH361" i="4"/>
  <c r="U362" i="4"/>
  <c r="AA362" i="4"/>
  <c r="Z362" i="4"/>
  <c r="Y362" i="4"/>
  <c r="K362" i="4" s="1"/>
  <c r="AH361" i="3"/>
  <c r="AA362" i="3"/>
  <c r="Z362" i="3"/>
  <c r="Y362" i="3"/>
  <c r="K362" i="3" s="1"/>
  <c r="U362" i="3"/>
  <c r="AE610" i="3"/>
  <c r="AD611" i="3"/>
  <c r="T611" i="3"/>
  <c r="Q611" i="3"/>
  <c r="AE392" i="1"/>
  <c r="W392" i="1"/>
  <c r="AA392" i="1" s="1"/>
  <c r="AF391" i="1"/>
  <c r="AG391" i="1" s="1"/>
  <c r="Q392" i="1"/>
  <c r="AC393" i="1" s="1"/>
  <c r="AD393" i="1" s="1"/>
  <c r="Q570" i="4" l="1"/>
  <c r="X571" i="4"/>
  <c r="AC571" i="4"/>
  <c r="AD571" i="4" s="1"/>
  <c r="M362" i="4"/>
  <c r="O362" i="4"/>
  <c r="R362" i="4" s="1"/>
  <c r="X612" i="3"/>
  <c r="AC612" i="3"/>
  <c r="AD612" i="3" s="1"/>
  <c r="AE611" i="3"/>
  <c r="M362" i="3"/>
  <c r="O362" i="3"/>
  <c r="R362" i="3" s="1"/>
  <c r="AH391" i="1"/>
  <c r="Z392" i="1"/>
  <c r="U392" i="1"/>
  <c r="Y392" i="1"/>
  <c r="K392" i="1" s="1"/>
  <c r="O392" i="1" s="1"/>
  <c r="R392" i="1" s="1"/>
  <c r="W363" i="4" l="1"/>
  <c r="AF362" i="4"/>
  <c r="AG362" i="4" s="1"/>
  <c r="AE571" i="4"/>
  <c r="T571" i="4"/>
  <c r="Q571" i="4"/>
  <c r="AE612" i="3"/>
  <c r="W363" i="3"/>
  <c r="AF362" i="3"/>
  <c r="AG362" i="3" s="1"/>
  <c r="T612" i="3"/>
  <c r="Q612" i="3"/>
  <c r="M392" i="1"/>
  <c r="W393" i="1"/>
  <c r="U393" i="1" s="1"/>
  <c r="AF392" i="1"/>
  <c r="AG392" i="1" s="1"/>
  <c r="X393" i="1"/>
  <c r="AE393" i="1" s="1"/>
  <c r="AH362" i="4" l="1"/>
  <c r="AA363" i="4"/>
  <c r="U363" i="4"/>
  <c r="Z363" i="4"/>
  <c r="Y363" i="4"/>
  <c r="K363" i="4" s="1"/>
  <c r="X572" i="4"/>
  <c r="AC572" i="4"/>
  <c r="AD572" i="4" s="1"/>
  <c r="AA363" i="3"/>
  <c r="Z363" i="3"/>
  <c r="Y363" i="3"/>
  <c r="K363" i="3" s="1"/>
  <c r="U363" i="3"/>
  <c r="X613" i="3"/>
  <c r="AC613" i="3"/>
  <c r="AD613" i="3" s="1"/>
  <c r="AH362" i="3"/>
  <c r="AH392" i="1"/>
  <c r="AA393" i="1"/>
  <c r="T393" i="1"/>
  <c r="Q393" i="1"/>
  <c r="AC394" i="1" s="1"/>
  <c r="AD394" i="1" s="1"/>
  <c r="Y393" i="1"/>
  <c r="K393" i="1" s="1"/>
  <c r="O393" i="1" s="1"/>
  <c r="R393" i="1" s="1"/>
  <c r="Z393" i="1"/>
  <c r="O363" i="4" l="1"/>
  <c r="R363" i="4" s="1"/>
  <c r="M363" i="4"/>
  <c r="AE572" i="4"/>
  <c r="T572" i="4"/>
  <c r="Q572" i="4"/>
  <c r="AE613" i="3"/>
  <c r="Q613" i="3"/>
  <c r="T613" i="3"/>
  <c r="M363" i="3"/>
  <c r="O363" i="3"/>
  <c r="R363" i="3" s="1"/>
  <c r="W394" i="1"/>
  <c r="U394" i="1" s="1"/>
  <c r="AF393" i="1"/>
  <c r="AG393" i="1" s="1"/>
  <c r="M393" i="1"/>
  <c r="X394" i="1"/>
  <c r="AE394" i="1" s="1"/>
  <c r="X573" i="4" l="1"/>
  <c r="AC573" i="4"/>
  <c r="AD573" i="4" s="1"/>
  <c r="W364" i="4"/>
  <c r="AF363" i="4"/>
  <c r="AG363" i="4" s="1"/>
  <c r="W364" i="3"/>
  <c r="AF363" i="3"/>
  <c r="AG363" i="3" s="1"/>
  <c r="X614" i="3"/>
  <c r="AC614" i="3"/>
  <c r="AD614" i="3" s="1"/>
  <c r="AH393" i="1"/>
  <c r="AA394" i="1"/>
  <c r="T394" i="1"/>
  <c r="Y394" i="1"/>
  <c r="K394" i="1" s="1"/>
  <c r="Q394" i="1"/>
  <c r="AC395" i="1" s="1"/>
  <c r="AD395" i="1" s="1"/>
  <c r="Z394" i="1"/>
  <c r="Z364" i="4" l="1"/>
  <c r="Y364" i="4"/>
  <c r="K364" i="4" s="1"/>
  <c r="AA364" i="4"/>
  <c r="U364" i="4"/>
  <c r="AH363" i="4"/>
  <c r="AE573" i="4"/>
  <c r="T573" i="4"/>
  <c r="Q573" i="4"/>
  <c r="AH363" i="3"/>
  <c r="AE614" i="3"/>
  <c r="T614" i="3"/>
  <c r="Q614" i="3"/>
  <c r="AA364" i="3"/>
  <c r="Z364" i="3"/>
  <c r="Y364" i="3"/>
  <c r="K364" i="3" s="1"/>
  <c r="U364" i="3"/>
  <c r="O394" i="1"/>
  <c r="R394" i="1" s="1"/>
  <c r="M394" i="1"/>
  <c r="O364" i="4" l="1"/>
  <c r="R364" i="4" s="1"/>
  <c r="M364" i="4"/>
  <c r="X574" i="4"/>
  <c r="AC574" i="4"/>
  <c r="AD574" i="4" s="1"/>
  <c r="O364" i="3"/>
  <c r="R364" i="3" s="1"/>
  <c r="M364" i="3"/>
  <c r="X615" i="3"/>
  <c r="AC615" i="3"/>
  <c r="AD615" i="3" s="1"/>
  <c r="W395" i="1"/>
  <c r="U395" i="1" s="1"/>
  <c r="AF394" i="1"/>
  <c r="AG394" i="1" s="1"/>
  <c r="X395" i="1"/>
  <c r="AE395" i="1" s="1"/>
  <c r="AE574" i="4" l="1"/>
  <c r="T574" i="4"/>
  <c r="Q574" i="4"/>
  <c r="W365" i="4"/>
  <c r="AF364" i="4"/>
  <c r="AG364" i="4" s="1"/>
  <c r="AE615" i="3"/>
  <c r="Q615" i="3"/>
  <c r="T615" i="3"/>
  <c r="W365" i="3"/>
  <c r="AF364" i="3"/>
  <c r="AG364" i="3" s="1"/>
  <c r="AH394" i="1"/>
  <c r="Y395" i="1"/>
  <c r="K395" i="1" s="1"/>
  <c r="O395" i="1" s="1"/>
  <c r="R395" i="1" s="1"/>
  <c r="T395" i="1"/>
  <c r="AA395" i="1"/>
  <c r="Z395" i="1"/>
  <c r="Q395" i="1"/>
  <c r="X616" i="3" l="1"/>
  <c r="T616" i="3" s="1"/>
  <c r="X575" i="4"/>
  <c r="AC575" i="4"/>
  <c r="AD575" i="4" s="1"/>
  <c r="AH364" i="4"/>
  <c r="AA365" i="4"/>
  <c r="Z365" i="4"/>
  <c r="Y365" i="4"/>
  <c r="K365" i="4" s="1"/>
  <c r="U365" i="4"/>
  <c r="AH364" i="3"/>
  <c r="AA365" i="3"/>
  <c r="Z365" i="3"/>
  <c r="Y365" i="3"/>
  <c r="K365" i="3" s="1"/>
  <c r="U365" i="3"/>
  <c r="AC616" i="3"/>
  <c r="AD616" i="3" s="1"/>
  <c r="AC396" i="1"/>
  <c r="AD396" i="1" s="1"/>
  <c r="W396" i="1"/>
  <c r="U396" i="1" s="1"/>
  <c r="AF395" i="1"/>
  <c r="AG395" i="1" s="1"/>
  <c r="M395" i="1"/>
  <c r="Q616" i="3" l="1"/>
  <c r="X617" i="3" s="1"/>
  <c r="M365" i="4"/>
  <c r="O365" i="4"/>
  <c r="R365" i="4" s="1"/>
  <c r="AE575" i="4"/>
  <c r="T575" i="4"/>
  <c r="Q575" i="4"/>
  <c r="AE616" i="3"/>
  <c r="O365" i="3"/>
  <c r="R365" i="3" s="1"/>
  <c r="M365" i="3"/>
  <c r="AH395" i="1"/>
  <c r="X396" i="1"/>
  <c r="AE396" i="1" s="1"/>
  <c r="AC617" i="3" l="1"/>
  <c r="AD617" i="3" s="1"/>
  <c r="AE617" i="3" s="1"/>
  <c r="W366" i="4"/>
  <c r="AF365" i="4"/>
  <c r="AG365" i="4" s="1"/>
  <c r="X576" i="4"/>
  <c r="AC576" i="4"/>
  <c r="AD576" i="4" s="1"/>
  <c r="W366" i="3"/>
  <c r="AF365" i="3"/>
  <c r="AG365" i="3" s="1"/>
  <c r="T617" i="3"/>
  <c r="Q617" i="3"/>
  <c r="AC618" i="3" s="1"/>
  <c r="AA396" i="1"/>
  <c r="T396" i="1"/>
  <c r="Y396" i="1"/>
  <c r="K396" i="1" s="1"/>
  <c r="Q396" i="1"/>
  <c r="AC397" i="1" s="1"/>
  <c r="AD397" i="1" s="1"/>
  <c r="Z396" i="1"/>
  <c r="AD618" i="3" l="1"/>
  <c r="AE576" i="4"/>
  <c r="T576" i="4"/>
  <c r="Q576" i="4"/>
  <c r="AH365" i="4"/>
  <c r="Y366" i="4"/>
  <c r="K366" i="4" s="1"/>
  <c r="U366" i="4"/>
  <c r="AA366" i="4"/>
  <c r="Z366" i="4"/>
  <c r="X618" i="3"/>
  <c r="AH365" i="3"/>
  <c r="U366" i="3"/>
  <c r="Z366" i="3"/>
  <c r="Y366" i="3"/>
  <c r="K366" i="3" s="1"/>
  <c r="AA366" i="3"/>
  <c r="O396" i="1"/>
  <c r="R396" i="1" s="1"/>
  <c r="M396" i="1"/>
  <c r="X577" i="4" l="1"/>
  <c r="AC577" i="4"/>
  <c r="AD577" i="4" s="1"/>
  <c r="AE577" i="4"/>
  <c r="T577" i="4"/>
  <c r="Q577" i="4"/>
  <c r="O366" i="4"/>
  <c r="R366" i="4" s="1"/>
  <c r="M366" i="4"/>
  <c r="O366" i="3"/>
  <c r="R366" i="3" s="1"/>
  <c r="M366" i="3"/>
  <c r="Q618" i="3"/>
  <c r="T618" i="3"/>
  <c r="X619" i="3"/>
  <c r="AE618" i="3"/>
  <c r="W397" i="1"/>
  <c r="U397" i="1" s="1"/>
  <c r="AF396" i="1"/>
  <c r="AG396" i="1" s="1"/>
  <c r="X397" i="1"/>
  <c r="AE397" i="1" s="1"/>
  <c r="W367" i="4" l="1"/>
  <c r="AF366" i="4"/>
  <c r="AG366" i="4" s="1"/>
  <c r="X578" i="4"/>
  <c r="AC578" i="4"/>
  <c r="AD578" i="4" s="1"/>
  <c r="Q619" i="3"/>
  <c r="T619" i="3"/>
  <c r="AC619" i="3"/>
  <c r="AD619" i="3" s="1"/>
  <c r="W367" i="3"/>
  <c r="AF366" i="3"/>
  <c r="AG366" i="3" s="1"/>
  <c r="AH396" i="1"/>
  <c r="AA397" i="1"/>
  <c r="T397" i="1"/>
  <c r="Y397" i="1"/>
  <c r="K397" i="1" s="1"/>
  <c r="Q397" i="1"/>
  <c r="Z397" i="1"/>
  <c r="AE578" i="4" l="1"/>
  <c r="T578" i="4"/>
  <c r="Q578" i="4"/>
  <c r="AC579" i="4" s="1"/>
  <c r="AD579" i="4" s="1"/>
  <c r="AH366" i="4"/>
  <c r="AA367" i="4"/>
  <c r="Z367" i="4"/>
  <c r="Y367" i="4"/>
  <c r="K367" i="4" s="1"/>
  <c r="U367" i="4"/>
  <c r="U367" i="3"/>
  <c r="AA367" i="3"/>
  <c r="Z367" i="3"/>
  <c r="Y367" i="3"/>
  <c r="K367" i="3" s="1"/>
  <c r="AH366" i="3"/>
  <c r="AE619" i="3"/>
  <c r="X620" i="3"/>
  <c r="AC620" i="3"/>
  <c r="AD620" i="3" s="1"/>
  <c r="AC398" i="1"/>
  <c r="AD398" i="1" s="1"/>
  <c r="O397" i="1"/>
  <c r="R397" i="1" s="1"/>
  <c r="M397" i="1"/>
  <c r="X579" i="4" l="1"/>
  <c r="M367" i="4"/>
  <c r="O367" i="4"/>
  <c r="R367" i="4" s="1"/>
  <c r="AE620" i="3"/>
  <c r="T620" i="3"/>
  <c r="Q620" i="3"/>
  <c r="O367" i="3"/>
  <c r="R367" i="3" s="1"/>
  <c r="M367" i="3"/>
  <c r="W398" i="1"/>
  <c r="AF397" i="1"/>
  <c r="AG397" i="1" s="1"/>
  <c r="U398" i="1"/>
  <c r="X398" i="1"/>
  <c r="AE398" i="1" s="1"/>
  <c r="T579" i="4" l="1"/>
  <c r="Q579" i="4"/>
  <c r="AC580" i="4" s="1"/>
  <c r="AD580" i="4" s="1"/>
  <c r="X580" i="4"/>
  <c r="AE579" i="4"/>
  <c r="W368" i="4"/>
  <c r="AF367" i="4"/>
  <c r="AG367" i="4" s="1"/>
  <c r="W368" i="3"/>
  <c r="AF367" i="3"/>
  <c r="AG367" i="3" s="1"/>
  <c r="X621" i="3"/>
  <c r="AC621" i="3"/>
  <c r="AD621" i="3" s="1"/>
  <c r="AH397" i="1"/>
  <c r="AA398" i="1"/>
  <c r="T398" i="1"/>
  <c r="Y398" i="1"/>
  <c r="K398" i="1" s="1"/>
  <c r="Q398" i="1"/>
  <c r="AC399" i="1" s="1"/>
  <c r="AD399" i="1" s="1"/>
  <c r="Z398" i="1"/>
  <c r="T580" i="4" l="1"/>
  <c r="Q580" i="4"/>
  <c r="AE580" i="4"/>
  <c r="AH367" i="4"/>
  <c r="Z368" i="4"/>
  <c r="AA368" i="4"/>
  <c r="Y368" i="4"/>
  <c r="K368" i="4" s="1"/>
  <c r="U368" i="4"/>
  <c r="AH367" i="3"/>
  <c r="AE621" i="3"/>
  <c r="Q621" i="3"/>
  <c r="T621" i="3"/>
  <c r="U368" i="3"/>
  <c r="AA368" i="3"/>
  <c r="Z368" i="3"/>
  <c r="Y368" i="3"/>
  <c r="K368" i="3" s="1"/>
  <c r="O398" i="1"/>
  <c r="R398" i="1" s="1"/>
  <c r="M398" i="1"/>
  <c r="O368" i="4" l="1"/>
  <c r="R368" i="4" s="1"/>
  <c r="M368" i="4"/>
  <c r="X581" i="4"/>
  <c r="AC581" i="4"/>
  <c r="AD581" i="4" s="1"/>
  <c r="O368" i="3"/>
  <c r="R368" i="3" s="1"/>
  <c r="M368" i="3"/>
  <c r="X622" i="3"/>
  <c r="AC622" i="3"/>
  <c r="AD622" i="3" s="1"/>
  <c r="W399" i="1"/>
  <c r="U399" i="1" s="1"/>
  <c r="AF398" i="1"/>
  <c r="AG398" i="1" s="1"/>
  <c r="X399" i="1"/>
  <c r="AE399" i="1" s="1"/>
  <c r="AE581" i="4" l="1"/>
  <c r="T581" i="4"/>
  <c r="Q581" i="4"/>
  <c r="AC582" i="4" s="1"/>
  <c r="AD582" i="4" s="1"/>
  <c r="W369" i="4"/>
  <c r="AF368" i="4"/>
  <c r="AG368" i="4" s="1"/>
  <c r="AE622" i="3"/>
  <c r="T622" i="3"/>
  <c r="Q622" i="3"/>
  <c r="W369" i="3"/>
  <c r="AF368" i="3"/>
  <c r="AG368" i="3" s="1"/>
  <c r="AH398" i="1"/>
  <c r="Y399" i="1"/>
  <c r="K399" i="1" s="1"/>
  <c r="O399" i="1" s="1"/>
  <c r="R399" i="1" s="1"/>
  <c r="T399" i="1"/>
  <c r="AA399" i="1"/>
  <c r="Z399" i="1"/>
  <c r="Q399" i="1"/>
  <c r="AC400" i="1" s="1"/>
  <c r="AD400" i="1" s="1"/>
  <c r="U369" i="4" l="1"/>
  <c r="AA369" i="4"/>
  <c r="Z369" i="4"/>
  <c r="Y369" i="4"/>
  <c r="K369" i="4" s="1"/>
  <c r="AH368" i="4"/>
  <c r="X582" i="4"/>
  <c r="AE582" i="4" s="1"/>
  <c r="AH368" i="3"/>
  <c r="AA369" i="3"/>
  <c r="Z369" i="3"/>
  <c r="Y369" i="3"/>
  <c r="K369" i="3" s="1"/>
  <c r="U369" i="3"/>
  <c r="X623" i="3"/>
  <c r="AC623" i="3"/>
  <c r="AD623" i="3" s="1"/>
  <c r="W400" i="1"/>
  <c r="U400" i="1" s="1"/>
  <c r="AF399" i="1"/>
  <c r="AG399" i="1" s="1"/>
  <c r="M399" i="1"/>
  <c r="M369" i="4" l="1"/>
  <c r="O369" i="4"/>
  <c r="R369" i="4" s="1"/>
  <c r="T582" i="4"/>
  <c r="Q582" i="4"/>
  <c r="AE623" i="3"/>
  <c r="T623" i="3"/>
  <c r="Q623" i="3"/>
  <c r="O369" i="3"/>
  <c r="R369" i="3" s="1"/>
  <c r="M369" i="3"/>
  <c r="AH399" i="1"/>
  <c r="X400" i="1"/>
  <c r="AE400" i="1" s="1"/>
  <c r="X583" i="4" l="1"/>
  <c r="AC583" i="4"/>
  <c r="AD583" i="4" s="1"/>
  <c r="W370" i="4"/>
  <c r="AF369" i="4"/>
  <c r="AG369" i="4" s="1"/>
  <c r="W370" i="3"/>
  <c r="AF369" i="3"/>
  <c r="AG369" i="3" s="1"/>
  <c r="X624" i="3"/>
  <c r="AC624" i="3"/>
  <c r="AD624" i="3" s="1"/>
  <c r="AA400" i="1"/>
  <c r="T400" i="1"/>
  <c r="Q400" i="1"/>
  <c r="AC401" i="1" s="1"/>
  <c r="AD401" i="1" s="1"/>
  <c r="Z400" i="1"/>
  <c r="Y400" i="1"/>
  <c r="K400" i="1" s="1"/>
  <c r="AH369" i="4" l="1"/>
  <c r="U370" i="4"/>
  <c r="Z370" i="4"/>
  <c r="Y370" i="4"/>
  <c r="K370" i="4" s="1"/>
  <c r="AA370" i="4"/>
  <c r="AE583" i="4"/>
  <c r="T583" i="4"/>
  <c r="Q583" i="4"/>
  <c r="AH369" i="3"/>
  <c r="AE624" i="3"/>
  <c r="T624" i="3"/>
  <c r="Q624" i="3"/>
  <c r="Z370" i="3"/>
  <c r="AA370" i="3"/>
  <c r="Y370" i="3"/>
  <c r="K370" i="3" s="1"/>
  <c r="U370" i="3"/>
  <c r="O400" i="1"/>
  <c r="R400" i="1" s="1"/>
  <c r="M400" i="1"/>
  <c r="X584" i="4" l="1"/>
  <c r="AC584" i="4"/>
  <c r="AD584" i="4" s="1"/>
  <c r="O370" i="4"/>
  <c r="R370" i="4" s="1"/>
  <c r="M370" i="4"/>
  <c r="O370" i="3"/>
  <c r="R370" i="3" s="1"/>
  <c r="M370" i="3"/>
  <c r="X625" i="3"/>
  <c r="AC625" i="3"/>
  <c r="AD625" i="3" s="1"/>
  <c r="W401" i="1"/>
  <c r="U401" i="1" s="1"/>
  <c r="AF400" i="1"/>
  <c r="AG400" i="1" s="1"/>
  <c r="X401" i="1"/>
  <c r="AE401" i="1" s="1"/>
  <c r="W371" i="4" l="1"/>
  <c r="AF370" i="4"/>
  <c r="AG370" i="4" s="1"/>
  <c r="AE584" i="4"/>
  <c r="T584" i="4"/>
  <c r="Q584" i="4"/>
  <c r="AC585" i="4" s="1"/>
  <c r="AD585" i="4" s="1"/>
  <c r="AE625" i="3"/>
  <c r="T625" i="3"/>
  <c r="Q625" i="3"/>
  <c r="W371" i="3"/>
  <c r="AF370" i="3"/>
  <c r="AG370" i="3" s="1"/>
  <c r="AH400" i="1"/>
  <c r="AA401" i="1"/>
  <c r="T401" i="1"/>
  <c r="Q401" i="1"/>
  <c r="Z401" i="1"/>
  <c r="Y401" i="1"/>
  <c r="K401" i="1" s="1"/>
  <c r="AH370" i="4" l="1"/>
  <c r="X585" i="4"/>
  <c r="AE585" i="4" s="1"/>
  <c r="AA371" i="4"/>
  <c r="Z371" i="4"/>
  <c r="Y371" i="4"/>
  <c r="K371" i="4" s="1"/>
  <c r="U371" i="4"/>
  <c r="AH370" i="3"/>
  <c r="AA371" i="3"/>
  <c r="Z371" i="3"/>
  <c r="Y371" i="3"/>
  <c r="K371" i="3" s="1"/>
  <c r="U371" i="3"/>
  <c r="X626" i="3"/>
  <c r="AC626" i="3"/>
  <c r="AD626" i="3" s="1"/>
  <c r="AC402" i="1"/>
  <c r="AD402" i="1" s="1"/>
  <c r="O401" i="1"/>
  <c r="R401" i="1" s="1"/>
  <c r="M401" i="1"/>
  <c r="O371" i="4" l="1"/>
  <c r="R371" i="4" s="1"/>
  <c r="M371" i="4"/>
  <c r="T585" i="4"/>
  <c r="Q585" i="4"/>
  <c r="AE626" i="3"/>
  <c r="T626" i="3"/>
  <c r="Q626" i="3"/>
  <c r="O371" i="3"/>
  <c r="R371" i="3" s="1"/>
  <c r="M371" i="3"/>
  <c r="W402" i="1"/>
  <c r="U402" i="1" s="1"/>
  <c r="AF401" i="1"/>
  <c r="AG401" i="1" s="1"/>
  <c r="X402" i="1"/>
  <c r="AE402" i="1" s="1"/>
  <c r="X586" i="4" l="1"/>
  <c r="AC586" i="4"/>
  <c r="AD586" i="4" s="1"/>
  <c r="W372" i="4"/>
  <c r="AF371" i="4"/>
  <c r="AG371" i="4" s="1"/>
  <c r="W372" i="3"/>
  <c r="AF371" i="3"/>
  <c r="AG371" i="3" s="1"/>
  <c r="X627" i="3"/>
  <c r="AC627" i="3"/>
  <c r="AD627" i="3" s="1"/>
  <c r="AH401" i="1"/>
  <c r="AA402" i="1"/>
  <c r="T402" i="1"/>
  <c r="Y402" i="1"/>
  <c r="K402" i="1" s="1"/>
  <c r="Q402" i="1"/>
  <c r="AC403" i="1" s="1"/>
  <c r="AD403" i="1" s="1"/>
  <c r="Z402" i="1"/>
  <c r="Z372" i="4" l="1"/>
  <c r="Y372" i="4"/>
  <c r="K372" i="4" s="1"/>
  <c r="U372" i="4"/>
  <c r="AA372" i="4"/>
  <c r="AE586" i="4"/>
  <c r="T586" i="4"/>
  <c r="Q586" i="4"/>
  <c r="AH371" i="4"/>
  <c r="AE627" i="3"/>
  <c r="T627" i="3"/>
  <c r="Q627" i="3"/>
  <c r="AH371" i="3"/>
  <c r="AA372" i="3"/>
  <c r="Z372" i="3"/>
  <c r="Y372" i="3"/>
  <c r="K372" i="3" s="1"/>
  <c r="U372" i="3"/>
  <c r="O402" i="1"/>
  <c r="R402" i="1" s="1"/>
  <c r="M402" i="1"/>
  <c r="O372" i="4" l="1"/>
  <c r="R372" i="4" s="1"/>
  <c r="M372" i="4"/>
  <c r="X587" i="4"/>
  <c r="AC587" i="4"/>
  <c r="AD587" i="4" s="1"/>
  <c r="O372" i="3"/>
  <c r="R372" i="3" s="1"/>
  <c r="M372" i="3"/>
  <c r="X628" i="3"/>
  <c r="AC628" i="3"/>
  <c r="AD628" i="3" s="1"/>
  <c r="W403" i="1"/>
  <c r="U403" i="1" s="1"/>
  <c r="AF402" i="1"/>
  <c r="AG402" i="1" s="1"/>
  <c r="X403" i="1"/>
  <c r="AE403" i="1" s="1"/>
  <c r="AE587" i="4" l="1"/>
  <c r="T587" i="4"/>
  <c r="Q587" i="4"/>
  <c r="W373" i="4"/>
  <c r="AF372" i="4"/>
  <c r="AG372" i="4" s="1"/>
  <c r="AE628" i="3"/>
  <c r="T628" i="3"/>
  <c r="Q628" i="3"/>
  <c r="AC629" i="3" s="1"/>
  <c r="AD629" i="3" s="1"/>
  <c r="X629" i="3"/>
  <c r="W373" i="3"/>
  <c r="AF372" i="3"/>
  <c r="AG372" i="3" s="1"/>
  <c r="AH402" i="1"/>
  <c r="AA403" i="1"/>
  <c r="T403" i="1"/>
  <c r="Q403" i="1"/>
  <c r="Z403" i="1"/>
  <c r="Y403" i="1"/>
  <c r="K403" i="1" s="1"/>
  <c r="Z373" i="4" l="1"/>
  <c r="Y373" i="4"/>
  <c r="K373" i="4" s="1"/>
  <c r="AA373" i="4"/>
  <c r="U373" i="4"/>
  <c r="AH372" i="4"/>
  <c r="X588" i="4"/>
  <c r="AC588" i="4"/>
  <c r="AD588" i="4" s="1"/>
  <c r="AE629" i="3"/>
  <c r="T629" i="3"/>
  <c r="Q629" i="3"/>
  <c r="AH372" i="3"/>
  <c r="AA373" i="3"/>
  <c r="Z373" i="3"/>
  <c r="Y373" i="3"/>
  <c r="K373" i="3" s="1"/>
  <c r="U373" i="3"/>
  <c r="AC404" i="1"/>
  <c r="AD404" i="1" s="1"/>
  <c r="O403" i="1"/>
  <c r="R403" i="1" s="1"/>
  <c r="M403" i="1"/>
  <c r="M373" i="4" l="1"/>
  <c r="O373" i="4"/>
  <c r="R373" i="4" s="1"/>
  <c r="AE588" i="4"/>
  <c r="T588" i="4"/>
  <c r="Q588" i="4"/>
  <c r="O373" i="3"/>
  <c r="R373" i="3" s="1"/>
  <c r="M373" i="3"/>
  <c r="X630" i="3"/>
  <c r="AC630" i="3"/>
  <c r="AD630" i="3" s="1"/>
  <c r="W404" i="1"/>
  <c r="U404" i="1" s="1"/>
  <c r="AF403" i="1"/>
  <c r="AG403" i="1" s="1"/>
  <c r="X404" i="1"/>
  <c r="AE404" i="1" s="1"/>
  <c r="W374" i="4" l="1"/>
  <c r="AF373" i="4"/>
  <c r="AG373" i="4" s="1"/>
  <c r="X589" i="4"/>
  <c r="AC589" i="4"/>
  <c r="AD589" i="4" s="1"/>
  <c r="T630" i="3"/>
  <c r="Q630" i="3"/>
  <c r="AE630" i="3"/>
  <c r="W374" i="3"/>
  <c r="AF373" i="3"/>
  <c r="AG373" i="3" s="1"/>
  <c r="AH403" i="1"/>
  <c r="AA404" i="1"/>
  <c r="T404" i="1"/>
  <c r="Q404" i="1"/>
  <c r="AC405" i="1" s="1"/>
  <c r="AD405" i="1" s="1"/>
  <c r="Y404" i="1"/>
  <c r="K404" i="1" s="1"/>
  <c r="Z404" i="1"/>
  <c r="AH373" i="4" l="1"/>
  <c r="AE589" i="4"/>
  <c r="T589" i="4"/>
  <c r="Q589" i="4"/>
  <c r="U374" i="4"/>
  <c r="Z374" i="4"/>
  <c r="Y374" i="4"/>
  <c r="K374" i="4" s="1"/>
  <c r="AA374" i="4"/>
  <c r="AH373" i="3"/>
  <c r="X631" i="3"/>
  <c r="AC631" i="3"/>
  <c r="AD631" i="3" s="1"/>
  <c r="U374" i="3"/>
  <c r="AA374" i="3"/>
  <c r="Z374" i="3"/>
  <c r="Y374" i="3"/>
  <c r="K374" i="3" s="1"/>
  <c r="O404" i="1"/>
  <c r="R404" i="1" s="1"/>
  <c r="M404" i="1"/>
  <c r="M374" i="4" l="1"/>
  <c r="O374" i="4"/>
  <c r="R374" i="4" s="1"/>
  <c r="X590" i="4"/>
  <c r="AC590" i="4"/>
  <c r="AD590" i="4" s="1"/>
  <c r="M374" i="3"/>
  <c r="O374" i="3"/>
  <c r="R374" i="3" s="1"/>
  <c r="T631" i="3"/>
  <c r="Q631" i="3"/>
  <c r="AE631" i="3"/>
  <c r="W405" i="1"/>
  <c r="U405" i="1" s="1"/>
  <c r="AF404" i="1"/>
  <c r="AG404" i="1" s="1"/>
  <c r="X405" i="1"/>
  <c r="AE405" i="1" s="1"/>
  <c r="AE590" i="4" l="1"/>
  <c r="T590" i="4"/>
  <c r="Q590" i="4"/>
  <c r="X591" i="4"/>
  <c r="W375" i="4"/>
  <c r="AF374" i="4"/>
  <c r="AG374" i="4" s="1"/>
  <c r="W375" i="3"/>
  <c r="AF374" i="3"/>
  <c r="AG374" i="3" s="1"/>
  <c r="X632" i="3"/>
  <c r="AC632" i="3"/>
  <c r="AD632" i="3" s="1"/>
  <c r="AH404" i="1"/>
  <c r="Y405" i="1"/>
  <c r="K405" i="1" s="1"/>
  <c r="O405" i="1" s="1"/>
  <c r="R405" i="1" s="1"/>
  <c r="T405" i="1"/>
  <c r="AA405" i="1"/>
  <c r="Z405" i="1"/>
  <c r="Q405" i="1"/>
  <c r="AC591" i="4" l="1"/>
  <c r="AD591" i="4" s="1"/>
  <c r="AE591" i="4" s="1"/>
  <c r="AH374" i="4"/>
  <c r="Y375" i="4"/>
  <c r="K375" i="4" s="1"/>
  <c r="AA375" i="4"/>
  <c r="U375" i="4"/>
  <c r="Z375" i="4"/>
  <c r="T591" i="4"/>
  <c r="Q591" i="4"/>
  <c r="AH374" i="3"/>
  <c r="AE632" i="3"/>
  <c r="Q632" i="3"/>
  <c r="T632" i="3"/>
  <c r="Z375" i="3"/>
  <c r="Y375" i="3"/>
  <c r="K375" i="3" s="1"/>
  <c r="U375" i="3"/>
  <c r="AA375" i="3"/>
  <c r="AC406" i="1"/>
  <c r="AD406" i="1" s="1"/>
  <c r="W406" i="1"/>
  <c r="U406" i="1" s="1"/>
  <c r="AF405" i="1"/>
  <c r="AG405" i="1" s="1"/>
  <c r="M405" i="1"/>
  <c r="X592" i="4" l="1"/>
  <c r="AC592" i="4"/>
  <c r="AD592" i="4" s="1"/>
  <c r="M375" i="4"/>
  <c r="O375" i="4"/>
  <c r="R375" i="4" s="1"/>
  <c r="M375" i="3"/>
  <c r="O375" i="3"/>
  <c r="R375" i="3" s="1"/>
  <c r="X633" i="3"/>
  <c r="AC633" i="3"/>
  <c r="AD633" i="3" s="1"/>
  <c r="AH405" i="1"/>
  <c r="X406" i="1"/>
  <c r="AE406" i="1" s="1"/>
  <c r="W376" i="4" l="1"/>
  <c r="AF375" i="4"/>
  <c r="AG375" i="4" s="1"/>
  <c r="AE592" i="4"/>
  <c r="T592" i="4"/>
  <c r="Q592" i="4"/>
  <c r="W376" i="3"/>
  <c r="AF375" i="3"/>
  <c r="AG375" i="3" s="1"/>
  <c r="AE633" i="3"/>
  <c r="T633" i="3"/>
  <c r="Q633" i="3"/>
  <c r="AA406" i="1"/>
  <c r="T406" i="1"/>
  <c r="Q406" i="1"/>
  <c r="AC407" i="1" s="1"/>
  <c r="AD407" i="1" s="1"/>
  <c r="Z406" i="1"/>
  <c r="Y406" i="1"/>
  <c r="K406" i="1" s="1"/>
  <c r="AH375" i="4" l="1"/>
  <c r="Z376" i="4"/>
  <c r="AA376" i="4"/>
  <c r="Y376" i="4"/>
  <c r="K376" i="4" s="1"/>
  <c r="U376" i="4"/>
  <c r="X593" i="4"/>
  <c r="AC593" i="4"/>
  <c r="AD593" i="4" s="1"/>
  <c r="AH375" i="3"/>
  <c r="X634" i="3"/>
  <c r="AC634" i="3"/>
  <c r="AD634" i="3" s="1"/>
  <c r="AA376" i="3"/>
  <c r="Z376" i="3"/>
  <c r="Y376" i="3"/>
  <c r="K376" i="3" s="1"/>
  <c r="U376" i="3"/>
  <c r="O406" i="1"/>
  <c r="R406" i="1" s="1"/>
  <c r="M406" i="1"/>
  <c r="AE593" i="4" l="1"/>
  <c r="T593" i="4"/>
  <c r="Q593" i="4"/>
  <c r="M376" i="4"/>
  <c r="O376" i="4"/>
  <c r="R376" i="4" s="1"/>
  <c r="AE634" i="3"/>
  <c r="O376" i="3"/>
  <c r="R376" i="3" s="1"/>
  <c r="M376" i="3"/>
  <c r="T634" i="3"/>
  <c r="Q634" i="3"/>
  <c r="AC635" i="3" s="1"/>
  <c r="AD635" i="3" s="1"/>
  <c r="W407" i="1"/>
  <c r="U407" i="1" s="1"/>
  <c r="AF406" i="1"/>
  <c r="AG406" i="1" s="1"/>
  <c r="X407" i="1"/>
  <c r="AE407" i="1" s="1"/>
  <c r="W377" i="4" l="1"/>
  <c r="AF376" i="4"/>
  <c r="AG376" i="4" s="1"/>
  <c r="X594" i="4"/>
  <c r="AC594" i="4"/>
  <c r="AD594" i="4" s="1"/>
  <c r="X635" i="3"/>
  <c r="Q635" i="3" s="1"/>
  <c r="AE635" i="3"/>
  <c r="T635" i="3"/>
  <c r="W377" i="3"/>
  <c r="AF376" i="3"/>
  <c r="AG376" i="3" s="1"/>
  <c r="AH406" i="1"/>
  <c r="AA407" i="1"/>
  <c r="T407" i="1"/>
  <c r="Z407" i="1"/>
  <c r="Y407" i="1"/>
  <c r="K407" i="1" s="1"/>
  <c r="Q407" i="1"/>
  <c r="AH376" i="4" l="1"/>
  <c r="T594" i="4"/>
  <c r="Q594" i="4"/>
  <c r="AA377" i="4"/>
  <c r="Z377" i="4"/>
  <c r="Y377" i="4"/>
  <c r="K377" i="4" s="1"/>
  <c r="U377" i="4"/>
  <c r="AE594" i="4"/>
  <c r="AH376" i="3"/>
  <c r="Z377" i="3"/>
  <c r="U377" i="3"/>
  <c r="AA377" i="3"/>
  <c r="Y377" i="3"/>
  <c r="K377" i="3" s="1"/>
  <c r="X636" i="3"/>
  <c r="AC636" i="3"/>
  <c r="AD636" i="3" s="1"/>
  <c r="AC408" i="1"/>
  <c r="AD408" i="1" s="1"/>
  <c r="O407" i="1"/>
  <c r="R407" i="1" s="1"/>
  <c r="M407" i="1"/>
  <c r="M377" i="4" l="1"/>
  <c r="O377" i="4"/>
  <c r="R377" i="4" s="1"/>
  <c r="X595" i="4"/>
  <c r="AC595" i="4"/>
  <c r="AD595" i="4" s="1"/>
  <c r="AE636" i="3"/>
  <c r="T636" i="3"/>
  <c r="Q636" i="3"/>
  <c r="O377" i="3"/>
  <c r="R377" i="3" s="1"/>
  <c r="M377" i="3"/>
  <c r="W408" i="1"/>
  <c r="U408" i="1" s="1"/>
  <c r="AF407" i="1"/>
  <c r="AG407" i="1" s="1"/>
  <c r="X408" i="1"/>
  <c r="AE408" i="1" s="1"/>
  <c r="AE595" i="4" l="1"/>
  <c r="T595" i="4"/>
  <c r="Q595" i="4"/>
  <c r="W378" i="4"/>
  <c r="AF377" i="4"/>
  <c r="AG377" i="4" s="1"/>
  <c r="W378" i="3"/>
  <c r="AF377" i="3"/>
  <c r="AG377" i="3" s="1"/>
  <c r="X637" i="3"/>
  <c r="AC637" i="3"/>
  <c r="AD637" i="3" s="1"/>
  <c r="AH407" i="1"/>
  <c r="Y408" i="1"/>
  <c r="K408" i="1" s="1"/>
  <c r="O408" i="1" s="1"/>
  <c r="R408" i="1" s="1"/>
  <c r="T408" i="1"/>
  <c r="AA408" i="1"/>
  <c r="Z408" i="1"/>
  <c r="Q408" i="1"/>
  <c r="AC409" i="1" s="1"/>
  <c r="AD409" i="1" s="1"/>
  <c r="AH377" i="4" l="1"/>
  <c r="Y378" i="4"/>
  <c r="K378" i="4" s="1"/>
  <c r="U378" i="4"/>
  <c r="AA378" i="4"/>
  <c r="Z378" i="4"/>
  <c r="X596" i="4"/>
  <c r="AC596" i="4"/>
  <c r="AD596" i="4" s="1"/>
  <c r="AH377" i="3"/>
  <c r="AE637" i="3"/>
  <c r="T637" i="3"/>
  <c r="Q637" i="3"/>
  <c r="U378" i="3"/>
  <c r="AA378" i="3"/>
  <c r="Z378" i="3"/>
  <c r="Y378" i="3"/>
  <c r="K378" i="3" s="1"/>
  <c r="W409" i="1"/>
  <c r="U409" i="1" s="1"/>
  <c r="AF408" i="1"/>
  <c r="AG408" i="1" s="1"/>
  <c r="M408" i="1"/>
  <c r="T596" i="4" l="1"/>
  <c r="Q596" i="4"/>
  <c r="O378" i="4"/>
  <c r="R378" i="4" s="1"/>
  <c r="M378" i="4"/>
  <c r="AE596" i="4"/>
  <c r="O378" i="3"/>
  <c r="R378" i="3" s="1"/>
  <c r="M378" i="3"/>
  <c r="X638" i="3"/>
  <c r="AC638" i="3"/>
  <c r="AD638" i="3" s="1"/>
  <c r="AH408" i="1"/>
  <c r="X409" i="1"/>
  <c r="AE409" i="1" s="1"/>
  <c r="W379" i="4" l="1"/>
  <c r="AF378" i="4"/>
  <c r="AG378" i="4" s="1"/>
  <c r="X597" i="4"/>
  <c r="AC597" i="4"/>
  <c r="AD597" i="4" s="1"/>
  <c r="AE638" i="3"/>
  <c r="T638" i="3"/>
  <c r="Q638" i="3"/>
  <c r="W379" i="3"/>
  <c r="AF378" i="3"/>
  <c r="AG378" i="3" s="1"/>
  <c r="AA409" i="1"/>
  <c r="T409" i="1"/>
  <c r="Y409" i="1"/>
  <c r="K409" i="1" s="1"/>
  <c r="Q409" i="1"/>
  <c r="Z409" i="1"/>
  <c r="AE597" i="4" l="1"/>
  <c r="T597" i="4"/>
  <c r="Q597" i="4"/>
  <c r="AC598" i="4" s="1"/>
  <c r="AD598" i="4" s="1"/>
  <c r="AH378" i="4"/>
  <c r="AA379" i="4"/>
  <c r="Z379" i="4"/>
  <c r="U379" i="4"/>
  <c r="Y379" i="4"/>
  <c r="K379" i="4" s="1"/>
  <c r="X639" i="3"/>
  <c r="AC639" i="3"/>
  <c r="AD639" i="3" s="1"/>
  <c r="AH378" i="3"/>
  <c r="AA379" i="3"/>
  <c r="Z379" i="3"/>
  <c r="Y379" i="3"/>
  <c r="K379" i="3" s="1"/>
  <c r="U379" i="3"/>
  <c r="AC410" i="1"/>
  <c r="AD410" i="1" s="1"/>
  <c r="O409" i="1"/>
  <c r="R409" i="1" s="1"/>
  <c r="M409" i="1"/>
  <c r="X598" i="4" l="1"/>
  <c r="Q598" i="4" s="1"/>
  <c r="AE598" i="4"/>
  <c r="T598" i="4"/>
  <c r="O379" i="4"/>
  <c r="R379" i="4" s="1"/>
  <c r="M379" i="4"/>
  <c r="AE639" i="3"/>
  <c r="O379" i="3"/>
  <c r="R379" i="3" s="1"/>
  <c r="M379" i="3"/>
  <c r="Q639" i="3"/>
  <c r="T639" i="3"/>
  <c r="X640" i="3"/>
  <c r="W410" i="1"/>
  <c r="U410" i="1" s="1"/>
  <c r="AF409" i="1"/>
  <c r="AG409" i="1" s="1"/>
  <c r="X410" i="1"/>
  <c r="AE410" i="1" s="1"/>
  <c r="W380" i="4" l="1"/>
  <c r="AF379" i="4"/>
  <c r="AG379" i="4" s="1"/>
  <c r="X599" i="4"/>
  <c r="AC599" i="4"/>
  <c r="AD599" i="4" s="1"/>
  <c r="T640" i="3"/>
  <c r="Q640" i="3"/>
  <c r="AC640" i="3"/>
  <c r="AD640" i="3" s="1"/>
  <c r="W380" i="3"/>
  <c r="AF379" i="3"/>
  <c r="AG379" i="3" s="1"/>
  <c r="AH409" i="1"/>
  <c r="AA410" i="1"/>
  <c r="T410" i="1"/>
  <c r="Q410" i="1"/>
  <c r="AC411" i="1" s="1"/>
  <c r="AD411" i="1" s="1"/>
  <c r="Z410" i="1"/>
  <c r="Y410" i="1"/>
  <c r="K410" i="1" s="1"/>
  <c r="T599" i="4" l="1"/>
  <c r="Q599" i="4"/>
  <c r="AH379" i="4"/>
  <c r="AA380" i="4"/>
  <c r="Y380" i="4"/>
  <c r="K380" i="4" s="1"/>
  <c r="Z380" i="4"/>
  <c r="U380" i="4"/>
  <c r="AE599" i="4"/>
  <c r="X641" i="3"/>
  <c r="AC641" i="3"/>
  <c r="AD641" i="3" s="1"/>
  <c r="AH379" i="3"/>
  <c r="Z380" i="3"/>
  <c r="AA380" i="3"/>
  <c r="Y380" i="3"/>
  <c r="K380" i="3" s="1"/>
  <c r="U380" i="3"/>
  <c r="AE640" i="3"/>
  <c r="O410" i="1"/>
  <c r="R410" i="1" s="1"/>
  <c r="M410" i="1"/>
  <c r="O380" i="4" l="1"/>
  <c r="R380" i="4" s="1"/>
  <c r="M380" i="4"/>
  <c r="AC600" i="4"/>
  <c r="AD600" i="4" s="1"/>
  <c r="X600" i="4"/>
  <c r="AE641" i="3"/>
  <c r="O380" i="3"/>
  <c r="R380" i="3" s="1"/>
  <c r="M380" i="3"/>
  <c r="Q641" i="3"/>
  <c r="T641" i="3"/>
  <c r="X642" i="3" s="1"/>
  <c r="W411" i="1"/>
  <c r="U411" i="1" s="1"/>
  <c r="AF410" i="1"/>
  <c r="AG410" i="1" s="1"/>
  <c r="X411" i="1"/>
  <c r="AE411" i="1" s="1"/>
  <c r="T600" i="4" l="1"/>
  <c r="Q600" i="4"/>
  <c r="AC601" i="4" s="1"/>
  <c r="AD601" i="4" s="1"/>
  <c r="X601" i="4"/>
  <c r="AE600" i="4"/>
  <c r="W381" i="4"/>
  <c r="AF380" i="4"/>
  <c r="AG380" i="4" s="1"/>
  <c r="T642" i="3"/>
  <c r="Q642" i="3"/>
  <c r="W381" i="3"/>
  <c r="AF380" i="3"/>
  <c r="AG380" i="3" s="1"/>
  <c r="AC642" i="3"/>
  <c r="AD642" i="3" s="1"/>
  <c r="AH410" i="1"/>
  <c r="Z411" i="1"/>
  <c r="T411" i="1"/>
  <c r="AA411" i="1"/>
  <c r="Y411" i="1"/>
  <c r="K411" i="1" s="1"/>
  <c r="Q411" i="1"/>
  <c r="AC412" i="1" s="1"/>
  <c r="AD412" i="1" s="1"/>
  <c r="AE601" i="4" l="1"/>
  <c r="T601" i="4"/>
  <c r="Q601" i="4"/>
  <c r="AH380" i="4"/>
  <c r="AA381" i="4"/>
  <c r="Y381" i="4"/>
  <c r="K381" i="4" s="1"/>
  <c r="Z381" i="4"/>
  <c r="U381" i="4"/>
  <c r="AE642" i="3"/>
  <c r="X643" i="3"/>
  <c r="AC643" i="3"/>
  <c r="AD643" i="3" s="1"/>
  <c r="AH380" i="3"/>
  <c r="Z381" i="3"/>
  <c r="AA381" i="3"/>
  <c r="Y381" i="3"/>
  <c r="K381" i="3" s="1"/>
  <c r="U381" i="3"/>
  <c r="O411" i="1"/>
  <c r="R411" i="1" s="1"/>
  <c r="M411" i="1"/>
  <c r="X602" i="4" l="1"/>
  <c r="AC602" i="4"/>
  <c r="AD602" i="4" s="1"/>
  <c r="O381" i="4"/>
  <c r="R381" i="4" s="1"/>
  <c r="M381" i="4"/>
  <c r="AE643" i="3"/>
  <c r="O381" i="3"/>
  <c r="R381" i="3" s="1"/>
  <c r="M381" i="3"/>
  <c r="T643" i="3"/>
  <c r="Q643" i="3"/>
  <c r="W412" i="1"/>
  <c r="U412" i="1" s="1"/>
  <c r="AF411" i="1"/>
  <c r="AG411" i="1" s="1"/>
  <c r="X412" i="1"/>
  <c r="AE412" i="1" s="1"/>
  <c r="AE602" i="4" l="1"/>
  <c r="W382" i="4"/>
  <c r="AF381" i="4"/>
  <c r="AG381" i="4" s="1"/>
  <c r="T602" i="4"/>
  <c r="Q602" i="4"/>
  <c r="W382" i="3"/>
  <c r="AF381" i="3"/>
  <c r="AG381" i="3" s="1"/>
  <c r="X644" i="3"/>
  <c r="AC644" i="3"/>
  <c r="AD644" i="3" s="1"/>
  <c r="AH411" i="1"/>
  <c r="AA412" i="1"/>
  <c r="T412" i="1"/>
  <c r="Q412" i="1"/>
  <c r="AC413" i="1" s="1"/>
  <c r="AD413" i="1" s="1"/>
  <c r="Z412" i="1"/>
  <c r="Y412" i="1"/>
  <c r="K412" i="1" s="1"/>
  <c r="AA382" i="4" l="1"/>
  <c r="Z382" i="4"/>
  <c r="U382" i="4"/>
  <c r="Y382" i="4"/>
  <c r="K382" i="4" s="1"/>
  <c r="X603" i="4"/>
  <c r="AC603" i="4"/>
  <c r="AD603" i="4" s="1"/>
  <c r="AH381" i="4"/>
  <c r="AH381" i="3"/>
  <c r="AE644" i="3"/>
  <c r="T644" i="3"/>
  <c r="Q644" i="3"/>
  <c r="AA382" i="3"/>
  <c r="Z382" i="3"/>
  <c r="Y382" i="3"/>
  <c r="K382" i="3" s="1"/>
  <c r="U382" i="3"/>
  <c r="O412" i="1"/>
  <c r="R412" i="1" s="1"/>
  <c r="M412" i="1"/>
  <c r="O382" i="4" l="1"/>
  <c r="R382" i="4" s="1"/>
  <c r="M382" i="4"/>
  <c r="AE603" i="4"/>
  <c r="T603" i="4"/>
  <c r="Q603" i="4"/>
  <c r="M382" i="3"/>
  <c r="O382" i="3"/>
  <c r="R382" i="3" s="1"/>
  <c r="X645" i="3"/>
  <c r="AC645" i="3"/>
  <c r="AD645" i="3" s="1"/>
  <c r="W413" i="1"/>
  <c r="U413" i="1" s="1"/>
  <c r="AF412" i="1"/>
  <c r="AG412" i="1" s="1"/>
  <c r="X413" i="1"/>
  <c r="AE413" i="1" s="1"/>
  <c r="X604" i="4" l="1"/>
  <c r="AC604" i="4"/>
  <c r="AD604" i="4" s="1"/>
  <c r="W383" i="4"/>
  <c r="AF382" i="4"/>
  <c r="AG382" i="4" s="1"/>
  <c r="AE645" i="3"/>
  <c r="T645" i="3"/>
  <c r="Q645" i="3"/>
  <c r="W383" i="3"/>
  <c r="AF382" i="3"/>
  <c r="AG382" i="3" s="1"/>
  <c r="AH412" i="1"/>
  <c r="AA413" i="1"/>
  <c r="T413" i="1"/>
  <c r="Q413" i="1"/>
  <c r="AC414" i="1" s="1"/>
  <c r="AD414" i="1" s="1"/>
  <c r="Y413" i="1"/>
  <c r="K413" i="1" s="1"/>
  <c r="Z413" i="1"/>
  <c r="AH382" i="4" l="1"/>
  <c r="U383" i="4"/>
  <c r="AA383" i="4"/>
  <c r="Y383" i="4"/>
  <c r="K383" i="4" s="1"/>
  <c r="Z383" i="4"/>
  <c r="AE604" i="4"/>
  <c r="T604" i="4"/>
  <c r="Q604" i="4"/>
  <c r="AA383" i="3"/>
  <c r="Z383" i="3"/>
  <c r="Y383" i="3"/>
  <c r="K383" i="3" s="1"/>
  <c r="U383" i="3"/>
  <c r="AH382" i="3"/>
  <c r="X646" i="3"/>
  <c r="AC646" i="3"/>
  <c r="AD646" i="3" s="1"/>
  <c r="O413" i="1"/>
  <c r="R413" i="1" s="1"/>
  <c r="M413" i="1"/>
  <c r="O383" i="4" l="1"/>
  <c r="R383" i="4" s="1"/>
  <c r="M383" i="4"/>
  <c r="X605" i="4"/>
  <c r="AC605" i="4"/>
  <c r="AD605" i="4" s="1"/>
  <c r="AE646" i="3"/>
  <c r="T646" i="3"/>
  <c r="Q646" i="3"/>
  <c r="O383" i="3"/>
  <c r="R383" i="3" s="1"/>
  <c r="M383" i="3"/>
  <c r="W414" i="1"/>
  <c r="U414" i="1" s="1"/>
  <c r="AF413" i="1"/>
  <c r="AG413" i="1" s="1"/>
  <c r="X414" i="1"/>
  <c r="AE414" i="1" s="1"/>
  <c r="AE605" i="4" l="1"/>
  <c r="T605" i="4"/>
  <c r="Q605" i="4"/>
  <c r="W384" i="4"/>
  <c r="AF383" i="4"/>
  <c r="AG383" i="4" s="1"/>
  <c r="W384" i="3"/>
  <c r="AF383" i="3"/>
  <c r="AG383" i="3" s="1"/>
  <c r="X647" i="3"/>
  <c r="AC647" i="3"/>
  <c r="AD647" i="3" s="1"/>
  <c r="AH413" i="1"/>
  <c r="Y414" i="1"/>
  <c r="K414" i="1" s="1"/>
  <c r="O414" i="1" s="1"/>
  <c r="R414" i="1" s="1"/>
  <c r="T414" i="1"/>
  <c r="AA414" i="1"/>
  <c r="Z414" i="1"/>
  <c r="Q414" i="1"/>
  <c r="AC415" i="1" s="1"/>
  <c r="AD415" i="1" s="1"/>
  <c r="AH383" i="4" l="1"/>
  <c r="Z384" i="4"/>
  <c r="Y384" i="4"/>
  <c r="K384" i="4" s="1"/>
  <c r="AA384" i="4"/>
  <c r="U384" i="4"/>
  <c r="X606" i="4"/>
  <c r="AC606" i="4"/>
  <c r="AD606" i="4" s="1"/>
  <c r="AE647" i="3"/>
  <c r="Q647" i="3"/>
  <c r="T647" i="3"/>
  <c r="AH383" i="3"/>
  <c r="AA384" i="3"/>
  <c r="Z384" i="3"/>
  <c r="Y384" i="3"/>
  <c r="K384" i="3" s="1"/>
  <c r="U384" i="3"/>
  <c r="W415" i="1"/>
  <c r="U415" i="1" s="1"/>
  <c r="AF414" i="1"/>
  <c r="AG414" i="1" s="1"/>
  <c r="M414" i="1"/>
  <c r="AE606" i="4" l="1"/>
  <c r="T606" i="4"/>
  <c r="Q606" i="4"/>
  <c r="O384" i="4"/>
  <c r="R384" i="4" s="1"/>
  <c r="M384" i="4"/>
  <c r="X648" i="3"/>
  <c r="AC648" i="3"/>
  <c r="AD648" i="3" s="1"/>
  <c r="O384" i="3"/>
  <c r="R384" i="3" s="1"/>
  <c r="M384" i="3"/>
  <c r="AH414" i="1"/>
  <c r="X415" i="1"/>
  <c r="AE415" i="1" s="1"/>
  <c r="X607" i="4" l="1"/>
  <c r="AC607" i="4"/>
  <c r="AD607" i="4" s="1"/>
  <c r="W385" i="4"/>
  <c r="AF384" i="4"/>
  <c r="AG384" i="4" s="1"/>
  <c r="AE648" i="3"/>
  <c r="W385" i="3"/>
  <c r="AF384" i="3"/>
  <c r="AG384" i="3" s="1"/>
  <c r="Q648" i="3"/>
  <c r="T648" i="3"/>
  <c r="X649" i="3"/>
  <c r="AA415" i="1"/>
  <c r="T415" i="1"/>
  <c r="Q415" i="1"/>
  <c r="AC416" i="1" s="1"/>
  <c r="AD416" i="1" s="1"/>
  <c r="Y415" i="1"/>
  <c r="K415" i="1" s="1"/>
  <c r="Z415" i="1"/>
  <c r="AH384" i="4" l="1"/>
  <c r="AE607" i="4"/>
  <c r="AD608" i="4"/>
  <c r="Z385" i="4"/>
  <c r="AA385" i="4"/>
  <c r="Y385" i="4"/>
  <c r="K385" i="4" s="1"/>
  <c r="U385" i="4"/>
  <c r="T607" i="4"/>
  <c r="Q607" i="4"/>
  <c r="AC608" i="4" s="1"/>
  <c r="AC649" i="3"/>
  <c r="AD649" i="3" s="1"/>
  <c r="Q649" i="3"/>
  <c r="T649" i="3"/>
  <c r="X650" i="3" s="1"/>
  <c r="AH384" i="3"/>
  <c r="AA385" i="3"/>
  <c r="U385" i="3"/>
  <c r="Z385" i="3"/>
  <c r="Y385" i="3"/>
  <c r="K385" i="3" s="1"/>
  <c r="O415" i="1"/>
  <c r="R415" i="1" s="1"/>
  <c r="M415" i="1"/>
  <c r="M385" i="4" l="1"/>
  <c r="O385" i="4"/>
  <c r="R385" i="4" s="1"/>
  <c r="X608" i="4"/>
  <c r="M385" i="3"/>
  <c r="O385" i="3"/>
  <c r="R385" i="3" s="1"/>
  <c r="T650" i="3"/>
  <c r="Q650" i="3"/>
  <c r="AC651" i="3" s="1"/>
  <c r="X651" i="3"/>
  <c r="AC650" i="3"/>
  <c r="AD650" i="3" s="1"/>
  <c r="AE649" i="3"/>
  <c r="W416" i="1"/>
  <c r="U416" i="1" s="1"/>
  <c r="AF415" i="1"/>
  <c r="AG415" i="1" s="1"/>
  <c r="X416" i="1"/>
  <c r="AE416" i="1" s="1"/>
  <c r="T608" i="4" l="1"/>
  <c r="Q608" i="4"/>
  <c r="AE608" i="4"/>
  <c r="W386" i="4"/>
  <c r="AF385" i="4"/>
  <c r="AG385" i="4" s="1"/>
  <c r="AE650" i="3"/>
  <c r="AD651" i="3"/>
  <c r="T651" i="3"/>
  <c r="Q651" i="3"/>
  <c r="W386" i="3"/>
  <c r="AF385" i="3"/>
  <c r="AG385" i="3" s="1"/>
  <c r="AH415" i="1"/>
  <c r="Z416" i="1"/>
  <c r="T416" i="1"/>
  <c r="AA416" i="1"/>
  <c r="Y416" i="1"/>
  <c r="K416" i="1" s="1"/>
  <c r="Q416" i="1"/>
  <c r="AC417" i="1" s="1"/>
  <c r="AD417" i="1" s="1"/>
  <c r="AH385" i="4" l="1"/>
  <c r="U386" i="4"/>
  <c r="Z386" i="4"/>
  <c r="AA386" i="4"/>
  <c r="Y386" i="4"/>
  <c r="K386" i="4" s="1"/>
  <c r="X609" i="4"/>
  <c r="AC609" i="4"/>
  <c r="AD609" i="4" s="1"/>
  <c r="AH385" i="3"/>
  <c r="Z386" i="3"/>
  <c r="U386" i="3"/>
  <c r="Y386" i="3"/>
  <c r="K386" i="3" s="1"/>
  <c r="AA386" i="3"/>
  <c r="X652" i="3"/>
  <c r="AC652" i="3"/>
  <c r="AD652" i="3" s="1"/>
  <c r="AE651" i="3"/>
  <c r="M416" i="1"/>
  <c r="O416" i="1"/>
  <c r="R416" i="1" s="1"/>
  <c r="T609" i="4" l="1"/>
  <c r="Q609" i="4"/>
  <c r="AC610" i="4" s="1"/>
  <c r="M386" i="4"/>
  <c r="O386" i="4"/>
  <c r="R386" i="4" s="1"/>
  <c r="AD610" i="4"/>
  <c r="AE609" i="4"/>
  <c r="AE652" i="3"/>
  <c r="T652" i="3"/>
  <c r="Q652" i="3"/>
  <c r="O386" i="3"/>
  <c r="R386" i="3" s="1"/>
  <c r="M386" i="3"/>
  <c r="W417" i="1"/>
  <c r="U417" i="1" s="1"/>
  <c r="AF416" i="1"/>
  <c r="AG416" i="1" s="1"/>
  <c r="X417" i="1"/>
  <c r="AE417" i="1" s="1"/>
  <c r="W387" i="4" l="1"/>
  <c r="AF386" i="4"/>
  <c r="AG386" i="4" s="1"/>
  <c r="X610" i="4"/>
  <c r="AE610" i="4" s="1"/>
  <c r="W387" i="3"/>
  <c r="AF386" i="3"/>
  <c r="AG386" i="3" s="1"/>
  <c r="X653" i="3"/>
  <c r="AC653" i="3"/>
  <c r="AD653" i="3" s="1"/>
  <c r="AH416" i="1"/>
  <c r="AA417" i="1"/>
  <c r="T417" i="1"/>
  <c r="Z417" i="1"/>
  <c r="Y417" i="1"/>
  <c r="K417" i="1" s="1"/>
  <c r="Q417" i="1"/>
  <c r="AC418" i="1" s="1"/>
  <c r="AD418" i="1" s="1"/>
  <c r="T610" i="4" l="1"/>
  <c r="Q610" i="4"/>
  <c r="AA387" i="4"/>
  <c r="Y387" i="4"/>
  <c r="K387" i="4" s="1"/>
  <c r="Z387" i="4"/>
  <c r="U387" i="4"/>
  <c r="AH386" i="4"/>
  <c r="AH386" i="3"/>
  <c r="AE653" i="3"/>
  <c r="T653" i="3"/>
  <c r="Q653" i="3"/>
  <c r="AA387" i="3"/>
  <c r="Z387" i="3"/>
  <c r="Y387" i="3"/>
  <c r="K387" i="3" s="1"/>
  <c r="U387" i="3"/>
  <c r="M417" i="1"/>
  <c r="O417" i="1"/>
  <c r="R417" i="1" s="1"/>
  <c r="O387" i="4" l="1"/>
  <c r="R387" i="4" s="1"/>
  <c r="M387" i="4"/>
  <c r="X611" i="4"/>
  <c r="AC611" i="4"/>
  <c r="AD611" i="4" s="1"/>
  <c r="M387" i="3"/>
  <c r="O387" i="3"/>
  <c r="R387" i="3" s="1"/>
  <c r="X654" i="3"/>
  <c r="AC654" i="3"/>
  <c r="AD654" i="3" s="1"/>
  <c r="W418" i="1"/>
  <c r="U418" i="1" s="1"/>
  <c r="AF417" i="1"/>
  <c r="AG417" i="1" s="1"/>
  <c r="X418" i="1"/>
  <c r="AE418" i="1" s="1"/>
  <c r="T611" i="4" l="1"/>
  <c r="Q611" i="4"/>
  <c r="AC612" i="4" s="1"/>
  <c r="AD612" i="4" s="1"/>
  <c r="X612" i="4"/>
  <c r="W388" i="4"/>
  <c r="AF387" i="4"/>
  <c r="AG387" i="4" s="1"/>
  <c r="AE611" i="4"/>
  <c r="W388" i="3"/>
  <c r="AF387" i="3"/>
  <c r="AG387" i="3" s="1"/>
  <c r="AE654" i="3"/>
  <c r="T654" i="3"/>
  <c r="Q654" i="3"/>
  <c r="AH417" i="1"/>
  <c r="AA418" i="1"/>
  <c r="T418" i="1"/>
  <c r="Q418" i="1"/>
  <c r="AC419" i="1" s="1"/>
  <c r="AD419" i="1" s="1"/>
  <c r="Z418" i="1"/>
  <c r="Y418" i="1"/>
  <c r="K418" i="1" s="1"/>
  <c r="AE612" i="4" l="1"/>
  <c r="Z388" i="4"/>
  <c r="AA388" i="4"/>
  <c r="Y388" i="4"/>
  <c r="K388" i="4" s="1"/>
  <c r="U388" i="4"/>
  <c r="T612" i="4"/>
  <c r="Q612" i="4"/>
  <c r="AH387" i="4"/>
  <c r="AH387" i="3"/>
  <c r="X655" i="3"/>
  <c r="AC655" i="3"/>
  <c r="AD655" i="3" s="1"/>
  <c r="U388" i="3"/>
  <c r="AA388" i="3"/>
  <c r="Z388" i="3"/>
  <c r="Y388" i="3"/>
  <c r="K388" i="3" s="1"/>
  <c r="O418" i="1"/>
  <c r="R418" i="1" s="1"/>
  <c r="M418" i="1"/>
  <c r="O388" i="4" l="1"/>
  <c r="R388" i="4" s="1"/>
  <c r="M388" i="4"/>
  <c r="AC613" i="4"/>
  <c r="AD613" i="4" s="1"/>
  <c r="X613" i="4"/>
  <c r="AE655" i="3"/>
  <c r="O388" i="3"/>
  <c r="R388" i="3" s="1"/>
  <c r="M388" i="3"/>
  <c r="T655" i="3"/>
  <c r="Q655" i="3"/>
  <c r="W419" i="1"/>
  <c r="U419" i="1" s="1"/>
  <c r="AF418" i="1"/>
  <c r="AG418" i="1" s="1"/>
  <c r="X419" i="1"/>
  <c r="AE419" i="1" s="1"/>
  <c r="T613" i="4" l="1"/>
  <c r="Q613" i="4"/>
  <c r="AE613" i="4"/>
  <c r="W389" i="4"/>
  <c r="AF388" i="4"/>
  <c r="AG388" i="4" s="1"/>
  <c r="X656" i="3"/>
  <c r="AC656" i="3"/>
  <c r="AD656" i="3" s="1"/>
  <c r="W389" i="3"/>
  <c r="AF388" i="3"/>
  <c r="AG388" i="3" s="1"/>
  <c r="AH418" i="1"/>
  <c r="AA419" i="1"/>
  <c r="T419" i="1"/>
  <c r="Y419" i="1"/>
  <c r="K419" i="1" s="1"/>
  <c r="Q419" i="1"/>
  <c r="Z419" i="1"/>
  <c r="X614" i="4" l="1"/>
  <c r="AC614" i="4"/>
  <c r="AD614" i="4" s="1"/>
  <c r="AH388" i="4"/>
  <c r="AA389" i="4"/>
  <c r="Z389" i="4"/>
  <c r="Y389" i="4"/>
  <c r="K389" i="4" s="1"/>
  <c r="U389" i="4"/>
  <c r="AE656" i="3"/>
  <c r="AH388" i="3"/>
  <c r="AA389" i="3"/>
  <c r="Z389" i="3"/>
  <c r="Y389" i="3"/>
  <c r="K389" i="3" s="1"/>
  <c r="U389" i="3"/>
  <c r="T656" i="3"/>
  <c r="Q656" i="3"/>
  <c r="AC657" i="3" s="1"/>
  <c r="AD657" i="3" s="1"/>
  <c r="X657" i="3"/>
  <c r="AC420" i="1"/>
  <c r="AD420" i="1" s="1"/>
  <c r="M419" i="1"/>
  <c r="O419" i="1"/>
  <c r="R419" i="1" s="1"/>
  <c r="M389" i="4" l="1"/>
  <c r="O389" i="4"/>
  <c r="R389" i="4" s="1"/>
  <c r="AE614" i="4"/>
  <c r="T614" i="4"/>
  <c r="Q614" i="4"/>
  <c r="AE657" i="3"/>
  <c r="T657" i="3"/>
  <c r="Q657" i="3"/>
  <c r="M389" i="3"/>
  <c r="O389" i="3"/>
  <c r="R389" i="3" s="1"/>
  <c r="W420" i="1"/>
  <c r="U420" i="1" s="1"/>
  <c r="AF419" i="1"/>
  <c r="AG419" i="1" s="1"/>
  <c r="X420" i="1"/>
  <c r="AE420" i="1" s="1"/>
  <c r="X615" i="4" l="1"/>
  <c r="AC615" i="4"/>
  <c r="AD615" i="4" s="1"/>
  <c r="W390" i="4"/>
  <c r="AF389" i="4"/>
  <c r="AG389" i="4" s="1"/>
  <c r="W390" i="3"/>
  <c r="AF389" i="3"/>
  <c r="AG389" i="3" s="1"/>
  <c r="X658" i="3"/>
  <c r="AC658" i="3"/>
  <c r="AD658" i="3" s="1"/>
  <c r="AH419" i="1"/>
  <c r="AA420" i="1"/>
  <c r="T420" i="1"/>
  <c r="Q420" i="1"/>
  <c r="AC421" i="1" s="1"/>
  <c r="AD421" i="1" s="1"/>
  <c r="Z420" i="1"/>
  <c r="Y420" i="1"/>
  <c r="K420" i="1" s="1"/>
  <c r="AH389" i="4" l="1"/>
  <c r="U390" i="4"/>
  <c r="Z390" i="4"/>
  <c r="AA390" i="4"/>
  <c r="Y390" i="4"/>
  <c r="K390" i="4" s="1"/>
  <c r="AE615" i="4"/>
  <c r="T615" i="4"/>
  <c r="Q615" i="4"/>
  <c r="AC616" i="4" s="1"/>
  <c r="AD616" i="4" s="1"/>
  <c r="AE658" i="3"/>
  <c r="T658" i="3"/>
  <c r="Q658" i="3"/>
  <c r="AC659" i="3" s="1"/>
  <c r="AD659" i="3" s="1"/>
  <c r="X659" i="3"/>
  <c r="AH389" i="3"/>
  <c r="Z390" i="3"/>
  <c r="Y390" i="3"/>
  <c r="K390" i="3" s="1"/>
  <c r="U390" i="3"/>
  <c r="AA390" i="3"/>
  <c r="O420" i="1"/>
  <c r="R420" i="1" s="1"/>
  <c r="M420" i="1"/>
  <c r="X616" i="4" l="1"/>
  <c r="O390" i="4"/>
  <c r="R390" i="4" s="1"/>
  <c r="M390" i="4"/>
  <c r="AE659" i="3"/>
  <c r="O390" i="3"/>
  <c r="R390" i="3" s="1"/>
  <c r="M390" i="3"/>
  <c r="T659" i="3"/>
  <c r="Q659" i="3"/>
  <c r="W421" i="1"/>
  <c r="U421" i="1" s="1"/>
  <c r="AF420" i="1"/>
  <c r="AG420" i="1" s="1"/>
  <c r="X421" i="1"/>
  <c r="AE421" i="1" s="1"/>
  <c r="T616" i="4" l="1"/>
  <c r="Q616" i="4"/>
  <c r="AC617" i="4" s="1"/>
  <c r="AD617" i="4" s="1"/>
  <c r="AE616" i="4"/>
  <c r="W391" i="4"/>
  <c r="AF390" i="4"/>
  <c r="AG390" i="4" s="1"/>
  <c r="X660" i="3"/>
  <c r="AC660" i="3"/>
  <c r="AD660" i="3" s="1"/>
  <c r="W391" i="3"/>
  <c r="AF390" i="3"/>
  <c r="AG390" i="3" s="1"/>
  <c r="AH420" i="1"/>
  <c r="AA421" i="1"/>
  <c r="T421" i="1"/>
  <c r="Q421" i="1"/>
  <c r="Z421" i="1"/>
  <c r="Y421" i="1"/>
  <c r="K421" i="1" s="1"/>
  <c r="X617" i="4" l="1"/>
  <c r="AH390" i="4"/>
  <c r="Z391" i="4"/>
  <c r="U391" i="4"/>
  <c r="Y391" i="4"/>
  <c r="K391" i="4" s="1"/>
  <c r="AA391" i="4"/>
  <c r="AH390" i="3"/>
  <c r="AA391" i="3"/>
  <c r="Z391" i="3"/>
  <c r="Y391" i="3"/>
  <c r="K391" i="3" s="1"/>
  <c r="U391" i="3"/>
  <c r="AE660" i="3"/>
  <c r="Q660" i="3"/>
  <c r="T660" i="3"/>
  <c r="AC422" i="1"/>
  <c r="AD422" i="1" s="1"/>
  <c r="O421" i="1"/>
  <c r="R421" i="1" s="1"/>
  <c r="M421" i="1"/>
  <c r="X661" i="3" l="1"/>
  <c r="T617" i="4"/>
  <c r="Q617" i="4"/>
  <c r="AC618" i="4" s="1"/>
  <c r="AD618" i="4" s="1"/>
  <c r="AE617" i="4"/>
  <c r="O391" i="4"/>
  <c r="R391" i="4" s="1"/>
  <c r="M391" i="4"/>
  <c r="T661" i="3"/>
  <c r="Q661" i="3"/>
  <c r="AC661" i="3"/>
  <c r="AD661" i="3" s="1"/>
  <c r="O391" i="3"/>
  <c r="R391" i="3" s="1"/>
  <c r="M391" i="3"/>
  <c r="W422" i="1"/>
  <c r="U422" i="1" s="1"/>
  <c r="AF421" i="1"/>
  <c r="AG421" i="1" s="1"/>
  <c r="X422" i="1"/>
  <c r="AE422" i="1" s="1"/>
  <c r="W392" i="4" l="1"/>
  <c r="AF391" i="4"/>
  <c r="AG391" i="4" s="1"/>
  <c r="X618" i="4"/>
  <c r="W392" i="3"/>
  <c r="AF391" i="3"/>
  <c r="AG391" i="3" s="1"/>
  <c r="X662" i="3"/>
  <c r="AC662" i="3"/>
  <c r="AD662" i="3" s="1"/>
  <c r="AE661" i="3"/>
  <c r="AH421" i="1"/>
  <c r="Z422" i="1"/>
  <c r="T422" i="1"/>
  <c r="AA422" i="1"/>
  <c r="Y422" i="1"/>
  <c r="K422" i="1" s="1"/>
  <c r="Q422" i="1"/>
  <c r="AC423" i="1" s="1"/>
  <c r="AD423" i="1" s="1"/>
  <c r="T618" i="4" l="1"/>
  <c r="Q618" i="4"/>
  <c r="AE618" i="4"/>
  <c r="AH391" i="4"/>
  <c r="Z392" i="4"/>
  <c r="U392" i="4"/>
  <c r="AA392" i="4"/>
  <c r="Y392" i="4"/>
  <c r="K392" i="4" s="1"/>
  <c r="AH391" i="3"/>
  <c r="AE662" i="3"/>
  <c r="Q662" i="3"/>
  <c r="T662" i="3"/>
  <c r="Z392" i="3"/>
  <c r="AA392" i="3"/>
  <c r="Y392" i="3"/>
  <c r="K392" i="3" s="1"/>
  <c r="U392" i="3"/>
  <c r="O422" i="1"/>
  <c r="R422" i="1" s="1"/>
  <c r="M422" i="1"/>
  <c r="X619" i="4" l="1"/>
  <c r="AC619" i="4"/>
  <c r="AD619" i="4" s="1"/>
  <c r="O392" i="4"/>
  <c r="R392" i="4" s="1"/>
  <c r="M392" i="4"/>
  <c r="O392" i="3"/>
  <c r="R392" i="3" s="1"/>
  <c r="M392" i="3"/>
  <c r="X663" i="3"/>
  <c r="AC663" i="3"/>
  <c r="AD663" i="3" s="1"/>
  <c r="W423" i="1"/>
  <c r="U423" i="1" s="1"/>
  <c r="AF422" i="1"/>
  <c r="AG422" i="1" s="1"/>
  <c r="X423" i="1"/>
  <c r="AE423" i="1" s="1"/>
  <c r="W393" i="4" l="1"/>
  <c r="AF392" i="4"/>
  <c r="AG392" i="4" s="1"/>
  <c r="AE619" i="4"/>
  <c r="T619" i="4"/>
  <c r="Q619" i="4"/>
  <c r="AE663" i="3"/>
  <c r="Q663" i="3"/>
  <c r="T663" i="3"/>
  <c r="W393" i="3"/>
  <c r="AF392" i="3"/>
  <c r="AG392" i="3" s="1"/>
  <c r="AH422" i="1"/>
  <c r="AA423" i="1"/>
  <c r="T423" i="1"/>
  <c r="Z423" i="1"/>
  <c r="Y423" i="1"/>
  <c r="K423" i="1" s="1"/>
  <c r="Q423" i="1"/>
  <c r="AC424" i="1" s="1"/>
  <c r="AD424" i="1" s="1"/>
  <c r="X664" i="3" l="1"/>
  <c r="Q664" i="3" s="1"/>
  <c r="AH392" i="4"/>
  <c r="X620" i="4"/>
  <c r="AC620" i="4"/>
  <c r="AD620" i="4" s="1"/>
  <c r="Y393" i="4"/>
  <c r="K393" i="4" s="1"/>
  <c r="U393" i="4"/>
  <c r="AA393" i="4"/>
  <c r="Z393" i="4"/>
  <c r="AH392" i="3"/>
  <c r="AA393" i="3"/>
  <c r="Z393" i="3"/>
  <c r="Y393" i="3"/>
  <c r="K393" i="3" s="1"/>
  <c r="U393" i="3"/>
  <c r="AC664" i="3"/>
  <c r="AD664" i="3" s="1"/>
  <c r="O423" i="1"/>
  <c r="R423" i="1" s="1"/>
  <c r="M423" i="1"/>
  <c r="T664" i="3" l="1"/>
  <c r="X665" i="3" s="1"/>
  <c r="AE620" i="4"/>
  <c r="T620" i="4"/>
  <c r="Q620" i="4"/>
  <c r="M393" i="4"/>
  <c r="O393" i="4"/>
  <c r="R393" i="4" s="1"/>
  <c r="AE664" i="3"/>
  <c r="M393" i="3"/>
  <c r="O393" i="3"/>
  <c r="R393" i="3" s="1"/>
  <c r="W424" i="1"/>
  <c r="U424" i="1" s="1"/>
  <c r="AF423" i="1"/>
  <c r="AG423" i="1" s="1"/>
  <c r="X424" i="1"/>
  <c r="AE424" i="1" s="1"/>
  <c r="AC665" i="3" l="1"/>
  <c r="AD665" i="3" s="1"/>
  <c r="AE665" i="3" s="1"/>
  <c r="W394" i="4"/>
  <c r="AF393" i="4"/>
  <c r="AG393" i="4" s="1"/>
  <c r="X621" i="4"/>
  <c r="AC621" i="4"/>
  <c r="AD621" i="4" s="1"/>
  <c r="W394" i="3"/>
  <c r="AF393" i="3"/>
  <c r="AG393" i="3" s="1"/>
  <c r="Q665" i="3"/>
  <c r="T665" i="3"/>
  <c r="AH423" i="1"/>
  <c r="AA424" i="1"/>
  <c r="T424" i="1"/>
  <c r="Q424" i="1"/>
  <c r="AC425" i="1" s="1"/>
  <c r="AD425" i="1" s="1"/>
  <c r="Z424" i="1"/>
  <c r="Y424" i="1"/>
  <c r="K424" i="1" s="1"/>
  <c r="AE621" i="4" l="1"/>
  <c r="T621" i="4"/>
  <c r="Q621" i="4"/>
  <c r="AH393" i="4"/>
  <c r="U394" i="4"/>
  <c r="AA394" i="4"/>
  <c r="Z394" i="4"/>
  <c r="Y394" i="4"/>
  <c r="K394" i="4" s="1"/>
  <c r="X666" i="3"/>
  <c r="AC666" i="3"/>
  <c r="AD666" i="3" s="1"/>
  <c r="AH393" i="3"/>
  <c r="AA394" i="3"/>
  <c r="Z394" i="3"/>
  <c r="Y394" i="3"/>
  <c r="K394" i="3" s="1"/>
  <c r="U394" i="3"/>
  <c r="O424" i="1"/>
  <c r="R424" i="1" s="1"/>
  <c r="M424" i="1"/>
  <c r="X622" i="4" l="1"/>
  <c r="AC622" i="4"/>
  <c r="AD622" i="4" s="1"/>
  <c r="M394" i="4"/>
  <c r="O394" i="4"/>
  <c r="R394" i="4" s="1"/>
  <c r="AE666" i="3"/>
  <c r="O394" i="3"/>
  <c r="R394" i="3" s="1"/>
  <c r="M394" i="3"/>
  <c r="Q666" i="3"/>
  <c r="T666" i="3"/>
  <c r="W425" i="1"/>
  <c r="U425" i="1" s="1"/>
  <c r="AF424" i="1"/>
  <c r="AG424" i="1" s="1"/>
  <c r="X425" i="1"/>
  <c r="AE425" i="1" s="1"/>
  <c r="W395" i="4" l="1"/>
  <c r="AF394" i="4"/>
  <c r="AG394" i="4" s="1"/>
  <c r="AE622" i="4"/>
  <c r="T622" i="4"/>
  <c r="Q622" i="4"/>
  <c r="AC623" i="4" s="1"/>
  <c r="AD623" i="4" s="1"/>
  <c r="X623" i="4"/>
  <c r="X667" i="3"/>
  <c r="T667" i="3"/>
  <c r="Q667" i="3"/>
  <c r="AC667" i="3"/>
  <c r="AD667" i="3" s="1"/>
  <c r="W395" i="3"/>
  <c r="AF394" i="3"/>
  <c r="AG394" i="3" s="1"/>
  <c r="AH424" i="1"/>
  <c r="AA425" i="1"/>
  <c r="T425" i="1"/>
  <c r="Q425" i="1"/>
  <c r="Y425" i="1"/>
  <c r="K425" i="1" s="1"/>
  <c r="Z425" i="1"/>
  <c r="AE623" i="4" l="1"/>
  <c r="T623" i="4"/>
  <c r="Q623" i="4"/>
  <c r="AH394" i="4"/>
  <c r="U395" i="4"/>
  <c r="AA395" i="4"/>
  <c r="Z395" i="4"/>
  <c r="Y395" i="4"/>
  <c r="K395" i="4" s="1"/>
  <c r="AH394" i="3"/>
  <c r="Z395" i="3"/>
  <c r="Y395" i="3"/>
  <c r="K395" i="3" s="1"/>
  <c r="U395" i="3"/>
  <c r="AA395" i="3"/>
  <c r="AE667" i="3"/>
  <c r="X668" i="3"/>
  <c r="AC668" i="3"/>
  <c r="AD668" i="3" s="1"/>
  <c r="AC426" i="1"/>
  <c r="AD426" i="1" s="1"/>
  <c r="O425" i="1"/>
  <c r="R425" i="1" s="1"/>
  <c r="M425" i="1"/>
  <c r="X624" i="4" l="1"/>
  <c r="AC624" i="4"/>
  <c r="AD624" i="4" s="1"/>
  <c r="O395" i="4"/>
  <c r="R395" i="4" s="1"/>
  <c r="M395" i="4"/>
  <c r="AE668" i="3"/>
  <c r="T668" i="3"/>
  <c r="Q668" i="3"/>
  <c r="M395" i="3"/>
  <c r="O395" i="3"/>
  <c r="R395" i="3" s="1"/>
  <c r="W426" i="1"/>
  <c r="U426" i="1" s="1"/>
  <c r="AF425" i="1"/>
  <c r="AG425" i="1" s="1"/>
  <c r="X426" i="1"/>
  <c r="AE426" i="1" s="1"/>
  <c r="W396" i="4" l="1"/>
  <c r="AF395" i="4"/>
  <c r="AG395" i="4" s="1"/>
  <c r="AE624" i="4"/>
  <c r="T624" i="4"/>
  <c r="Q624" i="4"/>
  <c r="W396" i="3"/>
  <c r="AF395" i="3"/>
  <c r="AG395" i="3" s="1"/>
  <c r="X669" i="3"/>
  <c r="AC669" i="3"/>
  <c r="AD669" i="3" s="1"/>
  <c r="AH425" i="1"/>
  <c r="AA426" i="1"/>
  <c r="T426" i="1"/>
  <c r="Z426" i="1"/>
  <c r="Y426" i="1"/>
  <c r="K426" i="1" s="1"/>
  <c r="Q426" i="1"/>
  <c r="AC427" i="1" s="1"/>
  <c r="AD427" i="1" s="1"/>
  <c r="X625" i="4" l="1"/>
  <c r="AC625" i="4"/>
  <c r="AD625" i="4" s="1"/>
  <c r="AH395" i="4"/>
  <c r="U396" i="4"/>
  <c r="AA396" i="4"/>
  <c r="Y396" i="4"/>
  <c r="K396" i="4" s="1"/>
  <c r="Z396" i="4"/>
  <c r="AH395" i="3"/>
  <c r="AE669" i="3"/>
  <c r="T669" i="3"/>
  <c r="Q669" i="3"/>
  <c r="Y396" i="3"/>
  <c r="K396" i="3" s="1"/>
  <c r="AA396" i="3"/>
  <c r="U396" i="3"/>
  <c r="Z396" i="3"/>
  <c r="O426" i="1"/>
  <c r="R426" i="1" s="1"/>
  <c r="M426" i="1"/>
  <c r="O396" i="4" l="1"/>
  <c r="R396" i="4" s="1"/>
  <c r="M396" i="4"/>
  <c r="AE625" i="4"/>
  <c r="T625" i="4"/>
  <c r="Q625" i="4"/>
  <c r="O396" i="3"/>
  <c r="R396" i="3" s="1"/>
  <c r="M396" i="3"/>
  <c r="X670" i="3"/>
  <c r="AC670" i="3"/>
  <c r="AD670" i="3" s="1"/>
  <c r="W427" i="1"/>
  <c r="U427" i="1" s="1"/>
  <c r="AF426" i="1"/>
  <c r="AG426" i="1" s="1"/>
  <c r="X427" i="1"/>
  <c r="AE427" i="1" s="1"/>
  <c r="X626" i="4" l="1"/>
  <c r="AC626" i="4"/>
  <c r="AD626" i="4" s="1"/>
  <c r="W397" i="4"/>
  <c r="AF396" i="4"/>
  <c r="AG396" i="4" s="1"/>
  <c r="AE670" i="3"/>
  <c r="T670" i="3"/>
  <c r="Q670" i="3"/>
  <c r="W397" i="3"/>
  <c r="AF396" i="3"/>
  <c r="AG396" i="3" s="1"/>
  <c r="AH426" i="1"/>
  <c r="Y427" i="1"/>
  <c r="K427" i="1" s="1"/>
  <c r="M427" i="1" s="1"/>
  <c r="T427" i="1"/>
  <c r="AA427" i="1"/>
  <c r="Q427" i="1"/>
  <c r="AC428" i="1" s="1"/>
  <c r="AD428" i="1" s="1"/>
  <c r="Z427" i="1"/>
  <c r="AH396" i="4" l="1"/>
  <c r="U397" i="4"/>
  <c r="AA397" i="4"/>
  <c r="Z397" i="4"/>
  <c r="Y397" i="4"/>
  <c r="K397" i="4" s="1"/>
  <c r="AE626" i="4"/>
  <c r="T626" i="4"/>
  <c r="Q626" i="4"/>
  <c r="AH396" i="3"/>
  <c r="AA397" i="3"/>
  <c r="Z397" i="3"/>
  <c r="Y397" i="3"/>
  <c r="K397" i="3" s="1"/>
  <c r="U397" i="3"/>
  <c r="X671" i="3"/>
  <c r="AC671" i="3"/>
  <c r="AD671" i="3" s="1"/>
  <c r="O427" i="1"/>
  <c r="R427" i="1" s="1"/>
  <c r="X627" i="4" l="1"/>
  <c r="AC627" i="4"/>
  <c r="AD627" i="4" s="1"/>
  <c r="M397" i="4"/>
  <c r="O397" i="4"/>
  <c r="R397" i="4" s="1"/>
  <c r="AE671" i="3"/>
  <c r="T671" i="3"/>
  <c r="Q671" i="3"/>
  <c r="AC672" i="3" s="1"/>
  <c r="AD672" i="3" s="1"/>
  <c r="M397" i="3"/>
  <c r="O397" i="3"/>
  <c r="R397" i="3" s="1"/>
  <c r="W428" i="1"/>
  <c r="U428" i="1" s="1"/>
  <c r="AF427" i="1"/>
  <c r="AG427" i="1" s="1"/>
  <c r="X428" i="1"/>
  <c r="AE428" i="1" s="1"/>
  <c r="AE627" i="4" l="1"/>
  <c r="T627" i="4"/>
  <c r="Q627" i="4"/>
  <c r="W398" i="4"/>
  <c r="AF397" i="4"/>
  <c r="AG397" i="4" s="1"/>
  <c r="X672" i="3"/>
  <c r="AE672" i="3" s="1"/>
  <c r="W398" i="3"/>
  <c r="AF397" i="3"/>
  <c r="AG397" i="3" s="1"/>
  <c r="T672" i="3"/>
  <c r="Q672" i="3"/>
  <c r="AH427" i="1"/>
  <c r="AA428" i="1"/>
  <c r="T428" i="1"/>
  <c r="Q428" i="1"/>
  <c r="AC429" i="1" s="1"/>
  <c r="AD429" i="1" s="1"/>
  <c r="Y428" i="1"/>
  <c r="K428" i="1" s="1"/>
  <c r="Z428" i="1"/>
  <c r="AH397" i="4" l="1"/>
  <c r="U398" i="4"/>
  <c r="AA398" i="4"/>
  <c r="Y398" i="4"/>
  <c r="K398" i="4" s="1"/>
  <c r="Z398" i="4"/>
  <c r="X628" i="4"/>
  <c r="AC628" i="4"/>
  <c r="AD628" i="4" s="1"/>
  <c r="AH397" i="3"/>
  <c r="X673" i="3"/>
  <c r="AC673" i="3"/>
  <c r="AD673" i="3" s="1"/>
  <c r="U398" i="3"/>
  <c r="AA398" i="3"/>
  <c r="Z398" i="3"/>
  <c r="Y398" i="3"/>
  <c r="K398" i="3" s="1"/>
  <c r="O428" i="1"/>
  <c r="R428" i="1" s="1"/>
  <c r="M428" i="1"/>
  <c r="AE628" i="4" l="1"/>
  <c r="T628" i="4"/>
  <c r="Q628" i="4"/>
  <c r="O398" i="4"/>
  <c r="R398" i="4" s="1"/>
  <c r="M398" i="4"/>
  <c r="T673" i="3"/>
  <c r="Q673" i="3"/>
  <c r="M398" i="3"/>
  <c r="O398" i="3"/>
  <c r="R398" i="3" s="1"/>
  <c r="AE673" i="3"/>
  <c r="W429" i="1"/>
  <c r="U429" i="1" s="1"/>
  <c r="AF428" i="1"/>
  <c r="AG428" i="1" s="1"/>
  <c r="X429" i="1"/>
  <c r="AE429" i="1" s="1"/>
  <c r="X629" i="4" l="1"/>
  <c r="AC629" i="4"/>
  <c r="AD629" i="4" s="1"/>
  <c r="W399" i="4"/>
  <c r="AF398" i="4"/>
  <c r="AG398" i="4" s="1"/>
  <c r="X674" i="3"/>
  <c r="AC674" i="3"/>
  <c r="AD674" i="3" s="1"/>
  <c r="W399" i="3"/>
  <c r="AF398" i="3"/>
  <c r="AG398" i="3" s="1"/>
  <c r="AH428" i="1"/>
  <c r="Y429" i="1"/>
  <c r="K429" i="1" s="1"/>
  <c r="O429" i="1" s="1"/>
  <c r="R429" i="1" s="1"/>
  <c r="T429" i="1"/>
  <c r="AA429" i="1"/>
  <c r="Z429" i="1"/>
  <c r="Q429" i="1"/>
  <c r="AH398" i="4" l="1"/>
  <c r="U399" i="4"/>
  <c r="Y399" i="4"/>
  <c r="K399" i="4" s="1"/>
  <c r="AA399" i="4"/>
  <c r="Z399" i="4"/>
  <c r="AE629" i="4"/>
  <c r="T629" i="4"/>
  <c r="Q629" i="4"/>
  <c r="AE674" i="3"/>
  <c r="AH398" i="3"/>
  <c r="Z399" i="3"/>
  <c r="Y399" i="3"/>
  <c r="K399" i="3" s="1"/>
  <c r="U399" i="3"/>
  <c r="AA399" i="3"/>
  <c r="Q674" i="3"/>
  <c r="T674" i="3"/>
  <c r="AC430" i="1"/>
  <c r="AD430" i="1" s="1"/>
  <c r="W430" i="1"/>
  <c r="U430" i="1" s="1"/>
  <c r="AF429" i="1"/>
  <c r="AG429" i="1" s="1"/>
  <c r="M429" i="1"/>
  <c r="O399" i="4" l="1"/>
  <c r="R399" i="4" s="1"/>
  <c r="M399" i="4"/>
  <c r="X630" i="4"/>
  <c r="AC630" i="4"/>
  <c r="AD630" i="4" s="1"/>
  <c r="X675" i="3"/>
  <c r="AC675" i="3"/>
  <c r="AD675" i="3" s="1"/>
  <c r="O399" i="3"/>
  <c r="R399" i="3" s="1"/>
  <c r="M399" i="3"/>
  <c r="AH429" i="1"/>
  <c r="X430" i="1"/>
  <c r="AE430" i="1" s="1"/>
  <c r="AE630" i="4" l="1"/>
  <c r="T630" i="4"/>
  <c r="Q630" i="4"/>
  <c r="W400" i="4"/>
  <c r="AF399" i="4"/>
  <c r="AG399" i="4" s="1"/>
  <c r="W400" i="3"/>
  <c r="AF399" i="3"/>
  <c r="AG399" i="3" s="1"/>
  <c r="AE675" i="3"/>
  <c r="T675" i="3"/>
  <c r="Q675" i="3"/>
  <c r="AA430" i="1"/>
  <c r="T430" i="1"/>
  <c r="Q430" i="1"/>
  <c r="AC431" i="1" s="1"/>
  <c r="AD431" i="1" s="1"/>
  <c r="Y430" i="1"/>
  <c r="K430" i="1" s="1"/>
  <c r="Z430" i="1"/>
  <c r="AH399" i="4" l="1"/>
  <c r="X631" i="4"/>
  <c r="AC631" i="4"/>
  <c r="AD631" i="4" s="1"/>
  <c r="Z400" i="4"/>
  <c r="AA400" i="4"/>
  <c r="Y400" i="4"/>
  <c r="K400" i="4" s="1"/>
  <c r="U400" i="4"/>
  <c r="X676" i="3"/>
  <c r="AC676" i="3"/>
  <c r="AD676" i="3" s="1"/>
  <c r="AH399" i="3"/>
  <c r="Z400" i="3"/>
  <c r="Y400" i="3"/>
  <c r="K400" i="3" s="1"/>
  <c r="U400" i="3"/>
  <c r="AA400" i="3"/>
  <c r="X431" i="1"/>
  <c r="T431" i="1" s="1"/>
  <c r="O430" i="1"/>
  <c r="R430" i="1" s="1"/>
  <c r="M430" i="1"/>
  <c r="O400" i="4" l="1"/>
  <c r="R400" i="4" s="1"/>
  <c r="M400" i="4"/>
  <c r="AE631" i="4"/>
  <c r="T631" i="4"/>
  <c r="Q631" i="4"/>
  <c r="AE676" i="3"/>
  <c r="O400" i="3"/>
  <c r="R400" i="3" s="1"/>
  <c r="M400" i="3"/>
  <c r="T676" i="3"/>
  <c r="Q676" i="3"/>
  <c r="W431" i="1"/>
  <c r="AA431" i="1" s="1"/>
  <c r="AF430" i="1"/>
  <c r="AG430" i="1" s="1"/>
  <c r="AE431" i="1"/>
  <c r="Q431" i="1"/>
  <c r="AC632" i="4" l="1"/>
  <c r="AD632" i="4" s="1"/>
  <c r="X632" i="4"/>
  <c r="AE632" i="4"/>
  <c r="T632" i="4"/>
  <c r="Q632" i="4"/>
  <c r="W401" i="4"/>
  <c r="AF400" i="4"/>
  <c r="AG400" i="4" s="1"/>
  <c r="X677" i="3"/>
  <c r="AC677" i="3"/>
  <c r="AD677" i="3" s="1"/>
  <c r="W401" i="3"/>
  <c r="AF400" i="3"/>
  <c r="AG400" i="3" s="1"/>
  <c r="AH430" i="1"/>
  <c r="Y431" i="1"/>
  <c r="K431" i="1" s="1"/>
  <c r="O431" i="1" s="1"/>
  <c r="R431" i="1" s="1"/>
  <c r="Z431" i="1"/>
  <c r="U431" i="1"/>
  <c r="X432" i="1"/>
  <c r="T432" i="1" s="1"/>
  <c r="AC432" i="1"/>
  <c r="AD432" i="1" s="1"/>
  <c r="Q432" i="1"/>
  <c r="AC433" i="1" s="1"/>
  <c r="AH400" i="4" l="1"/>
  <c r="Y401" i="4"/>
  <c r="K401" i="4" s="1"/>
  <c r="U401" i="4"/>
  <c r="AA401" i="4"/>
  <c r="Z401" i="4"/>
  <c r="X633" i="4"/>
  <c r="AC633" i="4"/>
  <c r="AD633" i="4" s="1"/>
  <c r="AE677" i="3"/>
  <c r="AH400" i="3"/>
  <c r="AA401" i="3"/>
  <c r="Z401" i="3"/>
  <c r="Y401" i="3"/>
  <c r="K401" i="3" s="1"/>
  <c r="U401" i="3"/>
  <c r="Q677" i="3"/>
  <c r="T677" i="3"/>
  <c r="X678" i="3"/>
  <c r="W432" i="1"/>
  <c r="AA432" i="1" s="1"/>
  <c r="AF431" i="1"/>
  <c r="AG431" i="1" s="1"/>
  <c r="M431" i="1"/>
  <c r="AD433" i="1"/>
  <c r="AE432" i="1"/>
  <c r="M401" i="4" l="1"/>
  <c r="O401" i="4"/>
  <c r="R401" i="4" s="1"/>
  <c r="AE633" i="4"/>
  <c r="T633" i="4"/>
  <c r="Q633" i="4"/>
  <c r="AC634" i="4" s="1"/>
  <c r="AD634" i="4" s="1"/>
  <c r="O401" i="3"/>
  <c r="R401" i="3" s="1"/>
  <c r="M401" i="3"/>
  <c r="T678" i="3"/>
  <c r="Q678" i="3"/>
  <c r="AC678" i="3"/>
  <c r="AD678" i="3" s="1"/>
  <c r="Y432" i="1"/>
  <c r="K432" i="1" s="1"/>
  <c r="M432" i="1" s="1"/>
  <c r="Z432" i="1"/>
  <c r="U432" i="1"/>
  <c r="AH431" i="1"/>
  <c r="X433" i="1"/>
  <c r="AE433" i="1" s="1"/>
  <c r="X634" i="4" l="1"/>
  <c r="W402" i="4"/>
  <c r="AF401" i="4"/>
  <c r="AG401" i="4" s="1"/>
  <c r="AE678" i="3"/>
  <c r="X679" i="3"/>
  <c r="AC679" i="3"/>
  <c r="AD679" i="3" s="1"/>
  <c r="W402" i="3"/>
  <c r="AF401" i="3"/>
  <c r="AG401" i="3" s="1"/>
  <c r="O432" i="1"/>
  <c r="R432" i="1" s="1"/>
  <c r="W433" i="1"/>
  <c r="U433" i="1" s="1"/>
  <c r="AF432" i="1"/>
  <c r="AG432" i="1" s="1"/>
  <c r="T433" i="1"/>
  <c r="Q433" i="1"/>
  <c r="AC434" i="1" s="1"/>
  <c r="AD434" i="1" s="1"/>
  <c r="AH401" i="4" l="1"/>
  <c r="Z402" i="4"/>
  <c r="AA402" i="4"/>
  <c r="U402" i="4"/>
  <c r="Y402" i="4"/>
  <c r="K402" i="4" s="1"/>
  <c r="T634" i="4"/>
  <c r="Q634" i="4"/>
  <c r="AE634" i="4"/>
  <c r="AE679" i="3"/>
  <c r="AH401" i="3"/>
  <c r="Z402" i="3"/>
  <c r="AA402" i="3"/>
  <c r="Y402" i="3"/>
  <c r="K402" i="3" s="1"/>
  <c r="U402" i="3"/>
  <c r="Q679" i="3"/>
  <c r="T679" i="3"/>
  <c r="X680" i="3"/>
  <c r="AH432" i="1"/>
  <c r="Y433" i="1"/>
  <c r="K433" i="1" s="1"/>
  <c r="AA433" i="1"/>
  <c r="Z433" i="1"/>
  <c r="O433" i="1"/>
  <c r="R433" i="1" s="1"/>
  <c r="M433" i="1"/>
  <c r="X635" i="4" l="1"/>
  <c r="AC635" i="4"/>
  <c r="AD635" i="4" s="1"/>
  <c r="M402" i="4"/>
  <c r="O402" i="4"/>
  <c r="R402" i="4" s="1"/>
  <c r="Q680" i="3"/>
  <c r="T680" i="3"/>
  <c r="X681" i="3" s="1"/>
  <c r="AC680" i="3"/>
  <c r="AD680" i="3" s="1"/>
  <c r="O402" i="3"/>
  <c r="R402" i="3" s="1"/>
  <c r="M402" i="3"/>
  <c r="W434" i="1"/>
  <c r="U434" i="1" s="1"/>
  <c r="AF433" i="1"/>
  <c r="AG433" i="1" s="1"/>
  <c r="X434" i="1"/>
  <c r="AE434" i="1" s="1"/>
  <c r="W403" i="4" l="1"/>
  <c r="AF402" i="4"/>
  <c r="AG402" i="4" s="1"/>
  <c r="AE635" i="4"/>
  <c r="T635" i="4"/>
  <c r="Q635" i="4"/>
  <c r="W403" i="3"/>
  <c r="AF402" i="3"/>
  <c r="AG402" i="3" s="1"/>
  <c r="AE680" i="3"/>
  <c r="T681" i="3"/>
  <c r="Q681" i="3"/>
  <c r="AC681" i="3"/>
  <c r="AD681" i="3" s="1"/>
  <c r="AH433" i="1"/>
  <c r="AA434" i="1"/>
  <c r="T434" i="1"/>
  <c r="Z434" i="1"/>
  <c r="Y434" i="1"/>
  <c r="K434" i="1" s="1"/>
  <c r="Q434" i="1"/>
  <c r="AC435" i="1" s="1"/>
  <c r="AD435" i="1" s="1"/>
  <c r="AH402" i="4" l="1"/>
  <c r="Y403" i="4"/>
  <c r="K403" i="4" s="1"/>
  <c r="U403" i="4"/>
  <c r="AA403" i="4"/>
  <c r="Z403" i="4"/>
  <c r="X636" i="4"/>
  <c r="AC636" i="4"/>
  <c r="AD636" i="4" s="1"/>
  <c r="AE681" i="3"/>
  <c r="X682" i="3"/>
  <c r="AC682" i="3"/>
  <c r="AD682" i="3" s="1"/>
  <c r="AH402" i="3"/>
  <c r="U403" i="3"/>
  <c r="AA403" i="3"/>
  <c r="Z403" i="3"/>
  <c r="Y403" i="3"/>
  <c r="K403" i="3" s="1"/>
  <c r="O434" i="1"/>
  <c r="R434" i="1" s="1"/>
  <c r="M434" i="1"/>
  <c r="AE636" i="4" l="1"/>
  <c r="T636" i="4"/>
  <c r="Q636" i="4"/>
  <c r="M403" i="4"/>
  <c r="O403" i="4"/>
  <c r="R403" i="4" s="1"/>
  <c r="AE682" i="3"/>
  <c r="M403" i="3"/>
  <c r="O403" i="3"/>
  <c r="R403" i="3" s="1"/>
  <c r="Q682" i="3"/>
  <c r="T682" i="3"/>
  <c r="W435" i="1"/>
  <c r="U435" i="1" s="1"/>
  <c r="AF434" i="1"/>
  <c r="AG434" i="1" s="1"/>
  <c r="X435" i="1"/>
  <c r="AE435" i="1" s="1"/>
  <c r="X683" i="3" l="1"/>
  <c r="T683" i="3" s="1"/>
  <c r="X637" i="4"/>
  <c r="AC637" i="4"/>
  <c r="AD637" i="4" s="1"/>
  <c r="W404" i="4"/>
  <c r="AF403" i="4"/>
  <c r="AG403" i="4" s="1"/>
  <c r="AC683" i="3"/>
  <c r="AD683" i="3" s="1"/>
  <c r="W404" i="3"/>
  <c r="AF403" i="3"/>
  <c r="AG403" i="3" s="1"/>
  <c r="AH434" i="1"/>
  <c r="AA435" i="1"/>
  <c r="T435" i="1"/>
  <c r="Y435" i="1"/>
  <c r="K435" i="1" s="1"/>
  <c r="Q435" i="1"/>
  <c r="AC436" i="1" s="1"/>
  <c r="AD436" i="1" s="1"/>
  <c r="Z435" i="1"/>
  <c r="Q683" i="3" l="1"/>
  <c r="T637" i="4"/>
  <c r="Q637" i="4"/>
  <c r="Z404" i="4"/>
  <c r="AA404" i="4"/>
  <c r="Y404" i="4"/>
  <c r="K404" i="4" s="1"/>
  <c r="U404" i="4"/>
  <c r="AE637" i="4"/>
  <c r="AH403" i="4"/>
  <c r="AH403" i="3"/>
  <c r="AA404" i="3"/>
  <c r="Z404" i="3"/>
  <c r="Y404" i="3"/>
  <c r="K404" i="3" s="1"/>
  <c r="U404" i="3"/>
  <c r="AE683" i="3"/>
  <c r="X684" i="3"/>
  <c r="AC684" i="3"/>
  <c r="AD684" i="3" s="1"/>
  <c r="M435" i="1"/>
  <c r="O435" i="1"/>
  <c r="R435" i="1" s="1"/>
  <c r="O404" i="4" l="1"/>
  <c r="R404" i="4" s="1"/>
  <c r="M404" i="4"/>
  <c r="X638" i="4"/>
  <c r="AC638" i="4"/>
  <c r="AD638" i="4" s="1"/>
  <c r="AE684" i="3"/>
  <c r="Q684" i="3"/>
  <c r="T684" i="3"/>
  <c r="O404" i="3"/>
  <c r="R404" i="3" s="1"/>
  <c r="M404" i="3"/>
  <c r="W436" i="1"/>
  <c r="U436" i="1" s="1"/>
  <c r="AF435" i="1"/>
  <c r="AG435" i="1" s="1"/>
  <c r="X436" i="1"/>
  <c r="AE436" i="1" s="1"/>
  <c r="T638" i="4" l="1"/>
  <c r="Q638" i="4"/>
  <c r="W405" i="4"/>
  <c r="AF404" i="4"/>
  <c r="AG404" i="4" s="1"/>
  <c r="AE638" i="4"/>
  <c r="AC685" i="3"/>
  <c r="AD685" i="3" s="1"/>
  <c r="W405" i="3"/>
  <c r="AF404" i="3"/>
  <c r="AG404" i="3" s="1"/>
  <c r="X685" i="3"/>
  <c r="AH435" i="1"/>
  <c r="Y436" i="1"/>
  <c r="K436" i="1" s="1"/>
  <c r="O436" i="1" s="1"/>
  <c r="R436" i="1" s="1"/>
  <c r="T436" i="1"/>
  <c r="AA436" i="1"/>
  <c r="Q436" i="1"/>
  <c r="AC437" i="1" s="1"/>
  <c r="AD437" i="1" s="1"/>
  <c r="Z436" i="1"/>
  <c r="AH404" i="4" l="1"/>
  <c r="Z405" i="4"/>
  <c r="Y405" i="4"/>
  <c r="K405" i="4" s="1"/>
  <c r="U405" i="4"/>
  <c r="AA405" i="4"/>
  <c r="X639" i="4"/>
  <c r="AC639" i="4"/>
  <c r="AD639" i="4" s="1"/>
  <c r="AH404" i="3"/>
  <c r="Q685" i="3"/>
  <c r="T685" i="3"/>
  <c r="AA405" i="3"/>
  <c r="Z405" i="3"/>
  <c r="Y405" i="3"/>
  <c r="K405" i="3" s="1"/>
  <c r="U405" i="3"/>
  <c r="AE685" i="3"/>
  <c r="W437" i="1"/>
  <c r="U437" i="1" s="1"/>
  <c r="AF436" i="1"/>
  <c r="AG436" i="1" s="1"/>
  <c r="M436" i="1"/>
  <c r="M405" i="4" l="1"/>
  <c r="O405" i="4"/>
  <c r="R405" i="4" s="1"/>
  <c r="AE639" i="4"/>
  <c r="T639" i="4"/>
  <c r="Q639" i="4"/>
  <c r="AC640" i="4" s="1"/>
  <c r="AD640" i="4" s="1"/>
  <c r="X640" i="4"/>
  <c r="M405" i="3"/>
  <c r="O405" i="3"/>
  <c r="R405" i="3" s="1"/>
  <c r="X686" i="3"/>
  <c r="AC686" i="3"/>
  <c r="AD686" i="3" s="1"/>
  <c r="AH436" i="1"/>
  <c r="X437" i="1"/>
  <c r="AE437" i="1" s="1"/>
  <c r="AE640" i="4" l="1"/>
  <c r="T640" i="4"/>
  <c r="Q640" i="4"/>
  <c r="W406" i="4"/>
  <c r="AF405" i="4"/>
  <c r="AG405" i="4" s="1"/>
  <c r="AE686" i="3"/>
  <c r="T686" i="3"/>
  <c r="Q686" i="3"/>
  <c r="W406" i="3"/>
  <c r="AF405" i="3"/>
  <c r="AG405" i="3" s="1"/>
  <c r="AA437" i="1"/>
  <c r="T437" i="1"/>
  <c r="Y437" i="1"/>
  <c r="K437" i="1" s="1"/>
  <c r="Q437" i="1"/>
  <c r="AC438" i="1" s="1"/>
  <c r="AD438" i="1" s="1"/>
  <c r="Z437" i="1"/>
  <c r="U406" i="4" l="1"/>
  <c r="Z406" i="4"/>
  <c r="Y406" i="4"/>
  <c r="K406" i="4" s="1"/>
  <c r="AA406" i="4"/>
  <c r="AH405" i="4"/>
  <c r="X641" i="4"/>
  <c r="AC641" i="4"/>
  <c r="AD641" i="4" s="1"/>
  <c r="AH405" i="3"/>
  <c r="AA406" i="3"/>
  <c r="Y406" i="3"/>
  <c r="K406" i="3" s="1"/>
  <c r="Z406" i="3"/>
  <c r="U406" i="3"/>
  <c r="X687" i="3"/>
  <c r="AC687" i="3"/>
  <c r="AD687" i="3" s="1"/>
  <c r="O437" i="1"/>
  <c r="R437" i="1" s="1"/>
  <c r="M437" i="1"/>
  <c r="M406" i="4" l="1"/>
  <c r="O406" i="4"/>
  <c r="R406" i="4" s="1"/>
  <c r="AE641" i="4"/>
  <c r="T641" i="4"/>
  <c r="Q641" i="4"/>
  <c r="AC642" i="4" s="1"/>
  <c r="AD642" i="4" s="1"/>
  <c r="X642" i="4"/>
  <c r="AE687" i="3"/>
  <c r="T687" i="3"/>
  <c r="Q687" i="3"/>
  <c r="O406" i="3"/>
  <c r="R406" i="3" s="1"/>
  <c r="M406" i="3"/>
  <c r="W438" i="1"/>
  <c r="U438" i="1" s="1"/>
  <c r="AF437" i="1"/>
  <c r="AG437" i="1" s="1"/>
  <c r="X438" i="1"/>
  <c r="AE438" i="1" s="1"/>
  <c r="AE642" i="4" l="1"/>
  <c r="W407" i="4"/>
  <c r="AF406" i="4"/>
  <c r="AG406" i="4" s="1"/>
  <c r="T642" i="4"/>
  <c r="Q642" i="4"/>
  <c r="W407" i="3"/>
  <c r="AF406" i="3"/>
  <c r="AG406" i="3" s="1"/>
  <c r="X688" i="3"/>
  <c r="AC688" i="3"/>
  <c r="AD688" i="3" s="1"/>
  <c r="AH437" i="1"/>
  <c r="AA438" i="1"/>
  <c r="T438" i="1"/>
  <c r="Q438" i="1"/>
  <c r="Y438" i="1"/>
  <c r="K438" i="1" s="1"/>
  <c r="M438" i="1" s="1"/>
  <c r="Z438" i="1"/>
  <c r="X643" i="4" l="1"/>
  <c r="AC643" i="4"/>
  <c r="AD643" i="4" s="1"/>
  <c r="AH406" i="4"/>
  <c r="Z407" i="4"/>
  <c r="Y407" i="4"/>
  <c r="K407" i="4" s="1"/>
  <c r="U407" i="4"/>
  <c r="AA407" i="4"/>
  <c r="AH406" i="3"/>
  <c r="AE688" i="3"/>
  <c r="T688" i="3"/>
  <c r="Q688" i="3"/>
  <c r="U407" i="3"/>
  <c r="AA407" i="3"/>
  <c r="Z407" i="3"/>
  <c r="Y407" i="3"/>
  <c r="K407" i="3" s="1"/>
  <c r="AC439" i="1"/>
  <c r="AD439" i="1" s="1"/>
  <c r="O438" i="1"/>
  <c r="R438" i="1" s="1"/>
  <c r="X439" i="1"/>
  <c r="T439" i="1" s="1"/>
  <c r="M407" i="4" l="1"/>
  <c r="O407" i="4"/>
  <c r="R407" i="4" s="1"/>
  <c r="AE643" i="4"/>
  <c r="T643" i="4"/>
  <c r="Q643" i="4"/>
  <c r="X689" i="3"/>
  <c r="T689" i="3" s="1"/>
  <c r="Q689" i="3"/>
  <c r="M407" i="3"/>
  <c r="O407" i="3"/>
  <c r="R407" i="3" s="1"/>
  <c r="AC689" i="3"/>
  <c r="AD689" i="3" s="1"/>
  <c r="AE439" i="1"/>
  <c r="W439" i="1"/>
  <c r="AA439" i="1" s="1"/>
  <c r="AF438" i="1"/>
  <c r="AG438" i="1" s="1"/>
  <c r="Q439" i="1"/>
  <c r="AC440" i="1" s="1"/>
  <c r="AD440" i="1" s="1"/>
  <c r="X644" i="4" l="1"/>
  <c r="AC644" i="4"/>
  <c r="AD644" i="4" s="1"/>
  <c r="W408" i="4"/>
  <c r="AF407" i="4"/>
  <c r="AG407" i="4" s="1"/>
  <c r="AE689" i="3"/>
  <c r="W408" i="3"/>
  <c r="AF407" i="3"/>
  <c r="AG407" i="3" s="1"/>
  <c r="X690" i="3"/>
  <c r="AC690" i="3"/>
  <c r="AD690" i="3" s="1"/>
  <c r="AH438" i="1"/>
  <c r="Z439" i="1"/>
  <c r="Y439" i="1"/>
  <c r="K439" i="1" s="1"/>
  <c r="M439" i="1" s="1"/>
  <c r="U439" i="1"/>
  <c r="AH407" i="4" l="1"/>
  <c r="Z408" i="4"/>
  <c r="AA408" i="4"/>
  <c r="Y408" i="4"/>
  <c r="K408" i="4" s="1"/>
  <c r="U408" i="4"/>
  <c r="AE644" i="4"/>
  <c r="T644" i="4"/>
  <c r="Q644" i="4"/>
  <c r="AE690" i="3"/>
  <c r="T690" i="3"/>
  <c r="Q690" i="3"/>
  <c r="AC691" i="3" s="1"/>
  <c r="AD691" i="3" s="1"/>
  <c r="AH407" i="3"/>
  <c r="AA408" i="3"/>
  <c r="Z408" i="3"/>
  <c r="Y408" i="3"/>
  <c r="K408" i="3" s="1"/>
  <c r="U408" i="3"/>
  <c r="O439" i="1"/>
  <c r="R439" i="1" s="1"/>
  <c r="X440" i="1"/>
  <c r="X645" i="4" l="1"/>
  <c r="AC645" i="4"/>
  <c r="AD645" i="4" s="1"/>
  <c r="O408" i="4"/>
  <c r="R408" i="4" s="1"/>
  <c r="M408" i="4"/>
  <c r="O408" i="3"/>
  <c r="R408" i="3" s="1"/>
  <c r="M408" i="3"/>
  <c r="X691" i="3"/>
  <c r="W440" i="1"/>
  <c r="AA440" i="1" s="1"/>
  <c r="AF439" i="1"/>
  <c r="AG439" i="1" s="1"/>
  <c r="T440" i="1"/>
  <c r="AE440" i="1"/>
  <c r="Q440" i="1"/>
  <c r="W409" i="4" l="1"/>
  <c r="AF408" i="4"/>
  <c r="AG408" i="4" s="1"/>
  <c r="AE645" i="4"/>
  <c r="T645" i="4"/>
  <c r="Q645" i="4"/>
  <c r="T691" i="3"/>
  <c r="Q691" i="3"/>
  <c r="W409" i="3"/>
  <c r="AF408" i="3"/>
  <c r="AG408" i="3" s="1"/>
  <c r="AE691" i="3"/>
  <c r="AH439" i="1"/>
  <c r="Y440" i="1"/>
  <c r="K440" i="1" s="1"/>
  <c r="M440" i="1" s="1"/>
  <c r="Z440" i="1"/>
  <c r="AC441" i="1"/>
  <c r="AD441" i="1" s="1"/>
  <c r="U440" i="1"/>
  <c r="X441" i="1"/>
  <c r="X646" i="4" l="1"/>
  <c r="AC646" i="4"/>
  <c r="AD646" i="4" s="1"/>
  <c r="AH408" i="4"/>
  <c r="AA409" i="4"/>
  <c r="Z409" i="4"/>
  <c r="Y409" i="4"/>
  <c r="K409" i="4" s="1"/>
  <c r="U409" i="4"/>
  <c r="AH408" i="3"/>
  <c r="Y409" i="3"/>
  <c r="K409" i="3" s="1"/>
  <c r="AA409" i="3"/>
  <c r="Z409" i="3"/>
  <c r="U409" i="3"/>
  <c r="X692" i="3"/>
  <c r="AC692" i="3"/>
  <c r="AD692" i="3" s="1"/>
  <c r="O440" i="1"/>
  <c r="R440" i="1" s="1"/>
  <c r="W441" i="1"/>
  <c r="AA441" i="1" s="1"/>
  <c r="AF440" i="1"/>
  <c r="AG440" i="1" s="1"/>
  <c r="AE441" i="1"/>
  <c r="Q441" i="1"/>
  <c r="T441" i="1"/>
  <c r="M409" i="4" l="1"/>
  <c r="O409" i="4"/>
  <c r="R409" i="4" s="1"/>
  <c r="AE646" i="4"/>
  <c r="T646" i="4"/>
  <c r="Q646" i="4"/>
  <c r="AE692" i="3"/>
  <c r="T692" i="3"/>
  <c r="Q692" i="3"/>
  <c r="O409" i="3"/>
  <c r="R409" i="3" s="1"/>
  <c r="M409" i="3"/>
  <c r="AH440" i="1"/>
  <c r="Z441" i="1"/>
  <c r="U441" i="1"/>
  <c r="AC442" i="1"/>
  <c r="AD442" i="1" s="1"/>
  <c r="Y441" i="1"/>
  <c r="K441" i="1" s="1"/>
  <c r="X442" i="1"/>
  <c r="T442" i="1" s="1"/>
  <c r="W410" i="4" l="1"/>
  <c r="AF409" i="4"/>
  <c r="AG409" i="4" s="1"/>
  <c r="X647" i="4"/>
  <c r="AC647" i="4"/>
  <c r="AD647" i="4" s="1"/>
  <c r="W410" i="3"/>
  <c r="AF409" i="3"/>
  <c r="AG409" i="3" s="1"/>
  <c r="X693" i="3"/>
  <c r="AC693" i="3"/>
  <c r="AD693" i="3" s="1"/>
  <c r="AE442" i="1"/>
  <c r="M441" i="1"/>
  <c r="O441" i="1"/>
  <c r="R441" i="1" s="1"/>
  <c r="Q442" i="1"/>
  <c r="AC443" i="1" s="1"/>
  <c r="AD443" i="1" s="1"/>
  <c r="AE647" i="4" l="1"/>
  <c r="T647" i="4"/>
  <c r="Q647" i="4"/>
  <c r="AH409" i="4"/>
  <c r="U410" i="4"/>
  <c r="AA410" i="4"/>
  <c r="Z410" i="4"/>
  <c r="Y410" i="4"/>
  <c r="K410" i="4" s="1"/>
  <c r="AH409" i="3"/>
  <c r="AE693" i="3"/>
  <c r="T693" i="3"/>
  <c r="Q693" i="3"/>
  <c r="Y410" i="3"/>
  <c r="K410" i="3" s="1"/>
  <c r="Z410" i="3"/>
  <c r="AA410" i="3"/>
  <c r="U410" i="3"/>
  <c r="W442" i="1"/>
  <c r="Y442" i="1" s="1"/>
  <c r="K442" i="1" s="1"/>
  <c r="O442" i="1" s="1"/>
  <c r="R442" i="1" s="1"/>
  <c r="AF441" i="1"/>
  <c r="AG441" i="1" s="1"/>
  <c r="X648" i="4" l="1"/>
  <c r="AC648" i="4"/>
  <c r="AD648" i="4" s="1"/>
  <c r="O410" i="4"/>
  <c r="R410" i="4" s="1"/>
  <c r="M410" i="4"/>
  <c r="X694" i="3"/>
  <c r="AC694" i="3"/>
  <c r="AD694" i="3" s="1"/>
  <c r="O410" i="3"/>
  <c r="R410" i="3" s="1"/>
  <c r="M410" i="3"/>
  <c r="U442" i="1"/>
  <c r="W443" i="1" s="1"/>
  <c r="Z442" i="1"/>
  <c r="AA442" i="1"/>
  <c r="AH441" i="1"/>
  <c r="M442" i="1"/>
  <c r="X443" i="1"/>
  <c r="AE443" i="1" s="1"/>
  <c r="W411" i="4" l="1"/>
  <c r="AF410" i="4"/>
  <c r="AG410" i="4" s="1"/>
  <c r="AE648" i="4"/>
  <c r="T648" i="4"/>
  <c r="Q648" i="4"/>
  <c r="W411" i="3"/>
  <c r="AF410" i="3"/>
  <c r="AG410" i="3" s="1"/>
  <c r="AE694" i="3"/>
  <c r="T694" i="3"/>
  <c r="Q694" i="3"/>
  <c r="AF442" i="1"/>
  <c r="AG442" i="1" s="1"/>
  <c r="AH442" i="1" s="1"/>
  <c r="Z443" i="1"/>
  <c r="T443" i="1"/>
  <c r="U443" i="1"/>
  <c r="AA443" i="1"/>
  <c r="Y443" i="1"/>
  <c r="K443" i="1" s="1"/>
  <c r="Q443" i="1"/>
  <c r="AC444" i="1" s="1"/>
  <c r="AD444" i="1" s="1"/>
  <c r="X649" i="4" l="1"/>
  <c r="AC649" i="4"/>
  <c r="AD649" i="4" s="1"/>
  <c r="AH410" i="4"/>
  <c r="AA411" i="4"/>
  <c r="Z411" i="4"/>
  <c r="Y411" i="4"/>
  <c r="K411" i="4" s="1"/>
  <c r="U411" i="4"/>
  <c r="AH410" i="3"/>
  <c r="X695" i="3"/>
  <c r="AC695" i="3"/>
  <c r="AD695" i="3" s="1"/>
  <c r="AA411" i="3"/>
  <c r="Y411" i="3"/>
  <c r="K411" i="3" s="1"/>
  <c r="Z411" i="3"/>
  <c r="U411" i="3"/>
  <c r="O443" i="1"/>
  <c r="R443" i="1" s="1"/>
  <c r="M443" i="1"/>
  <c r="O411" i="4" l="1"/>
  <c r="R411" i="4" s="1"/>
  <c r="M411" i="4"/>
  <c r="AE649" i="4"/>
  <c r="T649" i="4"/>
  <c r="Q649" i="4"/>
  <c r="AE695" i="3"/>
  <c r="O411" i="3"/>
  <c r="R411" i="3" s="1"/>
  <c r="M411" i="3"/>
  <c r="Q695" i="3"/>
  <c r="T695" i="3"/>
  <c r="W444" i="1"/>
  <c r="U444" i="1" s="1"/>
  <c r="AF443" i="1"/>
  <c r="AG443" i="1" s="1"/>
  <c r="X444" i="1"/>
  <c r="AE444" i="1" s="1"/>
  <c r="X650" i="4" l="1"/>
  <c r="AC650" i="4"/>
  <c r="AD650" i="4" s="1"/>
  <c r="W412" i="4"/>
  <c r="AF411" i="4"/>
  <c r="AG411" i="4" s="1"/>
  <c r="X696" i="3"/>
  <c r="AC696" i="3"/>
  <c r="AD696" i="3" s="1"/>
  <c r="W412" i="3"/>
  <c r="AF411" i="3"/>
  <c r="AG411" i="3" s="1"/>
  <c r="AH443" i="1"/>
  <c r="Z444" i="1"/>
  <c r="T444" i="1"/>
  <c r="AA444" i="1"/>
  <c r="Y444" i="1"/>
  <c r="K444" i="1" s="1"/>
  <c r="Q444" i="1"/>
  <c r="AC445" i="1" s="1"/>
  <c r="AD445" i="1" s="1"/>
  <c r="AH411" i="4" l="1"/>
  <c r="U412" i="4"/>
  <c r="Y412" i="4"/>
  <c r="K412" i="4" s="1"/>
  <c r="Z412" i="4"/>
  <c r="AA412" i="4"/>
  <c r="AE650" i="4"/>
  <c r="T650" i="4"/>
  <c r="Q650" i="4"/>
  <c r="AH411" i="3"/>
  <c r="AA412" i="3"/>
  <c r="Z412" i="3"/>
  <c r="Y412" i="3"/>
  <c r="K412" i="3" s="1"/>
  <c r="U412" i="3"/>
  <c r="AE696" i="3"/>
  <c r="Q696" i="3"/>
  <c r="T696" i="3"/>
  <c r="X697" i="3"/>
  <c r="O444" i="1"/>
  <c r="R444" i="1" s="1"/>
  <c r="M444" i="1"/>
  <c r="O412" i="4" l="1"/>
  <c r="R412" i="4" s="1"/>
  <c r="M412" i="4"/>
  <c r="X651" i="4"/>
  <c r="AC651" i="4"/>
  <c r="AD651" i="4" s="1"/>
  <c r="T697" i="3"/>
  <c r="Q697" i="3"/>
  <c r="AC697" i="3"/>
  <c r="AD697" i="3" s="1"/>
  <c r="O412" i="3"/>
  <c r="R412" i="3" s="1"/>
  <c r="M412" i="3"/>
  <c r="W445" i="1"/>
  <c r="U445" i="1" s="1"/>
  <c r="AF444" i="1"/>
  <c r="AG444" i="1" s="1"/>
  <c r="X445" i="1"/>
  <c r="AE445" i="1" s="1"/>
  <c r="AE651" i="4" l="1"/>
  <c r="T651" i="4"/>
  <c r="Q651" i="4"/>
  <c r="W413" i="4"/>
  <c r="AF412" i="4"/>
  <c r="AG412" i="4" s="1"/>
  <c r="W413" i="3"/>
  <c r="AF412" i="3"/>
  <c r="AG412" i="3" s="1"/>
  <c r="AE697" i="3"/>
  <c r="X698" i="3"/>
  <c r="AC698" i="3"/>
  <c r="AD698" i="3" s="1"/>
  <c r="AH444" i="1"/>
  <c r="Y445" i="1"/>
  <c r="K445" i="1" s="1"/>
  <c r="O445" i="1" s="1"/>
  <c r="R445" i="1" s="1"/>
  <c r="T445" i="1"/>
  <c r="AA445" i="1"/>
  <c r="Q445" i="1"/>
  <c r="AC446" i="1" s="1"/>
  <c r="AD446" i="1" s="1"/>
  <c r="Z445" i="1"/>
  <c r="X652" i="4" l="1"/>
  <c r="AC652" i="4"/>
  <c r="AD652" i="4" s="1"/>
  <c r="AH412" i="4"/>
  <c r="AA413" i="4"/>
  <c r="Z413" i="4"/>
  <c r="Y413" i="4"/>
  <c r="K413" i="4" s="1"/>
  <c r="U413" i="4"/>
  <c r="AE698" i="3"/>
  <c r="T698" i="3"/>
  <c r="Q698" i="3"/>
  <c r="AH412" i="3"/>
  <c r="AA413" i="3"/>
  <c r="Z413" i="3"/>
  <c r="Y413" i="3"/>
  <c r="K413" i="3" s="1"/>
  <c r="U413" i="3"/>
  <c r="W446" i="1"/>
  <c r="U446" i="1" s="1"/>
  <c r="AF445" i="1"/>
  <c r="AG445" i="1" s="1"/>
  <c r="M445" i="1"/>
  <c r="T652" i="4" l="1"/>
  <c r="Q652" i="4"/>
  <c r="AE652" i="4"/>
  <c r="M413" i="4"/>
  <c r="O413" i="4"/>
  <c r="R413" i="4" s="1"/>
  <c r="O413" i="3"/>
  <c r="R413" i="3" s="1"/>
  <c r="M413" i="3"/>
  <c r="X699" i="3"/>
  <c r="AC699" i="3"/>
  <c r="AD699" i="3" s="1"/>
  <c r="AH445" i="1"/>
  <c r="X446" i="1"/>
  <c r="AE446" i="1" s="1"/>
  <c r="W414" i="4" l="1"/>
  <c r="AF413" i="4"/>
  <c r="AG413" i="4" s="1"/>
  <c r="X653" i="4"/>
  <c r="AC653" i="4"/>
  <c r="AD653" i="4" s="1"/>
  <c r="T699" i="3"/>
  <c r="Q699" i="3"/>
  <c r="AE699" i="3"/>
  <c r="W414" i="3"/>
  <c r="AF413" i="3"/>
  <c r="AG413" i="3" s="1"/>
  <c r="AA446" i="1"/>
  <c r="T446" i="1"/>
  <c r="Y446" i="1"/>
  <c r="K446" i="1" s="1"/>
  <c r="Q446" i="1"/>
  <c r="AC447" i="1" s="1"/>
  <c r="AD447" i="1" s="1"/>
  <c r="Z446" i="1"/>
  <c r="AE653" i="4" l="1"/>
  <c r="T653" i="4"/>
  <c r="Q653" i="4"/>
  <c r="AH413" i="4"/>
  <c r="Z414" i="4"/>
  <c r="Y414" i="4"/>
  <c r="K414" i="4" s="1"/>
  <c r="U414" i="4"/>
  <c r="AA414" i="4"/>
  <c r="AH413" i="3"/>
  <c r="X700" i="3"/>
  <c r="AC700" i="3"/>
  <c r="AD700" i="3" s="1"/>
  <c r="U414" i="3"/>
  <c r="AA414" i="3"/>
  <c r="Z414" i="3"/>
  <c r="Y414" i="3"/>
  <c r="K414" i="3" s="1"/>
  <c r="O446" i="1"/>
  <c r="R446" i="1" s="1"/>
  <c r="M446" i="1"/>
  <c r="O414" i="4" l="1"/>
  <c r="R414" i="4" s="1"/>
  <c r="M414" i="4"/>
  <c r="AC654" i="4"/>
  <c r="AD654" i="4" s="1"/>
  <c r="X654" i="4"/>
  <c r="O414" i="3"/>
  <c r="R414" i="3" s="1"/>
  <c r="M414" i="3"/>
  <c r="AE700" i="3"/>
  <c r="T700" i="3"/>
  <c r="Q700" i="3"/>
  <c r="W447" i="1"/>
  <c r="U447" i="1" s="1"/>
  <c r="AF446" i="1"/>
  <c r="AG446" i="1" s="1"/>
  <c r="X447" i="1"/>
  <c r="AE447" i="1" s="1"/>
  <c r="AE654" i="4" l="1"/>
  <c r="T654" i="4"/>
  <c r="Q654" i="4"/>
  <c r="W415" i="4"/>
  <c r="AF414" i="4"/>
  <c r="AG414" i="4" s="1"/>
  <c r="X701" i="3"/>
  <c r="AC701" i="3"/>
  <c r="AD701" i="3" s="1"/>
  <c r="W415" i="3"/>
  <c r="AF414" i="3"/>
  <c r="AG414" i="3" s="1"/>
  <c r="AH446" i="1"/>
  <c r="AA447" i="1"/>
  <c r="T447" i="1"/>
  <c r="Y447" i="1"/>
  <c r="K447" i="1" s="1"/>
  <c r="Q447" i="1"/>
  <c r="Z447" i="1"/>
  <c r="X655" i="4" l="1"/>
  <c r="AC655" i="4"/>
  <c r="AD655" i="4" s="1"/>
  <c r="AH414" i="4"/>
  <c r="AA415" i="4"/>
  <c r="Z415" i="4"/>
  <c r="Y415" i="4"/>
  <c r="K415" i="4" s="1"/>
  <c r="U415" i="4"/>
  <c r="AE701" i="3"/>
  <c r="AH414" i="3"/>
  <c r="AA415" i="3"/>
  <c r="Z415" i="3"/>
  <c r="Y415" i="3"/>
  <c r="K415" i="3" s="1"/>
  <c r="U415" i="3"/>
  <c r="Q701" i="3"/>
  <c r="T701" i="3"/>
  <c r="AC448" i="1"/>
  <c r="AD448" i="1" s="1"/>
  <c r="M447" i="1"/>
  <c r="O447" i="1"/>
  <c r="R447" i="1" s="1"/>
  <c r="X448" i="1"/>
  <c r="T448" i="1" s="1"/>
  <c r="AE655" i="4" l="1"/>
  <c r="T655" i="4"/>
  <c r="Q655" i="4"/>
  <c r="O415" i="4"/>
  <c r="R415" i="4" s="1"/>
  <c r="M415" i="4"/>
  <c r="X702" i="3"/>
  <c r="AC702" i="3"/>
  <c r="AD702" i="3" s="1"/>
  <c r="O415" i="3"/>
  <c r="R415" i="3" s="1"/>
  <c r="M415" i="3"/>
  <c r="AE448" i="1"/>
  <c r="W448" i="1"/>
  <c r="AA448" i="1" s="1"/>
  <c r="AF447" i="1"/>
  <c r="AG447" i="1" s="1"/>
  <c r="Q448" i="1"/>
  <c r="AC449" i="1" s="1"/>
  <c r="AD449" i="1" s="1"/>
  <c r="W416" i="4" l="1"/>
  <c r="AF415" i="4"/>
  <c r="AG415" i="4" s="1"/>
  <c r="X656" i="4"/>
  <c r="AC656" i="4"/>
  <c r="AD656" i="4" s="1"/>
  <c r="AE702" i="3"/>
  <c r="W416" i="3"/>
  <c r="AF415" i="3"/>
  <c r="AG415" i="3" s="1"/>
  <c r="T702" i="3"/>
  <c r="Q702" i="3"/>
  <c r="Z448" i="1"/>
  <c r="U448" i="1"/>
  <c r="Y448" i="1"/>
  <c r="K448" i="1" s="1"/>
  <c r="O448" i="1" s="1"/>
  <c r="R448" i="1" s="1"/>
  <c r="AH447" i="1"/>
  <c r="T656" i="4" l="1"/>
  <c r="Q656" i="4"/>
  <c r="AH415" i="4"/>
  <c r="Z416" i="4"/>
  <c r="Y416" i="4"/>
  <c r="K416" i="4" s="1"/>
  <c r="U416" i="4"/>
  <c r="AA416" i="4"/>
  <c r="AE656" i="4"/>
  <c r="AH415" i="3"/>
  <c r="AA416" i="3"/>
  <c r="Z416" i="3"/>
  <c r="Y416" i="3"/>
  <c r="K416" i="3" s="1"/>
  <c r="U416" i="3"/>
  <c r="M448" i="1"/>
  <c r="W449" i="1"/>
  <c r="U449" i="1" s="1"/>
  <c r="AF448" i="1"/>
  <c r="AG448" i="1" s="1"/>
  <c r="X449" i="1"/>
  <c r="AE449" i="1" s="1"/>
  <c r="X657" i="4" l="1"/>
  <c r="AC657" i="4"/>
  <c r="AD657" i="4" s="1"/>
  <c r="O416" i="4"/>
  <c r="R416" i="4" s="1"/>
  <c r="M416" i="4"/>
  <c r="O416" i="3"/>
  <c r="R416" i="3" s="1"/>
  <c r="M416" i="3"/>
  <c r="AH448" i="1"/>
  <c r="Y449" i="1"/>
  <c r="K449" i="1" s="1"/>
  <c r="O449" i="1" s="1"/>
  <c r="R449" i="1" s="1"/>
  <c r="T449" i="1"/>
  <c r="AA449" i="1"/>
  <c r="Q449" i="1"/>
  <c r="AC450" i="1" s="1"/>
  <c r="AD450" i="1" s="1"/>
  <c r="Z449" i="1"/>
  <c r="W417" i="4" l="1"/>
  <c r="AF416" i="4"/>
  <c r="AG416" i="4" s="1"/>
  <c r="AE657" i="4"/>
  <c r="T657" i="4"/>
  <c r="Q657" i="4"/>
  <c r="W417" i="3"/>
  <c r="AF416" i="3"/>
  <c r="AG416" i="3" s="1"/>
  <c r="W450" i="1"/>
  <c r="U450" i="1" s="1"/>
  <c r="AF449" i="1"/>
  <c r="AG449" i="1" s="1"/>
  <c r="M449" i="1"/>
  <c r="AH416" i="4" l="1"/>
  <c r="AA417" i="4"/>
  <c r="Z417" i="4"/>
  <c r="Y417" i="4"/>
  <c r="K417" i="4" s="1"/>
  <c r="U417" i="4"/>
  <c r="X658" i="4"/>
  <c r="AC658" i="4"/>
  <c r="AD658" i="4" s="1"/>
  <c r="AH416" i="3"/>
  <c r="Y417" i="3"/>
  <c r="K417" i="3" s="1"/>
  <c r="U417" i="3"/>
  <c r="AA417" i="3"/>
  <c r="Z417" i="3"/>
  <c r="AH449" i="1"/>
  <c r="X450" i="1"/>
  <c r="AE450" i="1" s="1"/>
  <c r="AE658" i="4" l="1"/>
  <c r="T658" i="4"/>
  <c r="Q658" i="4"/>
  <c r="AC659" i="4" s="1"/>
  <c r="AD659" i="4" s="1"/>
  <c r="M417" i="4"/>
  <c r="O417" i="4"/>
  <c r="R417" i="4" s="1"/>
  <c r="M417" i="3"/>
  <c r="O417" i="3"/>
  <c r="R417" i="3" s="1"/>
  <c r="AA450" i="1"/>
  <c r="T450" i="1"/>
  <c r="Y450" i="1"/>
  <c r="K450" i="1" s="1"/>
  <c r="Q450" i="1"/>
  <c r="Z450" i="1"/>
  <c r="W418" i="4" l="1"/>
  <c r="AF417" i="4"/>
  <c r="AG417" i="4" s="1"/>
  <c r="X659" i="4"/>
  <c r="AE659" i="4" s="1"/>
  <c r="W418" i="3"/>
  <c r="AF417" i="3"/>
  <c r="AG417" i="3" s="1"/>
  <c r="AC451" i="1"/>
  <c r="AD451" i="1" s="1"/>
  <c r="O450" i="1"/>
  <c r="R450" i="1" s="1"/>
  <c r="M450" i="1"/>
  <c r="AH417" i="4" l="1"/>
  <c r="U418" i="4"/>
  <c r="AA418" i="4"/>
  <c r="Z418" i="4"/>
  <c r="Y418" i="4"/>
  <c r="K418" i="4" s="1"/>
  <c r="T659" i="4"/>
  <c r="Q659" i="4"/>
  <c r="AH417" i="3"/>
  <c r="U418" i="3"/>
  <c r="AA418" i="3"/>
  <c r="Z418" i="3"/>
  <c r="Y418" i="3"/>
  <c r="K418" i="3" s="1"/>
  <c r="W451" i="1"/>
  <c r="U451" i="1" s="1"/>
  <c r="AF450" i="1"/>
  <c r="AG450" i="1" s="1"/>
  <c r="X451" i="1"/>
  <c r="AE451" i="1" s="1"/>
  <c r="M418" i="4" l="1"/>
  <c r="O418" i="4"/>
  <c r="R418" i="4" s="1"/>
  <c r="X660" i="4"/>
  <c r="AC660" i="4"/>
  <c r="AD660" i="4" s="1"/>
  <c r="M418" i="3"/>
  <c r="O418" i="3"/>
  <c r="R418" i="3" s="1"/>
  <c r="AH450" i="1"/>
  <c r="Y451" i="1"/>
  <c r="K451" i="1" s="1"/>
  <c r="O451" i="1" s="1"/>
  <c r="R451" i="1" s="1"/>
  <c r="T451" i="1"/>
  <c r="AA451" i="1"/>
  <c r="Q451" i="1"/>
  <c r="AC452" i="1" s="1"/>
  <c r="AD452" i="1" s="1"/>
  <c r="Z451" i="1"/>
  <c r="AE660" i="4" l="1"/>
  <c r="T660" i="4"/>
  <c r="Q660" i="4"/>
  <c r="W419" i="4"/>
  <c r="AF418" i="4"/>
  <c r="AG418" i="4" s="1"/>
  <c r="W419" i="3"/>
  <c r="AF418" i="3"/>
  <c r="AG418" i="3" s="1"/>
  <c r="W452" i="1"/>
  <c r="U452" i="1" s="1"/>
  <c r="AF451" i="1"/>
  <c r="AG451" i="1" s="1"/>
  <c r="M451" i="1"/>
  <c r="AH418" i="4" l="1"/>
  <c r="AA419" i="4"/>
  <c r="U419" i="4"/>
  <c r="Z419" i="4"/>
  <c r="Y419" i="4"/>
  <c r="K419" i="4" s="1"/>
  <c r="X661" i="4"/>
  <c r="AC661" i="4"/>
  <c r="AD661" i="4" s="1"/>
  <c r="AH418" i="3"/>
  <c r="AA419" i="3"/>
  <c r="Y419" i="3"/>
  <c r="K419" i="3" s="1"/>
  <c r="Z419" i="3"/>
  <c r="U419" i="3"/>
  <c r="AH451" i="1"/>
  <c r="X452" i="1"/>
  <c r="AE661" i="4" l="1"/>
  <c r="T661" i="4"/>
  <c r="Q661" i="4"/>
  <c r="O419" i="4"/>
  <c r="R419" i="4" s="1"/>
  <c r="M419" i="4"/>
  <c r="O419" i="3"/>
  <c r="R419" i="3" s="1"/>
  <c r="M419" i="3"/>
  <c r="T452" i="1"/>
  <c r="AE452" i="1"/>
  <c r="Q452" i="1"/>
  <c r="AA452" i="1"/>
  <c r="Y452" i="1"/>
  <c r="K452" i="1" s="1"/>
  <c r="M452" i="1" s="1"/>
  <c r="Z452" i="1"/>
  <c r="X662" i="4" l="1"/>
  <c r="T662" i="4"/>
  <c r="Q662" i="4"/>
  <c r="W420" i="4"/>
  <c r="AF419" i="4"/>
  <c r="AG419" i="4" s="1"/>
  <c r="AC662" i="4"/>
  <c r="AD662" i="4" s="1"/>
  <c r="W420" i="3"/>
  <c r="AF419" i="3"/>
  <c r="AG419" i="3" s="1"/>
  <c r="AC453" i="1"/>
  <c r="AD453" i="1" s="1"/>
  <c r="O452" i="1"/>
  <c r="R452" i="1" s="1"/>
  <c r="X453" i="1"/>
  <c r="T453" i="1" s="1"/>
  <c r="U420" i="4" l="1"/>
  <c r="Z420" i="4"/>
  <c r="AA420" i="4"/>
  <c r="Y420" i="4"/>
  <c r="K420" i="4" s="1"/>
  <c r="X663" i="4"/>
  <c r="AC663" i="4"/>
  <c r="AD663" i="4"/>
  <c r="AE662" i="4"/>
  <c r="AH419" i="4"/>
  <c r="AH419" i="3"/>
  <c r="U420" i="3"/>
  <c r="Y420" i="3"/>
  <c r="K420" i="3" s="1"/>
  <c r="AA420" i="3"/>
  <c r="Z420" i="3"/>
  <c r="AE453" i="1"/>
  <c r="W453" i="1"/>
  <c r="AA453" i="1" s="1"/>
  <c r="AF452" i="1"/>
  <c r="AG452" i="1" s="1"/>
  <c r="Q453" i="1"/>
  <c r="AC454" i="1" s="1"/>
  <c r="AD454" i="1" s="1"/>
  <c r="AE663" i="4" l="1"/>
  <c r="T663" i="4"/>
  <c r="Q663" i="4"/>
  <c r="O420" i="4"/>
  <c r="R420" i="4" s="1"/>
  <c r="M420" i="4"/>
  <c r="O420" i="3"/>
  <c r="R420" i="3" s="1"/>
  <c r="M420" i="3"/>
  <c r="AH452" i="1"/>
  <c r="Y453" i="1"/>
  <c r="K453" i="1" s="1"/>
  <c r="M453" i="1" s="1"/>
  <c r="Z453" i="1"/>
  <c r="U453" i="1"/>
  <c r="W421" i="4" l="1"/>
  <c r="AF420" i="4"/>
  <c r="AG420" i="4" s="1"/>
  <c r="X664" i="4"/>
  <c r="AC664" i="4"/>
  <c r="AD664" i="4" s="1"/>
  <c r="W421" i="3"/>
  <c r="AF420" i="3"/>
  <c r="AG420" i="3" s="1"/>
  <c r="O453" i="1"/>
  <c r="R453" i="1" s="1"/>
  <c r="X454" i="1"/>
  <c r="AE664" i="4" l="1"/>
  <c r="T664" i="4"/>
  <c r="Q664" i="4"/>
  <c r="X665" i="4" s="1"/>
  <c r="AH420" i="4"/>
  <c r="AA421" i="4"/>
  <c r="Y421" i="4"/>
  <c r="K421" i="4" s="1"/>
  <c r="Z421" i="4"/>
  <c r="U421" i="4"/>
  <c r="AH420" i="3"/>
  <c r="AA421" i="3"/>
  <c r="U421" i="3"/>
  <c r="Z421" i="3"/>
  <c r="Y421" i="3"/>
  <c r="K421" i="3" s="1"/>
  <c r="T454" i="1"/>
  <c r="AE454" i="1"/>
  <c r="W454" i="1"/>
  <c r="U454" i="1" s="1"/>
  <c r="AF453" i="1"/>
  <c r="AG453" i="1" s="1"/>
  <c r="Q454" i="1"/>
  <c r="M421" i="4" l="1"/>
  <c r="O421" i="4"/>
  <c r="R421" i="4" s="1"/>
  <c r="T665" i="4"/>
  <c r="Q665" i="4"/>
  <c r="AC665" i="4"/>
  <c r="AD665" i="4" s="1"/>
  <c r="O421" i="3"/>
  <c r="R421" i="3" s="1"/>
  <c r="M421" i="3"/>
  <c r="AC455" i="1"/>
  <c r="AD455" i="1" s="1"/>
  <c r="Y454" i="1"/>
  <c r="K454" i="1" s="1"/>
  <c r="M454" i="1" s="1"/>
  <c r="Z454" i="1"/>
  <c r="AA454" i="1"/>
  <c r="AH453" i="1"/>
  <c r="W422" i="4" l="1"/>
  <c r="AF421" i="4"/>
  <c r="AG421" i="4" s="1"/>
  <c r="AE665" i="4"/>
  <c r="X666" i="4"/>
  <c r="AC666" i="4"/>
  <c r="AD666" i="4" s="1"/>
  <c r="W422" i="3"/>
  <c r="AF421" i="3"/>
  <c r="AG421" i="3" s="1"/>
  <c r="O454" i="1"/>
  <c r="R454" i="1" s="1"/>
  <c r="W455" i="1"/>
  <c r="U455" i="1" s="1"/>
  <c r="AF454" i="1"/>
  <c r="AG454" i="1" s="1"/>
  <c r="X455" i="1"/>
  <c r="AE455" i="1" s="1"/>
  <c r="AE666" i="4" l="1"/>
  <c r="T666" i="4"/>
  <c r="Q666" i="4"/>
  <c r="AC667" i="4" s="1"/>
  <c r="AD667" i="4" s="1"/>
  <c r="AH421" i="4"/>
  <c r="U422" i="4"/>
  <c r="AA422" i="4"/>
  <c r="Z422" i="4"/>
  <c r="Y422" i="4"/>
  <c r="K422" i="4" s="1"/>
  <c r="AH421" i="3"/>
  <c r="AA422" i="3"/>
  <c r="Z422" i="3"/>
  <c r="Y422" i="3"/>
  <c r="K422" i="3" s="1"/>
  <c r="U422" i="3"/>
  <c r="AH454" i="1"/>
  <c r="AA455" i="1"/>
  <c r="T455" i="1"/>
  <c r="Y455" i="1"/>
  <c r="K455" i="1" s="1"/>
  <c r="Q455" i="1"/>
  <c r="AC456" i="1" s="1"/>
  <c r="AD456" i="1" s="1"/>
  <c r="Z455" i="1"/>
  <c r="X667" i="4" l="1"/>
  <c r="AE667" i="4"/>
  <c r="O422" i="4"/>
  <c r="R422" i="4" s="1"/>
  <c r="M422" i="4"/>
  <c r="T667" i="4"/>
  <c r="Q667" i="4"/>
  <c r="M422" i="3"/>
  <c r="O422" i="3"/>
  <c r="R422" i="3" s="1"/>
  <c r="O455" i="1"/>
  <c r="R455" i="1" s="1"/>
  <c r="M455" i="1"/>
  <c r="W423" i="4" l="1"/>
  <c r="AF422" i="4"/>
  <c r="AG422" i="4" s="1"/>
  <c r="X668" i="4"/>
  <c r="AC668" i="4"/>
  <c r="AD668" i="4" s="1"/>
  <c r="W423" i="3"/>
  <c r="AF422" i="3"/>
  <c r="AG422" i="3" s="1"/>
  <c r="W456" i="1"/>
  <c r="U456" i="1" s="1"/>
  <c r="AF455" i="1"/>
  <c r="AG455" i="1" s="1"/>
  <c r="X456" i="1"/>
  <c r="AE456" i="1" s="1"/>
  <c r="AE668" i="4" l="1"/>
  <c r="T668" i="4"/>
  <c r="Q668" i="4"/>
  <c r="AC669" i="4" s="1"/>
  <c r="AD669" i="4" s="1"/>
  <c r="AH422" i="4"/>
  <c r="AA423" i="4"/>
  <c r="U423" i="4"/>
  <c r="Z423" i="4"/>
  <c r="Y423" i="4"/>
  <c r="K423" i="4" s="1"/>
  <c r="AH422" i="3"/>
  <c r="AA423" i="3"/>
  <c r="Z423" i="3"/>
  <c r="U423" i="3"/>
  <c r="Y423" i="3"/>
  <c r="K423" i="3" s="1"/>
  <c r="AH455" i="1"/>
  <c r="AA456" i="1"/>
  <c r="T456" i="1"/>
  <c r="Y456" i="1"/>
  <c r="K456" i="1" s="1"/>
  <c r="O456" i="1" s="1"/>
  <c r="R456" i="1" s="1"/>
  <c r="Q456" i="1"/>
  <c r="AC457" i="1" s="1"/>
  <c r="AD457" i="1" s="1"/>
  <c r="Z456" i="1"/>
  <c r="X669" i="4" l="1"/>
  <c r="AE669" i="4" s="1"/>
  <c r="T669" i="4"/>
  <c r="Q669" i="4"/>
  <c r="O423" i="4"/>
  <c r="R423" i="4" s="1"/>
  <c r="M423" i="4"/>
  <c r="O423" i="3"/>
  <c r="R423" i="3" s="1"/>
  <c r="M423" i="3"/>
  <c r="W457" i="1"/>
  <c r="U457" i="1" s="1"/>
  <c r="AF456" i="1"/>
  <c r="AG456" i="1" s="1"/>
  <c r="M456" i="1"/>
  <c r="X457" i="1"/>
  <c r="AE457" i="1" s="1"/>
  <c r="X670" i="4" l="1"/>
  <c r="AC670" i="4"/>
  <c r="AD670" i="4" s="1"/>
  <c r="W424" i="4"/>
  <c r="AF423" i="4"/>
  <c r="AG423" i="4" s="1"/>
  <c r="W424" i="3"/>
  <c r="AF423" i="3"/>
  <c r="AG423" i="3" s="1"/>
  <c r="AH456" i="1"/>
  <c r="Y457" i="1"/>
  <c r="K457" i="1" s="1"/>
  <c r="O457" i="1" s="1"/>
  <c r="R457" i="1" s="1"/>
  <c r="T457" i="1"/>
  <c r="AA457" i="1"/>
  <c r="Z457" i="1"/>
  <c r="Q457" i="1"/>
  <c r="AC458" i="1" s="1"/>
  <c r="AD458" i="1" s="1"/>
  <c r="AH423" i="4" l="1"/>
  <c r="AE670" i="4"/>
  <c r="Z424" i="4"/>
  <c r="Y424" i="4"/>
  <c r="K424" i="4" s="1"/>
  <c r="AA424" i="4"/>
  <c r="U424" i="4"/>
  <c r="T670" i="4"/>
  <c r="X671" i="4" s="1"/>
  <c r="Q670" i="4"/>
  <c r="AH423" i="3"/>
  <c r="AA424" i="3"/>
  <c r="Z424" i="3"/>
  <c r="Y424" i="3"/>
  <c r="K424" i="3" s="1"/>
  <c r="U424" i="3"/>
  <c r="W458" i="1"/>
  <c r="U458" i="1" s="1"/>
  <c r="AF457" i="1"/>
  <c r="AG457" i="1" s="1"/>
  <c r="M457" i="1"/>
  <c r="AC671" i="4" l="1"/>
  <c r="AD671" i="4" s="1"/>
  <c r="AE671" i="4"/>
  <c r="T671" i="4"/>
  <c r="Q671" i="4"/>
  <c r="O424" i="4"/>
  <c r="R424" i="4" s="1"/>
  <c r="M424" i="4"/>
  <c r="O424" i="3"/>
  <c r="R424" i="3" s="1"/>
  <c r="M424" i="3"/>
  <c r="AH457" i="1"/>
  <c r="X458" i="1"/>
  <c r="AE458" i="1" s="1"/>
  <c r="W425" i="4" l="1"/>
  <c r="AF424" i="4"/>
  <c r="AG424" i="4" s="1"/>
  <c r="X672" i="4"/>
  <c r="AC672" i="4"/>
  <c r="AD672" i="4" s="1"/>
  <c r="W425" i="3"/>
  <c r="AF424" i="3"/>
  <c r="AG424" i="3" s="1"/>
  <c r="AA458" i="1"/>
  <c r="T458" i="1"/>
  <c r="Q458" i="1"/>
  <c r="AC459" i="1" s="1"/>
  <c r="AD459" i="1" s="1"/>
  <c r="Y458" i="1"/>
  <c r="K458" i="1" s="1"/>
  <c r="Z458" i="1"/>
  <c r="T672" i="4" l="1"/>
  <c r="Q672" i="4"/>
  <c r="AH424" i="4"/>
  <c r="AA425" i="4"/>
  <c r="Z425" i="4"/>
  <c r="Y425" i="4"/>
  <c r="K425" i="4" s="1"/>
  <c r="U425" i="4"/>
  <c r="AE672" i="4"/>
  <c r="AH424" i="3"/>
  <c r="Y425" i="3"/>
  <c r="K425" i="3" s="1"/>
  <c r="AA425" i="3"/>
  <c r="Z425" i="3"/>
  <c r="U425" i="3"/>
  <c r="O458" i="1"/>
  <c r="R458" i="1" s="1"/>
  <c r="M458" i="1"/>
  <c r="X673" i="4" l="1"/>
  <c r="AC673" i="4"/>
  <c r="AD673" i="4" s="1"/>
  <c r="M425" i="4"/>
  <c r="O425" i="4"/>
  <c r="R425" i="4" s="1"/>
  <c r="M425" i="3"/>
  <c r="O425" i="3"/>
  <c r="R425" i="3" s="1"/>
  <c r="W459" i="1"/>
  <c r="U459" i="1" s="1"/>
  <c r="AF458" i="1"/>
  <c r="AG458" i="1" s="1"/>
  <c r="X459" i="1"/>
  <c r="AE459" i="1" s="1"/>
  <c r="W426" i="4" l="1"/>
  <c r="AF425" i="4"/>
  <c r="AG425" i="4" s="1"/>
  <c r="AE673" i="4"/>
  <c r="T673" i="4"/>
  <c r="Q673" i="4"/>
  <c r="W426" i="3"/>
  <c r="AF425" i="3"/>
  <c r="AG425" i="3" s="1"/>
  <c r="AH458" i="1"/>
  <c r="AA459" i="1"/>
  <c r="T459" i="1"/>
  <c r="Z459" i="1"/>
  <c r="Y459" i="1"/>
  <c r="K459" i="1" s="1"/>
  <c r="Q459" i="1"/>
  <c r="AC460" i="1" s="1"/>
  <c r="AD460" i="1" s="1"/>
  <c r="X674" i="4" l="1"/>
  <c r="AC674" i="4"/>
  <c r="AD674" i="4" s="1"/>
  <c r="AH425" i="4"/>
  <c r="AA426" i="4"/>
  <c r="Z426" i="4"/>
  <c r="Y426" i="4"/>
  <c r="K426" i="4" s="1"/>
  <c r="U426" i="4"/>
  <c r="AH425" i="3"/>
  <c r="Y426" i="3"/>
  <c r="K426" i="3" s="1"/>
  <c r="U426" i="3"/>
  <c r="AA426" i="3"/>
  <c r="Z426" i="3"/>
  <c r="O459" i="1"/>
  <c r="R459" i="1" s="1"/>
  <c r="M459" i="1"/>
  <c r="M426" i="4" l="1"/>
  <c r="O426" i="4"/>
  <c r="R426" i="4" s="1"/>
  <c r="AE674" i="4"/>
  <c r="T674" i="4"/>
  <c r="Q674" i="4"/>
  <c r="O426" i="3"/>
  <c r="R426" i="3" s="1"/>
  <c r="M426" i="3"/>
  <c r="W460" i="1"/>
  <c r="U460" i="1" s="1"/>
  <c r="AF459" i="1"/>
  <c r="AG459" i="1" s="1"/>
  <c r="X460" i="1"/>
  <c r="AE460" i="1" s="1"/>
  <c r="X675" i="4" l="1"/>
  <c r="Q675" i="4" s="1"/>
  <c r="AC675" i="4"/>
  <c r="AD675" i="4" s="1"/>
  <c r="AE675" i="4"/>
  <c r="T675" i="4"/>
  <c r="W427" i="4"/>
  <c r="AF426" i="4"/>
  <c r="AG426" i="4" s="1"/>
  <c r="W427" i="3"/>
  <c r="AF426" i="3"/>
  <c r="AG426" i="3" s="1"/>
  <c r="AH459" i="1"/>
  <c r="AA460" i="1"/>
  <c r="T460" i="1"/>
  <c r="Y460" i="1"/>
  <c r="K460" i="1" s="1"/>
  <c r="Q460" i="1"/>
  <c r="AC461" i="1" s="1"/>
  <c r="AD461" i="1" s="1"/>
  <c r="Z460" i="1"/>
  <c r="X676" i="4" l="1"/>
  <c r="AC676" i="4"/>
  <c r="AD676" i="4" s="1"/>
  <c r="AH426" i="4"/>
  <c r="Y427" i="4"/>
  <c r="K427" i="4" s="1"/>
  <c r="AA427" i="4"/>
  <c r="Z427" i="4"/>
  <c r="U427" i="4"/>
  <c r="AH426" i="3"/>
  <c r="AA427" i="3"/>
  <c r="Z427" i="3"/>
  <c r="Y427" i="3"/>
  <c r="K427" i="3" s="1"/>
  <c r="U427" i="3"/>
  <c r="M460" i="1"/>
  <c r="O460" i="1"/>
  <c r="R460" i="1" s="1"/>
  <c r="AE676" i="4" l="1"/>
  <c r="T676" i="4"/>
  <c r="Q676" i="4"/>
  <c r="AC677" i="4" s="1"/>
  <c r="AD677" i="4" s="1"/>
  <c r="M427" i="4"/>
  <c r="O427" i="4"/>
  <c r="R427" i="4" s="1"/>
  <c r="O427" i="3"/>
  <c r="R427" i="3" s="1"/>
  <c r="M427" i="3"/>
  <c r="W461" i="1"/>
  <c r="U461" i="1" s="1"/>
  <c r="AF460" i="1"/>
  <c r="AG460" i="1" s="1"/>
  <c r="X461" i="1"/>
  <c r="AE461" i="1" s="1"/>
  <c r="W428" i="4" l="1"/>
  <c r="AF427" i="4"/>
  <c r="AG427" i="4" s="1"/>
  <c r="X677" i="4"/>
  <c r="AE677" i="4" s="1"/>
  <c r="W428" i="3"/>
  <c r="AF427" i="3"/>
  <c r="AG427" i="3" s="1"/>
  <c r="AH460" i="1"/>
  <c r="Z461" i="1"/>
  <c r="T461" i="1"/>
  <c r="AA461" i="1"/>
  <c r="Q461" i="1"/>
  <c r="AC462" i="1" s="1"/>
  <c r="AD462" i="1" s="1"/>
  <c r="Y461" i="1"/>
  <c r="K461" i="1" s="1"/>
  <c r="AH427" i="4" l="1"/>
  <c r="T677" i="4"/>
  <c r="Q677" i="4"/>
  <c r="AC678" i="4" s="1"/>
  <c r="AD678" i="4" s="1"/>
  <c r="Y428" i="4"/>
  <c r="K428" i="4" s="1"/>
  <c r="AA428" i="4"/>
  <c r="Z428" i="4"/>
  <c r="U428" i="4"/>
  <c r="AH427" i="3"/>
  <c r="AA428" i="3"/>
  <c r="Y428" i="3"/>
  <c r="K428" i="3" s="1"/>
  <c r="U428" i="3"/>
  <c r="Z428" i="3"/>
  <c r="O461" i="1"/>
  <c r="R461" i="1" s="1"/>
  <c r="M461" i="1"/>
  <c r="O428" i="4" l="1"/>
  <c r="R428" i="4" s="1"/>
  <c r="M428" i="4"/>
  <c r="X678" i="4"/>
  <c r="AE678" i="4" s="1"/>
  <c r="O428" i="3"/>
  <c r="R428" i="3" s="1"/>
  <c r="M428" i="3"/>
  <c r="W462" i="1"/>
  <c r="U462" i="1" s="1"/>
  <c r="AF461" i="1"/>
  <c r="AG461" i="1" s="1"/>
  <c r="X462" i="1"/>
  <c r="AE462" i="1" s="1"/>
  <c r="W429" i="4" l="1"/>
  <c r="AF428" i="4"/>
  <c r="AG428" i="4" s="1"/>
  <c r="T678" i="4"/>
  <c r="Q678" i="4"/>
  <c r="W429" i="3"/>
  <c r="AF428" i="3"/>
  <c r="AG428" i="3" s="1"/>
  <c r="AH461" i="1"/>
  <c r="Y462" i="1"/>
  <c r="K462" i="1" s="1"/>
  <c r="O462" i="1" s="1"/>
  <c r="R462" i="1" s="1"/>
  <c r="T462" i="1"/>
  <c r="AA462" i="1"/>
  <c r="Q462" i="1"/>
  <c r="AC463" i="1" s="1"/>
  <c r="AD463" i="1" s="1"/>
  <c r="Z462" i="1"/>
  <c r="X679" i="4" l="1"/>
  <c r="AC679" i="4"/>
  <c r="AD679" i="4" s="1"/>
  <c r="AH428" i="4"/>
  <c r="U429" i="4"/>
  <c r="AA429" i="4"/>
  <c r="Z429" i="4"/>
  <c r="Y429" i="4"/>
  <c r="K429" i="4" s="1"/>
  <c r="AH428" i="3"/>
  <c r="Y429" i="3"/>
  <c r="K429" i="3" s="1"/>
  <c r="AA429" i="3"/>
  <c r="Z429" i="3"/>
  <c r="U429" i="3"/>
  <c r="W463" i="1"/>
  <c r="U463" i="1" s="1"/>
  <c r="AF462" i="1"/>
  <c r="AG462" i="1" s="1"/>
  <c r="M462" i="1"/>
  <c r="M429" i="4" l="1"/>
  <c r="O429" i="4"/>
  <c r="R429" i="4" s="1"/>
  <c r="AE679" i="4"/>
  <c r="T679" i="4"/>
  <c r="Q679" i="4"/>
  <c r="M429" i="3"/>
  <c r="O429" i="3"/>
  <c r="R429" i="3" s="1"/>
  <c r="AH462" i="1"/>
  <c r="X463" i="1"/>
  <c r="AE463" i="1" s="1"/>
  <c r="W430" i="4" l="1"/>
  <c r="AF429" i="4"/>
  <c r="AG429" i="4" s="1"/>
  <c r="X680" i="4"/>
  <c r="AC680" i="4"/>
  <c r="AD680" i="4" s="1"/>
  <c r="W430" i="3"/>
  <c r="AF429" i="3"/>
  <c r="AG429" i="3" s="1"/>
  <c r="AA463" i="1"/>
  <c r="T463" i="1"/>
  <c r="Q463" i="1"/>
  <c r="AC464" i="1" s="1"/>
  <c r="AD464" i="1" s="1"/>
  <c r="Y463" i="1"/>
  <c r="K463" i="1" s="1"/>
  <c r="Z463" i="1"/>
  <c r="T680" i="4" l="1"/>
  <c r="Q680" i="4"/>
  <c r="AH429" i="4"/>
  <c r="U430" i="4"/>
  <c r="Z430" i="4"/>
  <c r="Y430" i="4"/>
  <c r="K430" i="4" s="1"/>
  <c r="AA430" i="4"/>
  <c r="AE680" i="4"/>
  <c r="AH429" i="3"/>
  <c r="Y430" i="3"/>
  <c r="K430" i="3" s="1"/>
  <c r="U430" i="3"/>
  <c r="AA430" i="3"/>
  <c r="Z430" i="3"/>
  <c r="O463" i="1"/>
  <c r="R463" i="1" s="1"/>
  <c r="M463" i="1"/>
  <c r="M430" i="4" l="1"/>
  <c r="O430" i="4"/>
  <c r="R430" i="4" s="1"/>
  <c r="X681" i="4"/>
  <c r="AC681" i="4"/>
  <c r="AD681" i="4" s="1"/>
  <c r="O430" i="3"/>
  <c r="R430" i="3" s="1"/>
  <c r="M430" i="3"/>
  <c r="W464" i="1"/>
  <c r="U464" i="1" s="1"/>
  <c r="AF463" i="1"/>
  <c r="AG463" i="1" s="1"/>
  <c r="X464" i="1"/>
  <c r="AE464" i="1" s="1"/>
  <c r="W431" i="4" l="1"/>
  <c r="AF430" i="4"/>
  <c r="AG430" i="4" s="1"/>
  <c r="AE681" i="4"/>
  <c r="T681" i="4"/>
  <c r="Q681" i="4"/>
  <c r="AC682" i="4" s="1"/>
  <c r="AD682" i="4" s="1"/>
  <c r="X682" i="4"/>
  <c r="W431" i="3"/>
  <c r="AF430" i="3"/>
  <c r="AG430" i="3" s="1"/>
  <c r="AH463" i="1"/>
  <c r="AA464" i="1"/>
  <c r="T464" i="1"/>
  <c r="Q464" i="1"/>
  <c r="AC465" i="1" s="1"/>
  <c r="AD465" i="1" s="1"/>
  <c r="Z464" i="1"/>
  <c r="Y464" i="1"/>
  <c r="K464" i="1" s="1"/>
  <c r="AE682" i="4" l="1"/>
  <c r="AH430" i="4"/>
  <c r="AA431" i="4"/>
  <c r="Z431" i="4"/>
  <c r="Y431" i="4"/>
  <c r="K431" i="4" s="1"/>
  <c r="U431" i="4"/>
  <c r="T682" i="4"/>
  <c r="Q682" i="4"/>
  <c r="AC683" i="4" s="1"/>
  <c r="AD683" i="4" s="1"/>
  <c r="X683" i="4"/>
  <c r="AH430" i="3"/>
  <c r="AA431" i="3"/>
  <c r="Z431" i="3"/>
  <c r="Y431" i="3"/>
  <c r="K431" i="3" s="1"/>
  <c r="U431" i="3"/>
  <c r="O464" i="1"/>
  <c r="R464" i="1" s="1"/>
  <c r="M464" i="1"/>
  <c r="AE683" i="4" l="1"/>
  <c r="T683" i="4"/>
  <c r="Q683" i="4"/>
  <c r="O431" i="4"/>
  <c r="R431" i="4" s="1"/>
  <c r="M431" i="4"/>
  <c r="O431" i="3"/>
  <c r="R431" i="3" s="1"/>
  <c r="M431" i="3"/>
  <c r="W465" i="1"/>
  <c r="U465" i="1" s="1"/>
  <c r="AF464" i="1"/>
  <c r="AG464" i="1" s="1"/>
  <c r="X465" i="1"/>
  <c r="AE465" i="1" s="1"/>
  <c r="W432" i="4" l="1"/>
  <c r="AF431" i="4"/>
  <c r="AG431" i="4" s="1"/>
  <c r="X684" i="4"/>
  <c r="AC684" i="4"/>
  <c r="AD684" i="4" s="1"/>
  <c r="W432" i="3"/>
  <c r="AF431" i="3"/>
  <c r="AG431" i="3" s="1"/>
  <c r="AH464" i="1"/>
  <c r="Z465" i="1"/>
  <c r="T465" i="1"/>
  <c r="AA465" i="1"/>
  <c r="Y465" i="1"/>
  <c r="K465" i="1" s="1"/>
  <c r="M465" i="1" s="1"/>
  <c r="Q465" i="1"/>
  <c r="AC466" i="1" s="1"/>
  <c r="AD466" i="1" s="1"/>
  <c r="AE684" i="4" l="1"/>
  <c r="T684" i="4"/>
  <c r="Q684" i="4"/>
  <c r="AC685" i="4" s="1"/>
  <c r="AD685" i="4" s="1"/>
  <c r="X685" i="4"/>
  <c r="AH431" i="4"/>
  <c r="Z432" i="4"/>
  <c r="Y432" i="4"/>
  <c r="K432" i="4" s="1"/>
  <c r="U432" i="4"/>
  <c r="AA432" i="4"/>
  <c r="AH431" i="3"/>
  <c r="AA432" i="3"/>
  <c r="Z432" i="3"/>
  <c r="U432" i="3"/>
  <c r="Y432" i="3"/>
  <c r="K432" i="3" s="1"/>
  <c r="O465" i="1"/>
  <c r="R465" i="1" s="1"/>
  <c r="AE685" i="4" l="1"/>
  <c r="O432" i="4"/>
  <c r="R432" i="4" s="1"/>
  <c r="M432" i="4"/>
  <c r="T685" i="4"/>
  <c r="Q685" i="4"/>
  <c r="AC686" i="4" s="1"/>
  <c r="AD686" i="4" s="1"/>
  <c r="X686" i="4"/>
  <c r="M432" i="3"/>
  <c r="O432" i="3"/>
  <c r="R432" i="3" s="1"/>
  <c r="W466" i="1"/>
  <c r="AF465" i="1"/>
  <c r="AG465" i="1" s="1"/>
  <c r="X466" i="1"/>
  <c r="AE466" i="1" s="1"/>
  <c r="AE686" i="4" l="1"/>
  <c r="W433" i="4"/>
  <c r="AF432" i="4"/>
  <c r="AG432" i="4" s="1"/>
  <c r="T686" i="4"/>
  <c r="Q686" i="4"/>
  <c r="AC687" i="4" s="1"/>
  <c r="AD687" i="4" s="1"/>
  <c r="X687" i="4"/>
  <c r="W433" i="3"/>
  <c r="AF432" i="3"/>
  <c r="AG432" i="3" s="1"/>
  <c r="AH465" i="1"/>
  <c r="AA466" i="1"/>
  <c r="T466" i="1"/>
  <c r="U466" i="1"/>
  <c r="Y466" i="1"/>
  <c r="K466" i="1" s="1"/>
  <c r="Q466" i="1"/>
  <c r="AC467" i="1" s="1"/>
  <c r="AD467" i="1" s="1"/>
  <c r="Z466" i="1"/>
  <c r="AE687" i="4" l="1"/>
  <c r="T687" i="4"/>
  <c r="Q687" i="4"/>
  <c r="AH432" i="4"/>
  <c r="Y433" i="4"/>
  <c r="K433" i="4" s="1"/>
  <c r="Z433" i="4"/>
  <c r="AA433" i="4"/>
  <c r="U433" i="4"/>
  <c r="AH432" i="3"/>
  <c r="Z433" i="3"/>
  <c r="Y433" i="3"/>
  <c r="K433" i="3" s="1"/>
  <c r="U433" i="3"/>
  <c r="AA433" i="3"/>
  <c r="O466" i="1"/>
  <c r="R466" i="1" s="1"/>
  <c r="M466" i="1"/>
  <c r="M433" i="4" l="1"/>
  <c r="O433" i="4"/>
  <c r="R433" i="4" s="1"/>
  <c r="X688" i="4"/>
  <c r="AC688" i="4"/>
  <c r="AD688" i="4" s="1"/>
  <c r="M433" i="3"/>
  <c r="O433" i="3"/>
  <c r="R433" i="3" s="1"/>
  <c r="W467" i="1"/>
  <c r="U467" i="1" s="1"/>
  <c r="AF466" i="1"/>
  <c r="AG466" i="1" s="1"/>
  <c r="X467" i="1"/>
  <c r="AE467" i="1" s="1"/>
  <c r="AE688" i="4" l="1"/>
  <c r="T688" i="4"/>
  <c r="Q688" i="4"/>
  <c r="AC689" i="4" s="1"/>
  <c r="AD689" i="4" s="1"/>
  <c r="W434" i="4"/>
  <c r="AF433" i="4"/>
  <c r="AG433" i="4" s="1"/>
  <c r="W434" i="3"/>
  <c r="AF433" i="3"/>
  <c r="AG433" i="3" s="1"/>
  <c r="AH466" i="1"/>
  <c r="Z467" i="1"/>
  <c r="T467" i="1"/>
  <c r="AA467" i="1"/>
  <c r="Y467" i="1"/>
  <c r="K467" i="1" s="1"/>
  <c r="Q467" i="1"/>
  <c r="AC468" i="1" s="1"/>
  <c r="AD468" i="1" s="1"/>
  <c r="X689" i="4" l="1"/>
  <c r="AE689" i="4"/>
  <c r="AH433" i="4"/>
  <c r="T689" i="4"/>
  <c r="Q689" i="4"/>
  <c r="AA434" i="4"/>
  <c r="Z434" i="4"/>
  <c r="U434" i="4"/>
  <c r="Y434" i="4"/>
  <c r="K434" i="4" s="1"/>
  <c r="AH433" i="3"/>
  <c r="AA434" i="3"/>
  <c r="Y434" i="3"/>
  <c r="K434" i="3" s="1"/>
  <c r="Z434" i="3"/>
  <c r="U434" i="3"/>
  <c r="O467" i="1"/>
  <c r="R467" i="1" s="1"/>
  <c r="M467" i="1"/>
  <c r="O434" i="4" l="1"/>
  <c r="R434" i="4" s="1"/>
  <c r="M434" i="4"/>
  <c r="X690" i="4"/>
  <c r="AC690" i="4"/>
  <c r="AD690" i="4" s="1"/>
  <c r="M434" i="3"/>
  <c r="O434" i="3"/>
  <c r="R434" i="3" s="1"/>
  <c r="W468" i="1"/>
  <c r="U468" i="1" s="1"/>
  <c r="AF467" i="1"/>
  <c r="AG467" i="1" s="1"/>
  <c r="X468" i="1"/>
  <c r="AE468" i="1" s="1"/>
  <c r="T690" i="4" l="1"/>
  <c r="Q690" i="4"/>
  <c r="AE690" i="4"/>
  <c r="W435" i="4"/>
  <c r="AF434" i="4"/>
  <c r="AG434" i="4" s="1"/>
  <c r="W435" i="3"/>
  <c r="AF434" i="3"/>
  <c r="AG434" i="3" s="1"/>
  <c r="AH467" i="1"/>
  <c r="AA468" i="1"/>
  <c r="T468" i="1"/>
  <c r="Y468" i="1"/>
  <c r="K468" i="1" s="1"/>
  <c r="Q468" i="1"/>
  <c r="Z468" i="1"/>
  <c r="AH434" i="4" l="1"/>
  <c r="AA435" i="4"/>
  <c r="U435" i="4"/>
  <c r="Z435" i="4"/>
  <c r="Y435" i="4"/>
  <c r="K435" i="4" s="1"/>
  <c r="X691" i="4"/>
  <c r="AC691" i="4"/>
  <c r="AD691" i="4" s="1"/>
  <c r="AH434" i="3"/>
  <c r="U435" i="3"/>
  <c r="AA435" i="3"/>
  <c r="Z435" i="3"/>
  <c r="Y435" i="3"/>
  <c r="K435" i="3" s="1"/>
  <c r="AC469" i="1"/>
  <c r="AD469" i="1" s="1"/>
  <c r="X469" i="1"/>
  <c r="T469" i="1" s="1"/>
  <c r="O468" i="1"/>
  <c r="R468" i="1" s="1"/>
  <c r="M468" i="1"/>
  <c r="AE691" i="4" l="1"/>
  <c r="O435" i="4"/>
  <c r="R435" i="4" s="1"/>
  <c r="M435" i="4"/>
  <c r="T691" i="4"/>
  <c r="Q691" i="4"/>
  <c r="O435" i="3"/>
  <c r="R435" i="3" s="1"/>
  <c r="M435" i="3"/>
  <c r="W469" i="1"/>
  <c r="AA469" i="1" s="1"/>
  <c r="AF468" i="1"/>
  <c r="AG468" i="1" s="1"/>
  <c r="AE469" i="1"/>
  <c r="Q469" i="1"/>
  <c r="AC470" i="1" s="1"/>
  <c r="AD470" i="1" s="1"/>
  <c r="W436" i="4" l="1"/>
  <c r="AF435" i="4"/>
  <c r="AG435" i="4" s="1"/>
  <c r="X692" i="4"/>
  <c r="AC692" i="4"/>
  <c r="AD692" i="4" s="1"/>
  <c r="W436" i="3"/>
  <c r="AF435" i="3"/>
  <c r="AG435" i="3" s="1"/>
  <c r="Y469" i="1"/>
  <c r="K469" i="1" s="1"/>
  <c r="U469" i="1"/>
  <c r="Z469" i="1"/>
  <c r="AH468" i="1"/>
  <c r="X470" i="1"/>
  <c r="T470" i="1" s="1"/>
  <c r="O469" i="1"/>
  <c r="R469" i="1" s="1"/>
  <c r="M469" i="1"/>
  <c r="AE692" i="4" l="1"/>
  <c r="T692" i="4"/>
  <c r="Q692" i="4"/>
  <c r="AH435" i="4"/>
  <c r="Z436" i="4"/>
  <c r="Y436" i="4"/>
  <c r="K436" i="4" s="1"/>
  <c r="U436" i="4"/>
  <c r="AA436" i="4"/>
  <c r="AH435" i="3"/>
  <c r="Y436" i="3"/>
  <c r="K436" i="3" s="1"/>
  <c r="U436" i="3"/>
  <c r="AA436" i="3"/>
  <c r="Z436" i="3"/>
  <c r="W470" i="1"/>
  <c r="AA470" i="1" s="1"/>
  <c r="AF469" i="1"/>
  <c r="AG469" i="1" s="1"/>
  <c r="AE470" i="1"/>
  <c r="Q470" i="1"/>
  <c r="AC471" i="1" s="1"/>
  <c r="AD471" i="1" s="1"/>
  <c r="X693" i="4" l="1"/>
  <c r="AC693" i="4"/>
  <c r="AD693" i="4" s="1"/>
  <c r="O436" i="4"/>
  <c r="R436" i="4" s="1"/>
  <c r="M436" i="4"/>
  <c r="M436" i="3"/>
  <c r="O436" i="3"/>
  <c r="R436" i="3" s="1"/>
  <c r="AH469" i="1"/>
  <c r="Z470" i="1"/>
  <c r="U470" i="1"/>
  <c r="Y470" i="1"/>
  <c r="K470" i="1" s="1"/>
  <c r="O470" i="1" s="1"/>
  <c r="R470" i="1" s="1"/>
  <c r="W437" i="4" l="1"/>
  <c r="AF436" i="4"/>
  <c r="AG436" i="4" s="1"/>
  <c r="AE693" i="4"/>
  <c r="T693" i="4"/>
  <c r="Q693" i="4"/>
  <c r="W437" i="3"/>
  <c r="AF436" i="3"/>
  <c r="AG436" i="3" s="1"/>
  <c r="M470" i="1"/>
  <c r="W471" i="1"/>
  <c r="U471" i="1" s="1"/>
  <c r="AF470" i="1"/>
  <c r="AG470" i="1" s="1"/>
  <c r="X471" i="1"/>
  <c r="AE471" i="1" s="1"/>
  <c r="X694" i="4" l="1"/>
  <c r="AC694" i="4"/>
  <c r="AD694" i="4" s="1"/>
  <c r="AH436" i="4"/>
  <c r="AA437" i="4"/>
  <c r="Z437" i="4"/>
  <c r="Y437" i="4"/>
  <c r="K437" i="4" s="1"/>
  <c r="U437" i="4"/>
  <c r="AH436" i="3"/>
  <c r="AA437" i="3"/>
  <c r="Y437" i="3"/>
  <c r="K437" i="3" s="1"/>
  <c r="Z437" i="3"/>
  <c r="U437" i="3"/>
  <c r="AH470" i="1"/>
  <c r="AA471" i="1"/>
  <c r="T471" i="1"/>
  <c r="Y471" i="1"/>
  <c r="K471" i="1" s="1"/>
  <c r="Q471" i="1"/>
  <c r="AC472" i="1" s="1"/>
  <c r="AD472" i="1" s="1"/>
  <c r="Z471" i="1"/>
  <c r="AE694" i="4" l="1"/>
  <c r="T694" i="4"/>
  <c r="Q694" i="4"/>
  <c r="M437" i="4"/>
  <c r="O437" i="4"/>
  <c r="R437" i="4" s="1"/>
  <c r="O437" i="3"/>
  <c r="R437" i="3" s="1"/>
  <c r="M437" i="3"/>
  <c r="O471" i="1"/>
  <c r="R471" i="1" s="1"/>
  <c r="M471" i="1"/>
  <c r="W438" i="4" l="1"/>
  <c r="AF437" i="4"/>
  <c r="AG437" i="4" s="1"/>
  <c r="X695" i="4"/>
  <c r="AC695" i="4"/>
  <c r="AD695" i="4" s="1"/>
  <c r="W438" i="3"/>
  <c r="AF437" i="3"/>
  <c r="AG437" i="3" s="1"/>
  <c r="W472" i="1"/>
  <c r="U472" i="1" s="1"/>
  <c r="AF471" i="1"/>
  <c r="AG471" i="1" s="1"/>
  <c r="X472" i="1"/>
  <c r="AE472" i="1" s="1"/>
  <c r="T695" i="4" l="1"/>
  <c r="Q695" i="4"/>
  <c r="AC696" i="4" s="1"/>
  <c r="AH437" i="4"/>
  <c r="Y438" i="4"/>
  <c r="K438" i="4" s="1"/>
  <c r="U438" i="4"/>
  <c r="AA438" i="4"/>
  <c r="Z438" i="4"/>
  <c r="AD696" i="4"/>
  <c r="AE695" i="4"/>
  <c r="AH437" i="3"/>
  <c r="AA438" i="3"/>
  <c r="Z438" i="3"/>
  <c r="U438" i="3"/>
  <c r="Y438" i="3"/>
  <c r="K438" i="3" s="1"/>
  <c r="AH471" i="1"/>
  <c r="AA472" i="1"/>
  <c r="T472" i="1"/>
  <c r="Y472" i="1"/>
  <c r="K472" i="1" s="1"/>
  <c r="Q472" i="1"/>
  <c r="AC473" i="1" s="1"/>
  <c r="AD473" i="1" s="1"/>
  <c r="Z472" i="1"/>
  <c r="O438" i="4" l="1"/>
  <c r="R438" i="4" s="1"/>
  <c r="M438" i="4"/>
  <c r="X696" i="4"/>
  <c r="O438" i="3"/>
  <c r="R438" i="3" s="1"/>
  <c r="M438" i="3"/>
  <c r="O472" i="1"/>
  <c r="R472" i="1" s="1"/>
  <c r="M472" i="1"/>
  <c r="T696" i="4" l="1"/>
  <c r="Q696" i="4"/>
  <c r="W439" i="4"/>
  <c r="AF438" i="4"/>
  <c r="AG438" i="4" s="1"/>
  <c r="AE696" i="4"/>
  <c r="W439" i="3"/>
  <c r="AF438" i="3"/>
  <c r="AG438" i="3" s="1"/>
  <c r="W473" i="1"/>
  <c r="U473" i="1" s="1"/>
  <c r="AF472" i="1"/>
  <c r="AG472" i="1" s="1"/>
  <c r="X473" i="1"/>
  <c r="AE473" i="1" s="1"/>
  <c r="AH438" i="4" l="1"/>
  <c r="AA439" i="4"/>
  <c r="Z439" i="4"/>
  <c r="U439" i="4"/>
  <c r="Y439" i="4"/>
  <c r="K439" i="4" s="1"/>
  <c r="X697" i="4"/>
  <c r="AC697" i="4"/>
  <c r="AD697" i="4" s="1"/>
  <c r="AH438" i="3"/>
  <c r="Z439" i="3"/>
  <c r="U439" i="3"/>
  <c r="Y439" i="3"/>
  <c r="K439" i="3" s="1"/>
  <c r="AA439" i="3"/>
  <c r="AH472" i="1"/>
  <c r="AA473" i="1"/>
  <c r="T473" i="1"/>
  <c r="Q473" i="1"/>
  <c r="AC474" i="1" s="1"/>
  <c r="AD474" i="1" s="1"/>
  <c r="Z473" i="1"/>
  <c r="Y473" i="1"/>
  <c r="K473" i="1" s="1"/>
  <c r="AE697" i="4" l="1"/>
  <c r="T697" i="4"/>
  <c r="Q697" i="4"/>
  <c r="AC698" i="4" s="1"/>
  <c r="AD698" i="4" s="1"/>
  <c r="M439" i="4"/>
  <c r="O439" i="4"/>
  <c r="R439" i="4" s="1"/>
  <c r="M439" i="3"/>
  <c r="O439" i="3"/>
  <c r="R439" i="3" s="1"/>
  <c r="O473" i="1"/>
  <c r="R473" i="1" s="1"/>
  <c r="M473" i="1"/>
  <c r="X698" i="4" l="1"/>
  <c r="T698" i="4" s="1"/>
  <c r="AE698" i="4"/>
  <c r="W440" i="4"/>
  <c r="AF439" i="4"/>
  <c r="AG439" i="4" s="1"/>
  <c r="W440" i="3"/>
  <c r="AF439" i="3"/>
  <c r="AG439" i="3" s="1"/>
  <c r="W474" i="1"/>
  <c r="U474" i="1" s="1"/>
  <c r="AF473" i="1"/>
  <c r="AG473" i="1" s="1"/>
  <c r="X474" i="1"/>
  <c r="AE474" i="1" s="1"/>
  <c r="Q698" i="4" l="1"/>
  <c r="X699" i="4"/>
  <c r="AC699" i="4"/>
  <c r="AD699" i="4" s="1"/>
  <c r="AH439" i="4"/>
  <c r="AA440" i="4"/>
  <c r="Y440" i="4"/>
  <c r="K440" i="4" s="1"/>
  <c r="Z440" i="4"/>
  <c r="U440" i="4"/>
  <c r="AH439" i="3"/>
  <c r="Z440" i="3"/>
  <c r="AA440" i="3"/>
  <c r="Y440" i="3"/>
  <c r="K440" i="3" s="1"/>
  <c r="U440" i="3"/>
  <c r="AH473" i="1"/>
  <c r="AA474" i="1"/>
  <c r="T474" i="1"/>
  <c r="Z474" i="1"/>
  <c r="Y474" i="1"/>
  <c r="K474" i="1" s="1"/>
  <c r="Q474" i="1"/>
  <c r="AC475" i="1" s="1"/>
  <c r="AD475" i="1" s="1"/>
  <c r="O440" i="4" l="1"/>
  <c r="R440" i="4" s="1"/>
  <c r="M440" i="4"/>
  <c r="AE699" i="4"/>
  <c r="T699" i="4"/>
  <c r="Q699" i="4"/>
  <c r="M440" i="3"/>
  <c r="O440" i="3"/>
  <c r="R440" i="3" s="1"/>
  <c r="M474" i="1"/>
  <c r="O474" i="1"/>
  <c r="R474" i="1" s="1"/>
  <c r="X700" i="4" l="1"/>
  <c r="AC700" i="4"/>
  <c r="AD700" i="4" s="1"/>
  <c r="W441" i="4"/>
  <c r="AF440" i="4"/>
  <c r="AG440" i="4" s="1"/>
  <c r="W441" i="3"/>
  <c r="AF440" i="3"/>
  <c r="AG440" i="3" s="1"/>
  <c r="W475" i="1"/>
  <c r="AF474" i="1"/>
  <c r="AG474" i="1" s="1"/>
  <c r="U475" i="1"/>
  <c r="X475" i="1"/>
  <c r="AE475" i="1" s="1"/>
  <c r="AH440" i="4" l="1"/>
  <c r="AA441" i="4"/>
  <c r="Z441" i="4"/>
  <c r="U441" i="4"/>
  <c r="Y441" i="4"/>
  <c r="K441" i="4" s="1"/>
  <c r="AE700" i="4"/>
  <c r="T700" i="4"/>
  <c r="Q700" i="4"/>
  <c r="AH440" i="3"/>
  <c r="U441" i="3"/>
  <c r="AA441" i="3"/>
  <c r="Z441" i="3"/>
  <c r="Y441" i="3"/>
  <c r="K441" i="3" s="1"/>
  <c r="AH474" i="1"/>
  <c r="Y475" i="1"/>
  <c r="K475" i="1" s="1"/>
  <c r="O475" i="1" s="1"/>
  <c r="R475" i="1" s="1"/>
  <c r="T475" i="1"/>
  <c r="AA475" i="1"/>
  <c r="Q475" i="1"/>
  <c r="AC476" i="1" s="1"/>
  <c r="AD476" i="1" s="1"/>
  <c r="Z475" i="1"/>
  <c r="X701" i="4" l="1"/>
  <c r="AC701" i="4"/>
  <c r="AD701" i="4" s="1"/>
  <c r="O441" i="4"/>
  <c r="R441" i="4" s="1"/>
  <c r="M441" i="4"/>
  <c r="O441" i="3"/>
  <c r="R441" i="3" s="1"/>
  <c r="M441" i="3"/>
  <c r="W476" i="1"/>
  <c r="U476" i="1" s="1"/>
  <c r="AF475" i="1"/>
  <c r="AG475" i="1" s="1"/>
  <c r="M475" i="1"/>
  <c r="AE701" i="4" l="1"/>
  <c r="W442" i="4"/>
  <c r="AF441" i="4"/>
  <c r="AG441" i="4" s="1"/>
  <c r="T701" i="4"/>
  <c r="Q701" i="4"/>
  <c r="AC702" i="4" s="1"/>
  <c r="AD702" i="4" s="1"/>
  <c r="AE702" i="4" s="1"/>
  <c r="X702" i="4"/>
  <c r="W442" i="3"/>
  <c r="AF441" i="3"/>
  <c r="AG441" i="3" s="1"/>
  <c r="AH475" i="1"/>
  <c r="X476" i="1"/>
  <c r="AE476" i="1" s="1"/>
  <c r="AH441" i="4" l="1"/>
  <c r="Y442" i="4"/>
  <c r="K442" i="4" s="1"/>
  <c r="AA442" i="4"/>
  <c r="Z442" i="4"/>
  <c r="U442" i="4"/>
  <c r="T702" i="4"/>
  <c r="Q702" i="4"/>
  <c r="AH441" i="3"/>
  <c r="Z442" i="3"/>
  <c r="AA442" i="3"/>
  <c r="Y442" i="3"/>
  <c r="K442" i="3" s="1"/>
  <c r="U442" i="3"/>
  <c r="AA476" i="1"/>
  <c r="T476" i="1"/>
  <c r="Y476" i="1"/>
  <c r="K476" i="1" s="1"/>
  <c r="Q476" i="1"/>
  <c r="AC477" i="1" s="1"/>
  <c r="AD477" i="1" s="1"/>
  <c r="Z476" i="1"/>
  <c r="M442" i="4" l="1"/>
  <c r="O442" i="4"/>
  <c r="R442" i="4" s="1"/>
  <c r="O442" i="3"/>
  <c r="R442" i="3" s="1"/>
  <c r="M442" i="3"/>
  <c r="M476" i="1"/>
  <c r="O476" i="1"/>
  <c r="R476" i="1" s="1"/>
  <c r="W443" i="4" l="1"/>
  <c r="AF442" i="4"/>
  <c r="AG442" i="4" s="1"/>
  <c r="W443" i="3"/>
  <c r="AF442" i="3"/>
  <c r="AG442" i="3" s="1"/>
  <c r="W477" i="1"/>
  <c r="U477" i="1" s="1"/>
  <c r="AF476" i="1"/>
  <c r="AG476" i="1" s="1"/>
  <c r="X477" i="1"/>
  <c r="AE477" i="1" s="1"/>
  <c r="AH442" i="4" l="1"/>
  <c r="AA443" i="4"/>
  <c r="U443" i="4"/>
  <c r="Y443" i="4"/>
  <c r="K443" i="4" s="1"/>
  <c r="Z443" i="4"/>
  <c r="AH442" i="3"/>
  <c r="Y443" i="3"/>
  <c r="K443" i="3" s="1"/>
  <c r="AA443" i="3"/>
  <c r="U443" i="3"/>
  <c r="Z443" i="3"/>
  <c r="AH476" i="1"/>
  <c r="AA477" i="1"/>
  <c r="T477" i="1"/>
  <c r="Q477" i="1"/>
  <c r="AC478" i="1" s="1"/>
  <c r="AD478" i="1" s="1"/>
  <c r="Z477" i="1"/>
  <c r="Y477" i="1"/>
  <c r="K477" i="1" s="1"/>
  <c r="O443" i="4" l="1"/>
  <c r="R443" i="4" s="1"/>
  <c r="M443" i="4"/>
  <c r="O443" i="3"/>
  <c r="R443" i="3" s="1"/>
  <c r="M443" i="3"/>
  <c r="O477" i="1"/>
  <c r="R477" i="1" s="1"/>
  <c r="M477" i="1"/>
  <c r="W444" i="4" l="1"/>
  <c r="AF443" i="4"/>
  <c r="AG443" i="4" s="1"/>
  <c r="W444" i="3"/>
  <c r="AF443" i="3"/>
  <c r="AG443" i="3" s="1"/>
  <c r="W478" i="1"/>
  <c r="U478" i="1" s="1"/>
  <c r="AF477" i="1"/>
  <c r="AG477" i="1" s="1"/>
  <c r="X478" i="1"/>
  <c r="AE478" i="1" s="1"/>
  <c r="AH443" i="4" l="1"/>
  <c r="Y444" i="4"/>
  <c r="K444" i="4" s="1"/>
  <c r="AA444" i="4"/>
  <c r="Z444" i="4"/>
  <c r="U444" i="4"/>
  <c r="AH443" i="3"/>
  <c r="Z444" i="3"/>
  <c r="Y444" i="3"/>
  <c r="K444" i="3" s="1"/>
  <c r="U444" i="3"/>
  <c r="AA444" i="3"/>
  <c r="AH477" i="1"/>
  <c r="Z478" i="1"/>
  <c r="T478" i="1"/>
  <c r="AA478" i="1"/>
  <c r="Y478" i="1"/>
  <c r="K478" i="1" s="1"/>
  <c r="Q478" i="1"/>
  <c r="O444" i="4" l="1"/>
  <c r="R444" i="4" s="1"/>
  <c r="M444" i="4"/>
  <c r="O444" i="3"/>
  <c r="R444" i="3" s="1"/>
  <c r="M444" i="3"/>
  <c r="AC479" i="1"/>
  <c r="AD479" i="1" s="1"/>
  <c r="M478" i="1"/>
  <c r="O478" i="1"/>
  <c r="R478" i="1" s="1"/>
  <c r="W445" i="4" l="1"/>
  <c r="AF444" i="4"/>
  <c r="AG444" i="4" s="1"/>
  <c r="W445" i="3"/>
  <c r="AF444" i="3"/>
  <c r="AG444" i="3" s="1"/>
  <c r="W479" i="1"/>
  <c r="U479" i="1" s="1"/>
  <c r="AF478" i="1"/>
  <c r="AG478" i="1" s="1"/>
  <c r="X479" i="1"/>
  <c r="AE479" i="1" s="1"/>
  <c r="AH444" i="4" l="1"/>
  <c r="AA445" i="4"/>
  <c r="U445" i="4"/>
  <c r="Z445" i="4"/>
  <c r="Y445" i="4"/>
  <c r="K445" i="4" s="1"/>
  <c r="AH444" i="3"/>
  <c r="AA445" i="3"/>
  <c r="Z445" i="3"/>
  <c r="Y445" i="3"/>
  <c r="K445" i="3" s="1"/>
  <c r="U445" i="3"/>
  <c r="AH478" i="1"/>
  <c r="AA479" i="1"/>
  <c r="T479" i="1"/>
  <c r="Q479" i="1"/>
  <c r="AC480" i="1" s="1"/>
  <c r="AD480" i="1" s="1"/>
  <c r="Z479" i="1"/>
  <c r="Y479" i="1"/>
  <c r="K479" i="1" s="1"/>
  <c r="O445" i="4" l="1"/>
  <c r="R445" i="4" s="1"/>
  <c r="M445" i="4"/>
  <c r="O445" i="3"/>
  <c r="R445" i="3" s="1"/>
  <c r="M445" i="3"/>
  <c r="X480" i="1"/>
  <c r="AE480" i="1" s="1"/>
  <c r="O479" i="1"/>
  <c r="R479" i="1" s="1"/>
  <c r="M479" i="1"/>
  <c r="W446" i="4" l="1"/>
  <c r="AF445" i="4"/>
  <c r="AG445" i="4" s="1"/>
  <c r="W446" i="3"/>
  <c r="AF445" i="3"/>
  <c r="AG445" i="3" s="1"/>
  <c r="W480" i="1"/>
  <c r="AA480" i="1" s="1"/>
  <c r="AF479" i="1"/>
  <c r="AG479" i="1" s="1"/>
  <c r="Q480" i="1"/>
  <c r="T480" i="1"/>
  <c r="AH445" i="4" l="1"/>
  <c r="Y446" i="4"/>
  <c r="K446" i="4" s="1"/>
  <c r="AA446" i="4"/>
  <c r="Z446" i="4"/>
  <c r="U446" i="4"/>
  <c r="AH445" i="3"/>
  <c r="AA446" i="3"/>
  <c r="U446" i="3"/>
  <c r="Z446" i="3"/>
  <c r="Y446" i="3"/>
  <c r="K446" i="3" s="1"/>
  <c r="AH479" i="1"/>
  <c r="Z480" i="1"/>
  <c r="U480" i="1"/>
  <c r="Y480" i="1"/>
  <c r="K480" i="1" s="1"/>
  <c r="M480" i="1" s="1"/>
  <c r="AC481" i="1"/>
  <c r="AD481" i="1" s="1"/>
  <c r="X481" i="1"/>
  <c r="T481" i="1" s="1"/>
  <c r="O446" i="4" l="1"/>
  <c r="R446" i="4" s="1"/>
  <c r="M446" i="4"/>
  <c r="O446" i="3"/>
  <c r="R446" i="3" s="1"/>
  <c r="M446" i="3"/>
  <c r="O480" i="1"/>
  <c r="R480" i="1" s="1"/>
  <c r="W481" i="1" s="1"/>
  <c r="AA481" i="1" s="1"/>
  <c r="AF480" i="1"/>
  <c r="AG480" i="1" s="1"/>
  <c r="AE481" i="1"/>
  <c r="Q481" i="1"/>
  <c r="AC482" i="1" s="1"/>
  <c r="AD482" i="1" s="1"/>
  <c r="W447" i="4" l="1"/>
  <c r="AF446" i="4"/>
  <c r="AG446" i="4" s="1"/>
  <c r="W447" i="3"/>
  <c r="AF446" i="3"/>
  <c r="AG446" i="3" s="1"/>
  <c r="Z481" i="1"/>
  <c r="U481" i="1"/>
  <c r="Y481" i="1"/>
  <c r="K481" i="1" s="1"/>
  <c r="AH480" i="1"/>
  <c r="O481" i="1"/>
  <c r="R481" i="1" s="1"/>
  <c r="M481" i="1"/>
  <c r="AH446" i="4" l="1"/>
  <c r="U447" i="4"/>
  <c r="AA447" i="4"/>
  <c r="Z447" i="4"/>
  <c r="Y447" i="4"/>
  <c r="K447" i="4" s="1"/>
  <c r="AH446" i="3"/>
  <c r="Y447" i="3"/>
  <c r="K447" i="3" s="1"/>
  <c r="Z447" i="3"/>
  <c r="U447" i="3"/>
  <c r="AA447" i="3"/>
  <c r="W482" i="1"/>
  <c r="U482" i="1" s="1"/>
  <c r="AF481" i="1"/>
  <c r="AG481" i="1" s="1"/>
  <c r="X482" i="1"/>
  <c r="AE482" i="1" s="1"/>
  <c r="M447" i="4" l="1"/>
  <c r="O447" i="4"/>
  <c r="R447" i="4" s="1"/>
  <c r="M447" i="3"/>
  <c r="O447" i="3"/>
  <c r="R447" i="3" s="1"/>
  <c r="AH481" i="1"/>
  <c r="AA482" i="1"/>
  <c r="T482" i="1"/>
  <c r="Y482" i="1"/>
  <c r="K482" i="1" s="1"/>
  <c r="O482" i="1" s="1"/>
  <c r="R482" i="1" s="1"/>
  <c r="Z482" i="1"/>
  <c r="Q482" i="1"/>
  <c r="W448" i="4" l="1"/>
  <c r="AF447" i="4"/>
  <c r="AG447" i="4" s="1"/>
  <c r="W448" i="3"/>
  <c r="AF447" i="3"/>
  <c r="AG447" i="3" s="1"/>
  <c r="AC483" i="1"/>
  <c r="AD483" i="1" s="1"/>
  <c r="W483" i="1"/>
  <c r="U483" i="1" s="1"/>
  <c r="AF482" i="1"/>
  <c r="AG482" i="1" s="1"/>
  <c r="M482" i="1"/>
  <c r="Z448" i="4" l="1"/>
  <c r="U448" i="4"/>
  <c r="AA448" i="4"/>
  <c r="Y448" i="4"/>
  <c r="K448" i="4" s="1"/>
  <c r="AH447" i="4"/>
  <c r="AH447" i="3"/>
  <c r="AA448" i="3"/>
  <c r="Z448" i="3"/>
  <c r="Y448" i="3"/>
  <c r="K448" i="3" s="1"/>
  <c r="U448" i="3"/>
  <c r="AH482" i="1"/>
  <c r="X483" i="1"/>
  <c r="AE483" i="1" s="1"/>
  <c r="O448" i="4" l="1"/>
  <c r="R448" i="4" s="1"/>
  <c r="M448" i="4"/>
  <c r="O448" i="3"/>
  <c r="R448" i="3" s="1"/>
  <c r="M448" i="3"/>
  <c r="AA483" i="1"/>
  <c r="T483" i="1"/>
  <c r="Y483" i="1"/>
  <c r="K483" i="1" s="1"/>
  <c r="Q483" i="1"/>
  <c r="AC484" i="1" s="1"/>
  <c r="AD484" i="1" s="1"/>
  <c r="Z483" i="1"/>
  <c r="W449" i="4" l="1"/>
  <c r="AF448" i="4"/>
  <c r="AG448" i="4" s="1"/>
  <c r="W449" i="3"/>
  <c r="AF448" i="3"/>
  <c r="AG448" i="3" s="1"/>
  <c r="O483" i="1"/>
  <c r="R483" i="1" s="1"/>
  <c r="M483" i="1"/>
  <c r="AH448" i="4" l="1"/>
  <c r="AA449" i="4"/>
  <c r="Z449" i="4"/>
  <c r="U449" i="4"/>
  <c r="Y449" i="4"/>
  <c r="K449" i="4" s="1"/>
  <c r="AH448" i="3"/>
  <c r="Z449" i="3"/>
  <c r="Y449" i="3"/>
  <c r="K449" i="3" s="1"/>
  <c r="U449" i="3"/>
  <c r="AA449" i="3"/>
  <c r="W484" i="1"/>
  <c r="U484" i="1" s="1"/>
  <c r="AF483" i="1"/>
  <c r="AG483" i="1" s="1"/>
  <c r="X484" i="1"/>
  <c r="AE484" i="1" s="1"/>
  <c r="O449" i="4" l="1"/>
  <c r="R449" i="4" s="1"/>
  <c r="M449" i="4"/>
  <c r="O449" i="3"/>
  <c r="R449" i="3" s="1"/>
  <c r="M449" i="3"/>
  <c r="AH483" i="1"/>
  <c r="AA484" i="1"/>
  <c r="T484" i="1"/>
  <c r="Y484" i="1"/>
  <c r="K484" i="1" s="1"/>
  <c r="M484" i="1" s="1"/>
  <c r="Z484" i="1"/>
  <c r="Q484" i="1"/>
  <c r="W450" i="4" l="1"/>
  <c r="AF449" i="4"/>
  <c r="AG449" i="4" s="1"/>
  <c r="W450" i="3"/>
  <c r="AF449" i="3"/>
  <c r="AG449" i="3" s="1"/>
  <c r="AC485" i="1"/>
  <c r="AD485" i="1" s="1"/>
  <c r="O484" i="1"/>
  <c r="R484" i="1" s="1"/>
  <c r="AH449" i="4" l="1"/>
  <c r="Y450" i="4"/>
  <c r="K450" i="4" s="1"/>
  <c r="AA450" i="4"/>
  <c r="Z450" i="4"/>
  <c r="U450" i="4"/>
  <c r="AH449" i="3"/>
  <c r="Y450" i="3"/>
  <c r="K450" i="3" s="1"/>
  <c r="U450" i="3"/>
  <c r="AA450" i="3"/>
  <c r="Z450" i="3"/>
  <c r="W485" i="1"/>
  <c r="AF484" i="1"/>
  <c r="AG484" i="1" s="1"/>
  <c r="X485" i="1"/>
  <c r="AE485" i="1" s="1"/>
  <c r="O450" i="4" l="1"/>
  <c r="R450" i="4" s="1"/>
  <c r="M450" i="4"/>
  <c r="O450" i="3"/>
  <c r="R450" i="3" s="1"/>
  <c r="M450" i="3"/>
  <c r="AH484" i="1"/>
  <c r="AA485" i="1"/>
  <c r="T485" i="1"/>
  <c r="U485" i="1"/>
  <c r="Y485" i="1"/>
  <c r="K485" i="1" s="1"/>
  <c r="Q485" i="1"/>
  <c r="Z485" i="1"/>
  <c r="W451" i="4" l="1"/>
  <c r="AF450" i="4"/>
  <c r="AG450" i="4" s="1"/>
  <c r="W451" i="3"/>
  <c r="AF450" i="3"/>
  <c r="AG450" i="3" s="1"/>
  <c r="AC486" i="1"/>
  <c r="AD486" i="1" s="1"/>
  <c r="O485" i="1"/>
  <c r="R485" i="1" s="1"/>
  <c r="M485" i="1"/>
  <c r="AH450" i="4" l="1"/>
  <c r="AA451" i="4"/>
  <c r="Z451" i="4"/>
  <c r="Y451" i="4"/>
  <c r="K451" i="4" s="1"/>
  <c r="U451" i="4"/>
  <c r="AH450" i="3"/>
  <c r="AA451" i="3"/>
  <c r="Z451" i="3"/>
  <c r="Y451" i="3"/>
  <c r="K451" i="3" s="1"/>
  <c r="U451" i="3"/>
  <c r="W486" i="1"/>
  <c r="U486" i="1" s="1"/>
  <c r="AF485" i="1"/>
  <c r="AG485" i="1" s="1"/>
  <c r="X486" i="1"/>
  <c r="AE486" i="1" s="1"/>
  <c r="O451" i="4" l="1"/>
  <c r="R451" i="4" s="1"/>
  <c r="M451" i="4"/>
  <c r="O451" i="3"/>
  <c r="R451" i="3" s="1"/>
  <c r="M451" i="3"/>
  <c r="AH485" i="1"/>
  <c r="AA486" i="1"/>
  <c r="T486" i="1"/>
  <c r="Y486" i="1"/>
  <c r="K486" i="1" s="1"/>
  <c r="Q486" i="1"/>
  <c r="Z486" i="1"/>
  <c r="W452" i="4" l="1"/>
  <c r="AF451" i="4"/>
  <c r="AG451" i="4" s="1"/>
  <c r="W452" i="3"/>
  <c r="AF451" i="3"/>
  <c r="AG451" i="3" s="1"/>
  <c r="AC487" i="1"/>
  <c r="AD487" i="1" s="1"/>
  <c r="O486" i="1"/>
  <c r="R486" i="1" s="1"/>
  <c r="M486" i="1"/>
  <c r="AH451" i="4" l="1"/>
  <c r="U452" i="4"/>
  <c r="AA452" i="4"/>
  <c r="Y452" i="4"/>
  <c r="K452" i="4" s="1"/>
  <c r="Z452" i="4"/>
  <c r="AH451" i="3"/>
  <c r="Z452" i="3"/>
  <c r="Y452" i="3"/>
  <c r="K452" i="3" s="1"/>
  <c r="U452" i="3"/>
  <c r="AA452" i="3"/>
  <c r="W487" i="1"/>
  <c r="U487" i="1" s="1"/>
  <c r="AF486" i="1"/>
  <c r="AG486" i="1" s="1"/>
  <c r="X487" i="1"/>
  <c r="AE487" i="1" s="1"/>
  <c r="O452" i="4" l="1"/>
  <c r="R452" i="4" s="1"/>
  <c r="M452" i="4"/>
  <c r="O452" i="3"/>
  <c r="R452" i="3" s="1"/>
  <c r="M452" i="3"/>
  <c r="AH486" i="1"/>
  <c r="Y487" i="1"/>
  <c r="K487" i="1" s="1"/>
  <c r="O487" i="1" s="1"/>
  <c r="R487" i="1" s="1"/>
  <c r="T487" i="1"/>
  <c r="AA487" i="1"/>
  <c r="Q487" i="1"/>
  <c r="AC488" i="1" s="1"/>
  <c r="AD488" i="1" s="1"/>
  <c r="Z487" i="1"/>
  <c r="W453" i="4" l="1"/>
  <c r="AF452" i="4"/>
  <c r="AG452" i="4" s="1"/>
  <c r="W453" i="3"/>
  <c r="AF452" i="3"/>
  <c r="AG452" i="3" s="1"/>
  <c r="W488" i="1"/>
  <c r="U488" i="1" s="1"/>
  <c r="AF487" i="1"/>
  <c r="AG487" i="1" s="1"/>
  <c r="M487" i="1"/>
  <c r="X488" i="1"/>
  <c r="AE488" i="1" s="1"/>
  <c r="AH452" i="4" l="1"/>
  <c r="AA453" i="4"/>
  <c r="U453" i="4"/>
  <c r="Y453" i="4"/>
  <c r="K453" i="4" s="1"/>
  <c r="Z453" i="4"/>
  <c r="AH452" i="3"/>
  <c r="AA453" i="3"/>
  <c r="Y453" i="3"/>
  <c r="K453" i="3" s="1"/>
  <c r="U453" i="3"/>
  <c r="Z453" i="3"/>
  <c r="AH487" i="1"/>
  <c r="Y488" i="1"/>
  <c r="K488" i="1" s="1"/>
  <c r="M488" i="1" s="1"/>
  <c r="T488" i="1"/>
  <c r="AA488" i="1"/>
  <c r="Q488" i="1"/>
  <c r="AC489" i="1" s="1"/>
  <c r="AD489" i="1" s="1"/>
  <c r="Z488" i="1"/>
  <c r="O453" i="4" l="1"/>
  <c r="R453" i="4" s="1"/>
  <c r="M453" i="4"/>
  <c r="O453" i="3"/>
  <c r="R453" i="3" s="1"/>
  <c r="M453" i="3"/>
  <c r="O488" i="1"/>
  <c r="R488" i="1" s="1"/>
  <c r="W454" i="4" l="1"/>
  <c r="AF453" i="4"/>
  <c r="AG453" i="4" s="1"/>
  <c r="W454" i="3"/>
  <c r="AF453" i="3"/>
  <c r="AG453" i="3" s="1"/>
  <c r="W489" i="1"/>
  <c r="U489" i="1" s="1"/>
  <c r="AF488" i="1"/>
  <c r="AG488" i="1" s="1"/>
  <c r="X489" i="1"/>
  <c r="AE489" i="1" s="1"/>
  <c r="AH453" i="4" l="1"/>
  <c r="Y454" i="4"/>
  <c r="K454" i="4" s="1"/>
  <c r="U454" i="4"/>
  <c r="AA454" i="4"/>
  <c r="Z454" i="4"/>
  <c r="AH453" i="3"/>
  <c r="Y454" i="3"/>
  <c r="K454" i="3" s="1"/>
  <c r="U454" i="3"/>
  <c r="AA454" i="3"/>
  <c r="Z454" i="3"/>
  <c r="AH488" i="1"/>
  <c r="AA489" i="1"/>
  <c r="T489" i="1"/>
  <c r="Q489" i="1"/>
  <c r="AC490" i="1" s="1"/>
  <c r="AD490" i="1" s="1"/>
  <c r="Y489" i="1"/>
  <c r="K489" i="1" s="1"/>
  <c r="Z489" i="1"/>
  <c r="O454" i="4" l="1"/>
  <c r="R454" i="4" s="1"/>
  <c r="M454" i="4"/>
  <c r="M454" i="3"/>
  <c r="O454" i="3"/>
  <c r="R454" i="3" s="1"/>
  <c r="X490" i="1"/>
  <c r="T490" i="1" s="1"/>
  <c r="M489" i="1"/>
  <c r="O489" i="1"/>
  <c r="R489" i="1" s="1"/>
  <c r="W455" i="4" l="1"/>
  <c r="AF454" i="4"/>
  <c r="AG454" i="4" s="1"/>
  <c r="W455" i="3"/>
  <c r="AF454" i="3"/>
  <c r="AG454" i="3" s="1"/>
  <c r="W490" i="1"/>
  <c r="AA490" i="1" s="1"/>
  <c r="AF489" i="1"/>
  <c r="AG489" i="1" s="1"/>
  <c r="AE490" i="1"/>
  <c r="Q490" i="1"/>
  <c r="AC491" i="1" s="1"/>
  <c r="AD491" i="1" s="1"/>
  <c r="AH454" i="4" l="1"/>
  <c r="U455" i="4"/>
  <c r="AA455" i="4"/>
  <c r="Z455" i="4"/>
  <c r="Y455" i="4"/>
  <c r="K455" i="4" s="1"/>
  <c r="AH454" i="3"/>
  <c r="AA455" i="3"/>
  <c r="Z455" i="3"/>
  <c r="Y455" i="3"/>
  <c r="K455" i="3" s="1"/>
  <c r="U455" i="3"/>
  <c r="Z490" i="1"/>
  <c r="Y490" i="1"/>
  <c r="K490" i="1" s="1"/>
  <c r="O490" i="1" s="1"/>
  <c r="R490" i="1" s="1"/>
  <c r="U490" i="1"/>
  <c r="AH489" i="1"/>
  <c r="M455" i="4" l="1"/>
  <c r="O455" i="4"/>
  <c r="R455" i="4" s="1"/>
  <c r="O455" i="3"/>
  <c r="R455" i="3" s="1"/>
  <c r="M455" i="3"/>
  <c r="M490" i="1"/>
  <c r="W491" i="1"/>
  <c r="U491" i="1" s="1"/>
  <c r="AF490" i="1"/>
  <c r="AG490" i="1" s="1"/>
  <c r="X491" i="1"/>
  <c r="AE491" i="1" s="1"/>
  <c r="W456" i="4" l="1"/>
  <c r="AF455" i="4"/>
  <c r="AG455" i="4" s="1"/>
  <c r="W456" i="3"/>
  <c r="AF455" i="3"/>
  <c r="AG455" i="3" s="1"/>
  <c r="AH490" i="1"/>
  <c r="AA491" i="1"/>
  <c r="T491" i="1"/>
  <c r="Q491" i="1"/>
  <c r="AC492" i="1" s="1"/>
  <c r="AD492" i="1" s="1"/>
  <c r="Z491" i="1"/>
  <c r="Y491" i="1"/>
  <c r="K491" i="1" s="1"/>
  <c r="AH455" i="4" l="1"/>
  <c r="U456" i="4"/>
  <c r="Z456" i="4"/>
  <c r="Y456" i="4"/>
  <c r="K456" i="4" s="1"/>
  <c r="AA456" i="4"/>
  <c r="AH455" i="3"/>
  <c r="U456" i="3"/>
  <c r="Z456" i="3"/>
  <c r="AA456" i="3"/>
  <c r="Y456" i="3"/>
  <c r="K456" i="3" s="1"/>
  <c r="M491" i="1"/>
  <c r="O491" i="1"/>
  <c r="R491" i="1" s="1"/>
  <c r="O456" i="4" l="1"/>
  <c r="R456" i="4" s="1"/>
  <c r="M456" i="4"/>
  <c r="M456" i="3"/>
  <c r="O456" i="3"/>
  <c r="R456" i="3" s="1"/>
  <c r="W492" i="1"/>
  <c r="U492" i="1" s="1"/>
  <c r="AF491" i="1"/>
  <c r="AG491" i="1" s="1"/>
  <c r="X492" i="1"/>
  <c r="AE492" i="1" s="1"/>
  <c r="W457" i="4" l="1"/>
  <c r="AF456" i="4"/>
  <c r="AG456" i="4" s="1"/>
  <c r="W457" i="3"/>
  <c r="AF456" i="3"/>
  <c r="AG456" i="3" s="1"/>
  <c r="AH491" i="1"/>
  <c r="Z492" i="1"/>
  <c r="T492" i="1"/>
  <c r="AA492" i="1"/>
  <c r="Y492" i="1"/>
  <c r="K492" i="1" s="1"/>
  <c r="O492" i="1" s="1"/>
  <c r="R492" i="1" s="1"/>
  <c r="Q492" i="1"/>
  <c r="AC493" i="1" s="1"/>
  <c r="AD493" i="1" s="1"/>
  <c r="AH456" i="4" l="1"/>
  <c r="AA457" i="4"/>
  <c r="U457" i="4"/>
  <c r="Z457" i="4"/>
  <c r="Y457" i="4"/>
  <c r="K457" i="4" s="1"/>
  <c r="AH456" i="3"/>
  <c r="Z457" i="3"/>
  <c r="Y457" i="3"/>
  <c r="K457" i="3" s="1"/>
  <c r="U457" i="3"/>
  <c r="AA457" i="3"/>
  <c r="W493" i="1"/>
  <c r="U493" i="1" s="1"/>
  <c r="AF492" i="1"/>
  <c r="AG492" i="1" s="1"/>
  <c r="M492" i="1"/>
  <c r="M457" i="4" l="1"/>
  <c r="O457" i="4"/>
  <c r="R457" i="4" s="1"/>
  <c r="O457" i="3"/>
  <c r="R457" i="3" s="1"/>
  <c r="M457" i="3"/>
  <c r="AH492" i="1"/>
  <c r="X493" i="1"/>
  <c r="AE493" i="1" s="1"/>
  <c r="W458" i="4" l="1"/>
  <c r="AF457" i="4"/>
  <c r="AG457" i="4" s="1"/>
  <c r="W458" i="3"/>
  <c r="AF457" i="3"/>
  <c r="AG457" i="3" s="1"/>
  <c r="AA493" i="1"/>
  <c r="T493" i="1"/>
  <c r="Q493" i="1"/>
  <c r="Z493" i="1"/>
  <c r="Y493" i="1"/>
  <c r="K493" i="1" s="1"/>
  <c r="AH457" i="4" l="1"/>
  <c r="Y458" i="4"/>
  <c r="K458" i="4" s="1"/>
  <c r="U458" i="4"/>
  <c r="AA458" i="4"/>
  <c r="Z458" i="4"/>
  <c r="AH457" i="3"/>
  <c r="AA458" i="3"/>
  <c r="Z458" i="3"/>
  <c r="Y458" i="3"/>
  <c r="K458" i="3" s="1"/>
  <c r="U458" i="3"/>
  <c r="AC494" i="1"/>
  <c r="AD494" i="1" s="1"/>
  <c r="O493" i="1"/>
  <c r="R493" i="1" s="1"/>
  <c r="M493" i="1"/>
  <c r="O458" i="4" l="1"/>
  <c r="R458" i="4" s="1"/>
  <c r="M458" i="4"/>
  <c r="O458" i="3"/>
  <c r="R458" i="3" s="1"/>
  <c r="M458" i="3"/>
  <c r="W494" i="1"/>
  <c r="U494" i="1" s="1"/>
  <c r="AF493" i="1"/>
  <c r="AG493" i="1" s="1"/>
  <c r="X494" i="1"/>
  <c r="AE494" i="1" s="1"/>
  <c r="W459" i="4" l="1"/>
  <c r="AF458" i="4"/>
  <c r="AG458" i="4" s="1"/>
  <c r="W459" i="3"/>
  <c r="AF458" i="3"/>
  <c r="AG458" i="3" s="1"/>
  <c r="AH493" i="1"/>
  <c r="AA494" i="1"/>
  <c r="T494" i="1"/>
  <c r="Y494" i="1"/>
  <c r="K494" i="1" s="1"/>
  <c r="Q494" i="1"/>
  <c r="Z494" i="1"/>
  <c r="AH458" i="4" l="1"/>
  <c r="U459" i="4"/>
  <c r="AA459" i="4"/>
  <c r="Z459" i="4"/>
  <c r="Y459" i="4"/>
  <c r="K459" i="4" s="1"/>
  <c r="AH458" i="3"/>
  <c r="Z459" i="3"/>
  <c r="U459" i="3"/>
  <c r="AA459" i="3"/>
  <c r="Y459" i="3"/>
  <c r="K459" i="3" s="1"/>
  <c r="AC495" i="1"/>
  <c r="AD495" i="1" s="1"/>
  <c r="O494" i="1"/>
  <c r="R494" i="1" s="1"/>
  <c r="M494" i="1"/>
  <c r="X495" i="1"/>
  <c r="T495" i="1" s="1"/>
  <c r="M459" i="4" l="1"/>
  <c r="O459" i="4"/>
  <c r="R459" i="4" s="1"/>
  <c r="O459" i="3"/>
  <c r="R459" i="3" s="1"/>
  <c r="M459" i="3"/>
  <c r="AE495" i="1"/>
  <c r="W495" i="1"/>
  <c r="U495" i="1" s="1"/>
  <c r="AF494" i="1"/>
  <c r="AG494" i="1" s="1"/>
  <c r="Q495" i="1"/>
  <c r="AC496" i="1" s="1"/>
  <c r="AD496" i="1" s="1"/>
  <c r="W460" i="4" l="1"/>
  <c r="AF459" i="4"/>
  <c r="AG459" i="4" s="1"/>
  <c r="W460" i="3"/>
  <c r="AF459" i="3"/>
  <c r="AG459" i="3" s="1"/>
  <c r="AA495" i="1"/>
  <c r="AH494" i="1"/>
  <c r="Z495" i="1"/>
  <c r="Y495" i="1"/>
  <c r="K495" i="1" s="1"/>
  <c r="O495" i="1" s="1"/>
  <c r="R495" i="1" s="1"/>
  <c r="AH459" i="4" l="1"/>
  <c r="AA460" i="4"/>
  <c r="Z460" i="4"/>
  <c r="U460" i="4"/>
  <c r="Y460" i="4"/>
  <c r="K460" i="4" s="1"/>
  <c r="AH459" i="3"/>
  <c r="Y460" i="3"/>
  <c r="K460" i="3" s="1"/>
  <c r="AA460" i="3"/>
  <c r="U460" i="3"/>
  <c r="Z460" i="3"/>
  <c r="M495" i="1"/>
  <c r="W496" i="1"/>
  <c r="U496" i="1" s="1"/>
  <c r="AF495" i="1"/>
  <c r="AG495" i="1" s="1"/>
  <c r="X496" i="1"/>
  <c r="AE496" i="1" s="1"/>
  <c r="M460" i="4" l="1"/>
  <c r="O460" i="4"/>
  <c r="R460" i="4" s="1"/>
  <c r="O460" i="3"/>
  <c r="R460" i="3" s="1"/>
  <c r="M460" i="3"/>
  <c r="AH495" i="1"/>
  <c r="AA496" i="1"/>
  <c r="T496" i="1"/>
  <c r="Y496" i="1"/>
  <c r="K496" i="1" s="1"/>
  <c r="Q496" i="1"/>
  <c r="AC497" i="1" s="1"/>
  <c r="AD497" i="1" s="1"/>
  <c r="Z496" i="1"/>
  <c r="W461" i="4" l="1"/>
  <c r="AF460" i="4"/>
  <c r="AG460" i="4" s="1"/>
  <c r="W461" i="3"/>
  <c r="AF460" i="3"/>
  <c r="AG460" i="3" s="1"/>
  <c r="O496" i="1"/>
  <c r="R496" i="1" s="1"/>
  <c r="M496" i="1"/>
  <c r="AH460" i="4" l="1"/>
  <c r="AA461" i="4"/>
  <c r="U461" i="4"/>
  <c r="Z461" i="4"/>
  <c r="Y461" i="4"/>
  <c r="K461" i="4" s="1"/>
  <c r="AH460" i="3"/>
  <c r="Z461" i="3"/>
  <c r="AA461" i="3"/>
  <c r="Y461" i="3"/>
  <c r="K461" i="3" s="1"/>
  <c r="U461" i="3"/>
  <c r="W497" i="1"/>
  <c r="U497" i="1" s="1"/>
  <c r="AF496" i="1"/>
  <c r="AG496" i="1" s="1"/>
  <c r="X497" i="1"/>
  <c r="AE497" i="1" s="1"/>
  <c r="M461" i="4" l="1"/>
  <c r="O461" i="4"/>
  <c r="R461" i="4" s="1"/>
  <c r="O461" i="3"/>
  <c r="R461" i="3" s="1"/>
  <c r="M461" i="3"/>
  <c r="AH496" i="1"/>
  <c r="AA497" i="1"/>
  <c r="T497" i="1"/>
  <c r="Q497" i="1"/>
  <c r="Y497" i="1"/>
  <c r="K497" i="1" s="1"/>
  <c r="Z497" i="1"/>
  <c r="W462" i="4" l="1"/>
  <c r="AF461" i="4"/>
  <c r="AG461" i="4" s="1"/>
  <c r="W462" i="3"/>
  <c r="AF461" i="3"/>
  <c r="AG461" i="3" s="1"/>
  <c r="AC498" i="1"/>
  <c r="AD498" i="1" s="1"/>
  <c r="O497" i="1"/>
  <c r="R497" i="1" s="1"/>
  <c r="M497" i="1"/>
  <c r="AH461" i="4" l="1"/>
  <c r="Y462" i="4"/>
  <c r="K462" i="4" s="1"/>
  <c r="U462" i="4"/>
  <c r="Z462" i="4"/>
  <c r="AA462" i="4"/>
  <c r="AH461" i="3"/>
  <c r="AA462" i="3"/>
  <c r="Z462" i="3"/>
  <c r="Y462" i="3"/>
  <c r="K462" i="3" s="1"/>
  <c r="U462" i="3"/>
  <c r="W498" i="1"/>
  <c r="U498" i="1" s="1"/>
  <c r="AF497" i="1"/>
  <c r="AG497" i="1" s="1"/>
  <c r="X498" i="1"/>
  <c r="AE498" i="1" s="1"/>
  <c r="O462" i="4" l="1"/>
  <c r="R462" i="4" s="1"/>
  <c r="M462" i="4"/>
  <c r="M462" i="3"/>
  <c r="O462" i="3"/>
  <c r="R462" i="3" s="1"/>
  <c r="AH497" i="1"/>
  <c r="AA498" i="1"/>
  <c r="T498" i="1"/>
  <c r="Z498" i="1"/>
  <c r="Y498" i="1"/>
  <c r="K498" i="1" s="1"/>
  <c r="Q498" i="1"/>
  <c r="AC499" i="1" s="1"/>
  <c r="AD499" i="1" s="1"/>
  <c r="W463" i="4" l="1"/>
  <c r="AF462" i="4"/>
  <c r="AG462" i="4" s="1"/>
  <c r="W463" i="3"/>
  <c r="AF462" i="3"/>
  <c r="AG462" i="3" s="1"/>
  <c r="O498" i="1"/>
  <c r="R498" i="1" s="1"/>
  <c r="M498" i="1"/>
  <c r="AH462" i="4" l="1"/>
  <c r="Y463" i="4"/>
  <c r="K463" i="4" s="1"/>
  <c r="U463" i="4"/>
  <c r="AA463" i="4"/>
  <c r="Z463" i="4"/>
  <c r="AH462" i="3"/>
  <c r="U463" i="3"/>
  <c r="AA463" i="3"/>
  <c r="Z463" i="3"/>
  <c r="Y463" i="3"/>
  <c r="K463" i="3" s="1"/>
  <c r="W499" i="1"/>
  <c r="U499" i="1" s="1"/>
  <c r="AF498" i="1"/>
  <c r="AG498" i="1" s="1"/>
  <c r="X499" i="1"/>
  <c r="AE499" i="1" s="1"/>
  <c r="O463" i="4" l="1"/>
  <c r="R463" i="4" s="1"/>
  <c r="M463" i="4"/>
  <c r="O463" i="3"/>
  <c r="R463" i="3" s="1"/>
  <c r="M463" i="3"/>
  <c r="AH498" i="1"/>
  <c r="AA499" i="1"/>
  <c r="T499" i="1"/>
  <c r="Q499" i="1"/>
  <c r="Z499" i="1"/>
  <c r="Y499" i="1"/>
  <c r="K499" i="1" s="1"/>
  <c r="W464" i="4" l="1"/>
  <c r="AF463" i="4"/>
  <c r="AG463" i="4" s="1"/>
  <c r="W464" i="3"/>
  <c r="AF463" i="3"/>
  <c r="AG463" i="3" s="1"/>
  <c r="AC500" i="1"/>
  <c r="AD500" i="1" s="1"/>
  <c r="O499" i="1"/>
  <c r="R499" i="1" s="1"/>
  <c r="M499" i="1"/>
  <c r="AH463" i="4" l="1"/>
  <c r="Y464" i="4"/>
  <c r="K464" i="4" s="1"/>
  <c r="U464" i="4"/>
  <c r="AA464" i="4"/>
  <c r="Z464" i="4"/>
  <c r="AH463" i="3"/>
  <c r="Z464" i="3"/>
  <c r="Y464" i="3"/>
  <c r="K464" i="3" s="1"/>
  <c r="U464" i="3"/>
  <c r="AA464" i="3"/>
  <c r="W500" i="1"/>
  <c r="U500" i="1" s="1"/>
  <c r="AF499" i="1"/>
  <c r="AG499" i="1" s="1"/>
  <c r="X500" i="1"/>
  <c r="AE500" i="1" s="1"/>
  <c r="M464" i="4" l="1"/>
  <c r="O464" i="4"/>
  <c r="R464" i="4" s="1"/>
  <c r="O464" i="3"/>
  <c r="R464" i="3" s="1"/>
  <c r="M464" i="3"/>
  <c r="AH499" i="1"/>
  <c r="Z500" i="1"/>
  <c r="T500" i="1"/>
  <c r="AA500" i="1"/>
  <c r="Y500" i="1"/>
  <c r="K500" i="1" s="1"/>
  <c r="Q500" i="1"/>
  <c r="AC501" i="1" s="1"/>
  <c r="AD501" i="1" s="1"/>
  <c r="W465" i="4" l="1"/>
  <c r="AF464" i="4"/>
  <c r="AG464" i="4" s="1"/>
  <c r="W465" i="3"/>
  <c r="AF464" i="3"/>
  <c r="AG464" i="3" s="1"/>
  <c r="O500" i="1"/>
  <c r="R500" i="1" s="1"/>
  <c r="M500" i="1"/>
  <c r="AH464" i="4" l="1"/>
  <c r="AA465" i="4"/>
  <c r="Y465" i="4"/>
  <c r="K465" i="4" s="1"/>
  <c r="U465" i="4"/>
  <c r="Z465" i="4"/>
  <c r="AH464" i="3"/>
  <c r="Z465" i="3"/>
  <c r="Y465" i="3"/>
  <c r="K465" i="3" s="1"/>
  <c r="U465" i="3"/>
  <c r="AA465" i="3"/>
  <c r="W501" i="1"/>
  <c r="U501" i="1" s="1"/>
  <c r="AF500" i="1"/>
  <c r="AG500" i="1" s="1"/>
  <c r="X501" i="1"/>
  <c r="AE501" i="1" s="1"/>
  <c r="M465" i="4" l="1"/>
  <c r="O465" i="4"/>
  <c r="R465" i="4" s="1"/>
  <c r="O465" i="3"/>
  <c r="R465" i="3" s="1"/>
  <c r="M465" i="3"/>
  <c r="AH500" i="1"/>
  <c r="Y501" i="1"/>
  <c r="K501" i="1" s="1"/>
  <c r="O501" i="1" s="1"/>
  <c r="R501" i="1" s="1"/>
  <c r="T501" i="1"/>
  <c r="AA501" i="1"/>
  <c r="Q501" i="1"/>
  <c r="AC502" i="1" s="1"/>
  <c r="AD502" i="1" s="1"/>
  <c r="Z501" i="1"/>
  <c r="W466" i="4" l="1"/>
  <c r="AF465" i="4"/>
  <c r="AG465" i="4" s="1"/>
  <c r="W466" i="3"/>
  <c r="AF465" i="3"/>
  <c r="AG465" i="3" s="1"/>
  <c r="W502" i="1"/>
  <c r="U502" i="1" s="1"/>
  <c r="AF501" i="1"/>
  <c r="AG501" i="1" s="1"/>
  <c r="M501" i="1"/>
  <c r="X502" i="1"/>
  <c r="AE502" i="1" s="1"/>
  <c r="AH465" i="4" l="1"/>
  <c r="Y466" i="4"/>
  <c r="K466" i="4" s="1"/>
  <c r="Z466" i="4"/>
  <c r="U466" i="4"/>
  <c r="AA466" i="4"/>
  <c r="AH465" i="3"/>
  <c r="AA466" i="3"/>
  <c r="Y466" i="3"/>
  <c r="K466" i="3" s="1"/>
  <c r="U466" i="3"/>
  <c r="Z466" i="3"/>
  <c r="AH501" i="1"/>
  <c r="AA502" i="1"/>
  <c r="T502" i="1"/>
  <c r="Q502" i="1"/>
  <c r="AC503" i="1" s="1"/>
  <c r="AD503" i="1" s="1"/>
  <c r="Z502" i="1"/>
  <c r="Y502" i="1"/>
  <c r="K502" i="1" s="1"/>
  <c r="M466" i="4" l="1"/>
  <c r="O466" i="4"/>
  <c r="R466" i="4" s="1"/>
  <c r="O466" i="3"/>
  <c r="R466" i="3" s="1"/>
  <c r="M466" i="3"/>
  <c r="O502" i="1"/>
  <c r="R502" i="1" s="1"/>
  <c r="M502" i="1"/>
  <c r="W467" i="4" l="1"/>
  <c r="AF466" i="4"/>
  <c r="AG466" i="4" s="1"/>
  <c r="W467" i="3"/>
  <c r="AF466" i="3"/>
  <c r="AG466" i="3" s="1"/>
  <c r="W503" i="1"/>
  <c r="U503" i="1" s="1"/>
  <c r="AF502" i="1"/>
  <c r="AG502" i="1" s="1"/>
  <c r="X503" i="1"/>
  <c r="AE503" i="1" s="1"/>
  <c r="AH466" i="4" l="1"/>
  <c r="Z467" i="4"/>
  <c r="Y467" i="4"/>
  <c r="K467" i="4" s="1"/>
  <c r="U467" i="4"/>
  <c r="AA467" i="4"/>
  <c r="AH466" i="3"/>
  <c r="AA467" i="3"/>
  <c r="Z467" i="3"/>
  <c r="Y467" i="3"/>
  <c r="K467" i="3" s="1"/>
  <c r="U467" i="3"/>
  <c r="AH502" i="1"/>
  <c r="AA503" i="1"/>
  <c r="T503" i="1"/>
  <c r="Z503" i="1"/>
  <c r="Y503" i="1"/>
  <c r="K503" i="1" s="1"/>
  <c r="O503" i="1" s="1"/>
  <c r="R503" i="1" s="1"/>
  <c r="Q503" i="1"/>
  <c r="AC504" i="1" s="1"/>
  <c r="AD504" i="1" s="1"/>
  <c r="M467" i="4" l="1"/>
  <c r="O467" i="4"/>
  <c r="R467" i="4" s="1"/>
  <c r="M467" i="3"/>
  <c r="O467" i="3"/>
  <c r="R467" i="3" s="1"/>
  <c r="W504" i="1"/>
  <c r="U504" i="1" s="1"/>
  <c r="AF503" i="1"/>
  <c r="AG503" i="1" s="1"/>
  <c r="M503" i="1"/>
  <c r="W468" i="4" l="1"/>
  <c r="AF467" i="4"/>
  <c r="AG467" i="4" s="1"/>
  <c r="W468" i="3"/>
  <c r="AF467" i="3"/>
  <c r="AG467" i="3" s="1"/>
  <c r="AH503" i="1"/>
  <c r="X504" i="1"/>
  <c r="AE504" i="1" s="1"/>
  <c r="AH467" i="4" l="1"/>
  <c r="Z468" i="4"/>
  <c r="Y468" i="4"/>
  <c r="K468" i="4" s="1"/>
  <c r="U468" i="4"/>
  <c r="AA468" i="4"/>
  <c r="AH467" i="3"/>
  <c r="AA468" i="3"/>
  <c r="Z468" i="3"/>
  <c r="Y468" i="3"/>
  <c r="K468" i="3" s="1"/>
  <c r="U468" i="3"/>
  <c r="AA504" i="1"/>
  <c r="T504" i="1"/>
  <c r="Y504" i="1"/>
  <c r="K504" i="1" s="1"/>
  <c r="Q504" i="1"/>
  <c r="Z504" i="1"/>
  <c r="M468" i="4" l="1"/>
  <c r="O468" i="4"/>
  <c r="R468" i="4" s="1"/>
  <c r="M468" i="3"/>
  <c r="O468" i="3"/>
  <c r="R468" i="3" s="1"/>
  <c r="AC505" i="1"/>
  <c r="AD505" i="1" s="1"/>
  <c r="M504" i="1"/>
  <c r="O504" i="1"/>
  <c r="R504" i="1" s="1"/>
  <c r="W469" i="4" l="1"/>
  <c r="AF468" i="4"/>
  <c r="AG468" i="4" s="1"/>
  <c r="W469" i="3"/>
  <c r="AF468" i="3"/>
  <c r="AG468" i="3" s="1"/>
  <c r="W505" i="1"/>
  <c r="U505" i="1" s="1"/>
  <c r="AF504" i="1"/>
  <c r="AG504" i="1" s="1"/>
  <c r="X505" i="1"/>
  <c r="AE505" i="1" s="1"/>
  <c r="AH468" i="4" l="1"/>
  <c r="AA469" i="4"/>
  <c r="Z469" i="4"/>
  <c r="Y469" i="4"/>
  <c r="K469" i="4" s="1"/>
  <c r="U469" i="4"/>
  <c r="AH468" i="3"/>
  <c r="Z469" i="3"/>
  <c r="U469" i="3"/>
  <c r="Y469" i="3"/>
  <c r="K469" i="3" s="1"/>
  <c r="AA469" i="3"/>
  <c r="AH504" i="1"/>
  <c r="Y505" i="1"/>
  <c r="K505" i="1" s="1"/>
  <c r="O505" i="1" s="1"/>
  <c r="R505" i="1" s="1"/>
  <c r="T505" i="1"/>
  <c r="AA505" i="1"/>
  <c r="Z505" i="1"/>
  <c r="Q505" i="1"/>
  <c r="AC506" i="1" s="1"/>
  <c r="AD506" i="1" s="1"/>
  <c r="M469" i="4" l="1"/>
  <c r="O469" i="4"/>
  <c r="R469" i="4" s="1"/>
  <c r="O469" i="3"/>
  <c r="R469" i="3" s="1"/>
  <c r="M469" i="3"/>
  <c r="W506" i="1"/>
  <c r="U506" i="1" s="1"/>
  <c r="AF505" i="1"/>
  <c r="AG505" i="1" s="1"/>
  <c r="M505" i="1"/>
  <c r="W470" i="4" l="1"/>
  <c r="AF469" i="4"/>
  <c r="AG469" i="4" s="1"/>
  <c r="W470" i="3"/>
  <c r="AF469" i="3"/>
  <c r="AG469" i="3" s="1"/>
  <c r="AH505" i="1"/>
  <c r="X506" i="1"/>
  <c r="AE506" i="1" s="1"/>
  <c r="AH469" i="4" l="1"/>
  <c r="Y470" i="4"/>
  <c r="K470" i="4" s="1"/>
  <c r="AA470" i="4"/>
  <c r="Z470" i="4"/>
  <c r="U470" i="4"/>
  <c r="AH469" i="3"/>
  <c r="AA470" i="3"/>
  <c r="Z470" i="3"/>
  <c r="U470" i="3"/>
  <c r="Y470" i="3"/>
  <c r="K470" i="3" s="1"/>
  <c r="AA506" i="1"/>
  <c r="T506" i="1"/>
  <c r="Y506" i="1"/>
  <c r="K506" i="1" s="1"/>
  <c r="Q506" i="1"/>
  <c r="Z506" i="1"/>
  <c r="M470" i="4" l="1"/>
  <c r="O470" i="4"/>
  <c r="R470" i="4" s="1"/>
  <c r="M470" i="3"/>
  <c r="O470" i="3"/>
  <c r="R470" i="3" s="1"/>
  <c r="AC507" i="1"/>
  <c r="AD507" i="1" s="1"/>
  <c r="O506" i="1"/>
  <c r="R506" i="1" s="1"/>
  <c r="M506" i="1"/>
  <c r="W471" i="4" l="1"/>
  <c r="AF470" i="4"/>
  <c r="AG470" i="4" s="1"/>
  <c r="W471" i="3"/>
  <c r="AF470" i="3"/>
  <c r="AG470" i="3" s="1"/>
  <c r="W507" i="1"/>
  <c r="U507" i="1" s="1"/>
  <c r="AF506" i="1"/>
  <c r="AG506" i="1" s="1"/>
  <c r="X507" i="1"/>
  <c r="AE507" i="1" s="1"/>
  <c r="AH470" i="4" l="1"/>
  <c r="AA471" i="4"/>
  <c r="Z471" i="4"/>
  <c r="Y471" i="4"/>
  <c r="K471" i="4" s="1"/>
  <c r="U471" i="4"/>
  <c r="AH470" i="3"/>
  <c r="Y471" i="3"/>
  <c r="K471" i="3" s="1"/>
  <c r="Z471" i="3"/>
  <c r="U471" i="3"/>
  <c r="AA471" i="3"/>
  <c r="AH506" i="1"/>
  <c r="AA507" i="1"/>
  <c r="T507" i="1"/>
  <c r="Q507" i="1"/>
  <c r="AC508" i="1" s="1"/>
  <c r="AD508" i="1" s="1"/>
  <c r="Z507" i="1"/>
  <c r="Y507" i="1"/>
  <c r="K507" i="1" s="1"/>
  <c r="M471" i="4" l="1"/>
  <c r="O471" i="4"/>
  <c r="R471" i="4" s="1"/>
  <c r="O471" i="3"/>
  <c r="R471" i="3" s="1"/>
  <c r="M471" i="3"/>
  <c r="O507" i="1"/>
  <c r="R507" i="1" s="1"/>
  <c r="M507" i="1"/>
  <c r="W472" i="4" l="1"/>
  <c r="AF471" i="4"/>
  <c r="AG471" i="4" s="1"/>
  <c r="W472" i="3"/>
  <c r="AF471" i="3"/>
  <c r="AG471" i="3" s="1"/>
  <c r="W508" i="1"/>
  <c r="U508" i="1" s="1"/>
  <c r="AF507" i="1"/>
  <c r="AG507" i="1" s="1"/>
  <c r="X508" i="1"/>
  <c r="AE508" i="1" s="1"/>
  <c r="AH471" i="4" l="1"/>
  <c r="AA472" i="4"/>
  <c r="Z472" i="4"/>
  <c r="Y472" i="4"/>
  <c r="K472" i="4" s="1"/>
  <c r="U472" i="4"/>
  <c r="AH471" i="3"/>
  <c r="AA472" i="3"/>
  <c r="Y472" i="3"/>
  <c r="K472" i="3" s="1"/>
  <c r="Z472" i="3"/>
  <c r="U472" i="3"/>
  <c r="AH507" i="1"/>
  <c r="Z508" i="1"/>
  <c r="T508" i="1"/>
  <c r="AA508" i="1"/>
  <c r="Y508" i="1"/>
  <c r="K508" i="1" s="1"/>
  <c r="Q508" i="1"/>
  <c r="O472" i="4" l="1"/>
  <c r="R472" i="4" s="1"/>
  <c r="M472" i="4"/>
  <c r="M472" i="3"/>
  <c r="O472" i="3"/>
  <c r="R472" i="3" s="1"/>
  <c r="AC509" i="1"/>
  <c r="AD509" i="1" s="1"/>
  <c r="O508" i="1"/>
  <c r="R508" i="1" s="1"/>
  <c r="M508" i="1"/>
  <c r="W473" i="4" l="1"/>
  <c r="AF472" i="4"/>
  <c r="AG472" i="4" s="1"/>
  <c r="W473" i="3"/>
  <c r="AF472" i="3"/>
  <c r="AG472" i="3" s="1"/>
  <c r="W509" i="1"/>
  <c r="U509" i="1" s="1"/>
  <c r="AF508" i="1"/>
  <c r="AG508" i="1" s="1"/>
  <c r="X509" i="1"/>
  <c r="AE509" i="1" s="1"/>
  <c r="AH472" i="4" l="1"/>
  <c r="AA473" i="4"/>
  <c r="Z473" i="4"/>
  <c r="Y473" i="4"/>
  <c r="K473" i="4" s="1"/>
  <c r="U473" i="4"/>
  <c r="AH472" i="3"/>
  <c r="AA473" i="3"/>
  <c r="U473" i="3"/>
  <c r="Z473" i="3"/>
  <c r="Y473" i="3"/>
  <c r="K473" i="3" s="1"/>
  <c r="AH508" i="1"/>
  <c r="Y509" i="1"/>
  <c r="K509" i="1" s="1"/>
  <c r="M509" i="1" s="1"/>
  <c r="T509" i="1"/>
  <c r="AA509" i="1"/>
  <c r="Z509" i="1"/>
  <c r="Q509" i="1"/>
  <c r="AC510" i="1" s="1"/>
  <c r="AD510" i="1" s="1"/>
  <c r="O473" i="4" l="1"/>
  <c r="R473" i="4" s="1"/>
  <c r="M473" i="4"/>
  <c r="O473" i="3"/>
  <c r="R473" i="3" s="1"/>
  <c r="M473" i="3"/>
  <c r="O509" i="1"/>
  <c r="R509" i="1" s="1"/>
  <c r="W474" i="4" l="1"/>
  <c r="AF473" i="4"/>
  <c r="AG473" i="4" s="1"/>
  <c r="W474" i="3"/>
  <c r="AF473" i="3"/>
  <c r="AG473" i="3" s="1"/>
  <c r="W510" i="1"/>
  <c r="U510" i="1" s="1"/>
  <c r="AF509" i="1"/>
  <c r="AG509" i="1" s="1"/>
  <c r="X510" i="1"/>
  <c r="AE510" i="1" s="1"/>
  <c r="AH473" i="4" l="1"/>
  <c r="Y474" i="4"/>
  <c r="K474" i="4" s="1"/>
  <c r="AA474" i="4"/>
  <c r="Z474" i="4"/>
  <c r="U474" i="4"/>
  <c r="AH473" i="3"/>
  <c r="AA474" i="3"/>
  <c r="U474" i="3"/>
  <c r="Z474" i="3"/>
  <c r="Y474" i="3"/>
  <c r="K474" i="3" s="1"/>
  <c r="AH509" i="1"/>
  <c r="AA510" i="1"/>
  <c r="T510" i="1"/>
  <c r="Q510" i="1"/>
  <c r="Y510" i="1"/>
  <c r="K510" i="1" s="1"/>
  <c r="Z510" i="1"/>
  <c r="O474" i="4" l="1"/>
  <c r="R474" i="4" s="1"/>
  <c r="M474" i="4"/>
  <c r="O474" i="3"/>
  <c r="R474" i="3" s="1"/>
  <c r="M474" i="3"/>
  <c r="AC511" i="1"/>
  <c r="AD511" i="1" s="1"/>
  <c r="O510" i="1"/>
  <c r="R510" i="1" s="1"/>
  <c r="M510" i="1"/>
  <c r="W475" i="4" l="1"/>
  <c r="AF474" i="4"/>
  <c r="AG474" i="4" s="1"/>
  <c r="W475" i="3"/>
  <c r="AF474" i="3"/>
  <c r="AG474" i="3" s="1"/>
  <c r="W511" i="1"/>
  <c r="U511" i="1" s="1"/>
  <c r="AF510" i="1"/>
  <c r="AG510" i="1" s="1"/>
  <c r="X511" i="1"/>
  <c r="AE511" i="1" s="1"/>
  <c r="AH474" i="4" l="1"/>
  <c r="AA475" i="4"/>
  <c r="Z475" i="4"/>
  <c r="Y475" i="4"/>
  <c r="K475" i="4" s="1"/>
  <c r="U475" i="4"/>
  <c r="AH474" i="3"/>
  <c r="Y475" i="3"/>
  <c r="K475" i="3" s="1"/>
  <c r="U475" i="3"/>
  <c r="Z475" i="3"/>
  <c r="AA475" i="3"/>
  <c r="AH510" i="1"/>
  <c r="Z511" i="1"/>
  <c r="T511" i="1"/>
  <c r="AA511" i="1"/>
  <c r="Y511" i="1"/>
  <c r="K511" i="1" s="1"/>
  <c r="Q511" i="1"/>
  <c r="AC512" i="1" s="1"/>
  <c r="AD512" i="1" s="1"/>
  <c r="M475" i="4" l="1"/>
  <c r="O475" i="4"/>
  <c r="R475" i="4" s="1"/>
  <c r="O475" i="3"/>
  <c r="R475" i="3" s="1"/>
  <c r="M475" i="3"/>
  <c r="M511" i="1"/>
  <c r="O511" i="1"/>
  <c r="R511" i="1" s="1"/>
  <c r="W476" i="4" l="1"/>
  <c r="AF475" i="4"/>
  <c r="AG475" i="4" s="1"/>
  <c r="W476" i="3"/>
  <c r="AF475" i="3"/>
  <c r="AG475" i="3" s="1"/>
  <c r="W512" i="1"/>
  <c r="U512" i="1" s="1"/>
  <c r="AF511" i="1"/>
  <c r="AG511" i="1" s="1"/>
  <c r="X512" i="1"/>
  <c r="AE512" i="1" s="1"/>
  <c r="AH475" i="4" l="1"/>
  <c r="AA476" i="4"/>
  <c r="Z476" i="4"/>
  <c r="Y476" i="4"/>
  <c r="K476" i="4" s="1"/>
  <c r="U476" i="4"/>
  <c r="AH475" i="3"/>
  <c r="AA476" i="3"/>
  <c r="U476" i="3"/>
  <c r="Y476" i="3"/>
  <c r="K476" i="3" s="1"/>
  <c r="Z476" i="3"/>
  <c r="AH511" i="1"/>
  <c r="Z512" i="1"/>
  <c r="T512" i="1"/>
  <c r="AA512" i="1"/>
  <c r="Y512" i="1"/>
  <c r="K512" i="1" s="1"/>
  <c r="O512" i="1" s="1"/>
  <c r="R512" i="1" s="1"/>
  <c r="Q512" i="1"/>
  <c r="M476" i="4" l="1"/>
  <c r="O476" i="4"/>
  <c r="R476" i="4" s="1"/>
  <c r="M476" i="3"/>
  <c r="O476" i="3"/>
  <c r="R476" i="3" s="1"/>
  <c r="AC513" i="1"/>
  <c r="AD513" i="1" s="1"/>
  <c r="W513" i="1"/>
  <c r="U513" i="1" s="1"/>
  <c r="AF512" i="1"/>
  <c r="AG512" i="1" s="1"/>
  <c r="M512" i="1"/>
  <c r="W477" i="4" l="1"/>
  <c r="AF476" i="4"/>
  <c r="AG476" i="4" s="1"/>
  <c r="W477" i="3"/>
  <c r="AF476" i="3"/>
  <c r="AG476" i="3" s="1"/>
  <c r="AH512" i="1"/>
  <c r="X513" i="1"/>
  <c r="AE513" i="1" s="1"/>
  <c r="AH476" i="4" l="1"/>
  <c r="AA477" i="4"/>
  <c r="Z477" i="4"/>
  <c r="Y477" i="4"/>
  <c r="K477" i="4" s="1"/>
  <c r="U477" i="4"/>
  <c r="AH476" i="3"/>
  <c r="Y477" i="3"/>
  <c r="K477" i="3" s="1"/>
  <c r="AA477" i="3"/>
  <c r="U477" i="3"/>
  <c r="Z477" i="3"/>
  <c r="AA513" i="1"/>
  <c r="T513" i="1"/>
  <c r="Q513" i="1"/>
  <c r="AC514" i="1" s="1"/>
  <c r="AD514" i="1" s="1"/>
  <c r="Y513" i="1"/>
  <c r="K513" i="1" s="1"/>
  <c r="Z513" i="1"/>
  <c r="O477" i="4" l="1"/>
  <c r="R477" i="4" s="1"/>
  <c r="M477" i="4"/>
  <c r="O477" i="3"/>
  <c r="R477" i="3" s="1"/>
  <c r="M477" i="3"/>
  <c r="O513" i="1"/>
  <c r="R513" i="1" s="1"/>
  <c r="M513" i="1"/>
  <c r="W478" i="4" l="1"/>
  <c r="AF477" i="4"/>
  <c r="AG477" i="4" s="1"/>
  <c r="W478" i="3"/>
  <c r="AF477" i="3"/>
  <c r="AG477" i="3" s="1"/>
  <c r="W514" i="1"/>
  <c r="U514" i="1" s="1"/>
  <c r="AF513" i="1"/>
  <c r="AG513" i="1" s="1"/>
  <c r="X514" i="1"/>
  <c r="AE514" i="1" s="1"/>
  <c r="AH477" i="4" l="1"/>
  <c r="Y478" i="4"/>
  <c r="K478" i="4" s="1"/>
  <c r="U478" i="4"/>
  <c r="AA478" i="4"/>
  <c r="Z478" i="4"/>
  <c r="AH477" i="3"/>
  <c r="AA478" i="3"/>
  <c r="Y478" i="3"/>
  <c r="K478" i="3" s="1"/>
  <c r="Z478" i="3"/>
  <c r="U478" i="3"/>
  <c r="AH513" i="1"/>
  <c r="Y514" i="1"/>
  <c r="K514" i="1" s="1"/>
  <c r="O514" i="1" s="1"/>
  <c r="R514" i="1" s="1"/>
  <c r="T514" i="1"/>
  <c r="AA514" i="1"/>
  <c r="Z514" i="1"/>
  <c r="Q514" i="1"/>
  <c r="AC515" i="1" s="1"/>
  <c r="AD515" i="1" s="1"/>
  <c r="O478" i="4" l="1"/>
  <c r="R478" i="4" s="1"/>
  <c r="M478" i="4"/>
  <c r="O478" i="3"/>
  <c r="R478" i="3" s="1"/>
  <c r="M478" i="3"/>
  <c r="W515" i="1"/>
  <c r="U515" i="1" s="1"/>
  <c r="AF514" i="1"/>
  <c r="AG514" i="1" s="1"/>
  <c r="M514" i="1"/>
  <c r="W479" i="4" l="1"/>
  <c r="AF478" i="4"/>
  <c r="AG478" i="4" s="1"/>
  <c r="W479" i="3"/>
  <c r="AF478" i="3"/>
  <c r="AG478" i="3" s="1"/>
  <c r="AH514" i="1"/>
  <c r="X515" i="1"/>
  <c r="AE515" i="1" s="1"/>
  <c r="AH478" i="4" l="1"/>
  <c r="Z479" i="4"/>
  <c r="Y479" i="4"/>
  <c r="K479" i="4" s="1"/>
  <c r="U479" i="4"/>
  <c r="AA479" i="4"/>
  <c r="AH478" i="3"/>
  <c r="U479" i="3"/>
  <c r="AA479" i="3"/>
  <c r="Z479" i="3"/>
  <c r="Y479" i="3"/>
  <c r="K479" i="3" s="1"/>
  <c r="AA515" i="1"/>
  <c r="T515" i="1"/>
  <c r="Y515" i="1"/>
  <c r="K515" i="1" s="1"/>
  <c r="Q515" i="1"/>
  <c r="AC516" i="1" s="1"/>
  <c r="AD516" i="1" s="1"/>
  <c r="Z515" i="1"/>
  <c r="M479" i="4" l="1"/>
  <c r="O479" i="4"/>
  <c r="R479" i="4" s="1"/>
  <c r="O479" i="3"/>
  <c r="R479" i="3" s="1"/>
  <c r="M479" i="3"/>
  <c r="O515" i="1"/>
  <c r="R515" i="1" s="1"/>
  <c r="M515" i="1"/>
  <c r="W480" i="4" l="1"/>
  <c r="AF479" i="4"/>
  <c r="AG479" i="4" s="1"/>
  <c r="W480" i="3"/>
  <c r="AF479" i="3"/>
  <c r="AG479" i="3" s="1"/>
  <c r="W516" i="1"/>
  <c r="U516" i="1" s="1"/>
  <c r="AF515" i="1"/>
  <c r="AG515" i="1" s="1"/>
  <c r="X516" i="1"/>
  <c r="AE516" i="1" s="1"/>
  <c r="AH479" i="4" l="1"/>
  <c r="AA480" i="4"/>
  <c r="Z480" i="4"/>
  <c r="Y480" i="4"/>
  <c r="K480" i="4" s="1"/>
  <c r="U480" i="4"/>
  <c r="AH479" i="3"/>
  <c r="Y480" i="3"/>
  <c r="K480" i="3" s="1"/>
  <c r="Z480" i="3"/>
  <c r="U480" i="3"/>
  <c r="AA480" i="3"/>
  <c r="AH515" i="1"/>
  <c r="AA516" i="1"/>
  <c r="T516" i="1"/>
  <c r="Q516" i="1"/>
  <c r="AC517" i="1" s="1"/>
  <c r="AD517" i="1" s="1"/>
  <c r="Z516" i="1"/>
  <c r="Y516" i="1"/>
  <c r="K516" i="1" s="1"/>
  <c r="O480" i="4" l="1"/>
  <c r="R480" i="4" s="1"/>
  <c r="M480" i="4"/>
  <c r="O480" i="3"/>
  <c r="R480" i="3" s="1"/>
  <c r="M480" i="3"/>
  <c r="O516" i="1"/>
  <c r="R516" i="1" s="1"/>
  <c r="M516" i="1"/>
  <c r="W481" i="4" l="1"/>
  <c r="AF480" i="4"/>
  <c r="AG480" i="4" s="1"/>
  <c r="W481" i="3"/>
  <c r="AF480" i="3"/>
  <c r="AG480" i="3" s="1"/>
  <c r="W517" i="1"/>
  <c r="U517" i="1" s="1"/>
  <c r="AF516" i="1"/>
  <c r="AG516" i="1" s="1"/>
  <c r="X517" i="1"/>
  <c r="AE517" i="1" s="1"/>
  <c r="AH480" i="4" l="1"/>
  <c r="AA481" i="4"/>
  <c r="U481" i="4"/>
  <c r="Z481" i="4"/>
  <c r="Y481" i="4"/>
  <c r="K481" i="4" s="1"/>
  <c r="AH480" i="3"/>
  <c r="AA481" i="3"/>
  <c r="U481" i="3"/>
  <c r="Z481" i="3"/>
  <c r="Y481" i="3"/>
  <c r="K481" i="3" s="1"/>
  <c r="AH516" i="1"/>
  <c r="Z517" i="1"/>
  <c r="T517" i="1"/>
  <c r="AA517" i="1"/>
  <c r="Y517" i="1"/>
  <c r="K517" i="1" s="1"/>
  <c r="Q517" i="1"/>
  <c r="AC518" i="1" s="1"/>
  <c r="AD518" i="1" s="1"/>
  <c r="O481" i="4" l="1"/>
  <c r="R481" i="4" s="1"/>
  <c r="M481" i="4"/>
  <c r="O481" i="3"/>
  <c r="R481" i="3" s="1"/>
  <c r="M481" i="3"/>
  <c r="O517" i="1"/>
  <c r="R517" i="1" s="1"/>
  <c r="M517" i="1"/>
  <c r="W482" i="4" l="1"/>
  <c r="AF481" i="4"/>
  <c r="AG481" i="4" s="1"/>
  <c r="W482" i="3"/>
  <c r="AF481" i="3"/>
  <c r="AG481" i="3" s="1"/>
  <c r="W518" i="1"/>
  <c r="AF517" i="1"/>
  <c r="AG517" i="1" s="1"/>
  <c r="U518" i="1"/>
  <c r="X518" i="1"/>
  <c r="AE518" i="1" s="1"/>
  <c r="AH481" i="4" l="1"/>
  <c r="Y482" i="4"/>
  <c r="K482" i="4" s="1"/>
  <c r="U482" i="4"/>
  <c r="Z482" i="4"/>
  <c r="AA482" i="4"/>
  <c r="AH481" i="3"/>
  <c r="Z482" i="3"/>
  <c r="AA482" i="3"/>
  <c r="Y482" i="3"/>
  <c r="K482" i="3" s="1"/>
  <c r="U482" i="3"/>
  <c r="AH517" i="1"/>
  <c r="AA518" i="1"/>
  <c r="T518" i="1"/>
  <c r="Q518" i="1"/>
  <c r="Z518" i="1"/>
  <c r="Y518" i="1"/>
  <c r="K518" i="1" s="1"/>
  <c r="M482" i="4" l="1"/>
  <c r="O482" i="4"/>
  <c r="R482" i="4" s="1"/>
  <c r="M482" i="3"/>
  <c r="O482" i="3"/>
  <c r="R482" i="3" s="1"/>
  <c r="AC519" i="1"/>
  <c r="AD519" i="1" s="1"/>
  <c r="O518" i="1"/>
  <c r="R518" i="1" s="1"/>
  <c r="M518" i="1"/>
  <c r="W483" i="4" l="1"/>
  <c r="AF482" i="4"/>
  <c r="AG482" i="4" s="1"/>
  <c r="W483" i="3"/>
  <c r="AF482" i="3"/>
  <c r="AG482" i="3" s="1"/>
  <c r="W519" i="1"/>
  <c r="U519" i="1" s="1"/>
  <c r="AF518" i="1"/>
  <c r="AG518" i="1" s="1"/>
  <c r="X519" i="1"/>
  <c r="AE519" i="1" s="1"/>
  <c r="AH482" i="4" l="1"/>
  <c r="AA483" i="4"/>
  <c r="Z483" i="4"/>
  <c r="Y483" i="4"/>
  <c r="K483" i="4" s="1"/>
  <c r="U483" i="4"/>
  <c r="AH482" i="3"/>
  <c r="AA483" i="3"/>
  <c r="U483" i="3"/>
  <c r="Z483" i="3"/>
  <c r="Y483" i="3"/>
  <c r="K483" i="3" s="1"/>
  <c r="AH518" i="1"/>
  <c r="AA519" i="1"/>
  <c r="T519" i="1"/>
  <c r="Q519" i="1"/>
  <c r="Z519" i="1"/>
  <c r="Y519" i="1"/>
  <c r="K519" i="1" s="1"/>
  <c r="M483" i="4" l="1"/>
  <c r="O483" i="4"/>
  <c r="R483" i="4" s="1"/>
  <c r="M483" i="3"/>
  <c r="O483" i="3"/>
  <c r="R483" i="3" s="1"/>
  <c r="AC520" i="1"/>
  <c r="AD520" i="1" s="1"/>
  <c r="O519" i="1"/>
  <c r="R519" i="1" s="1"/>
  <c r="M519" i="1"/>
  <c r="W484" i="4" l="1"/>
  <c r="AF483" i="4"/>
  <c r="AG483" i="4" s="1"/>
  <c r="W484" i="3"/>
  <c r="AF483" i="3"/>
  <c r="AG483" i="3" s="1"/>
  <c r="W520" i="1"/>
  <c r="U520" i="1" s="1"/>
  <c r="AF519" i="1"/>
  <c r="AG519" i="1" s="1"/>
  <c r="X520" i="1"/>
  <c r="AE520" i="1" s="1"/>
  <c r="AH483" i="4" l="1"/>
  <c r="U484" i="4"/>
  <c r="AA484" i="4"/>
  <c r="Z484" i="4"/>
  <c r="Y484" i="4"/>
  <c r="K484" i="4" s="1"/>
  <c r="AH483" i="3"/>
  <c r="Y484" i="3"/>
  <c r="K484" i="3" s="1"/>
  <c r="AA484" i="3"/>
  <c r="Z484" i="3"/>
  <c r="U484" i="3"/>
  <c r="AH519" i="1"/>
  <c r="AA520" i="1"/>
  <c r="T520" i="1"/>
  <c r="Q520" i="1"/>
  <c r="Z520" i="1"/>
  <c r="Y520" i="1"/>
  <c r="K520" i="1" s="1"/>
  <c r="O484" i="4" l="1"/>
  <c r="R484" i="4" s="1"/>
  <c r="M484" i="4"/>
  <c r="O484" i="3"/>
  <c r="R484" i="3" s="1"/>
  <c r="M484" i="3"/>
  <c r="AC521" i="1"/>
  <c r="AD521" i="1" s="1"/>
  <c r="O520" i="1"/>
  <c r="R520" i="1" s="1"/>
  <c r="M520" i="1"/>
  <c r="W485" i="4" l="1"/>
  <c r="AF484" i="4"/>
  <c r="AG484" i="4" s="1"/>
  <c r="W485" i="3"/>
  <c r="AF484" i="3"/>
  <c r="AG484" i="3" s="1"/>
  <c r="W521" i="1"/>
  <c r="U521" i="1" s="1"/>
  <c r="AF520" i="1"/>
  <c r="AG520" i="1" s="1"/>
  <c r="X521" i="1"/>
  <c r="AE521" i="1" s="1"/>
  <c r="AH484" i="4" l="1"/>
  <c r="AA485" i="4"/>
  <c r="Z485" i="4"/>
  <c r="U485" i="4"/>
  <c r="Y485" i="4"/>
  <c r="K485" i="4" s="1"/>
  <c r="AH484" i="3"/>
  <c r="AA485" i="3"/>
  <c r="U485" i="3"/>
  <c r="Z485" i="3"/>
  <c r="Y485" i="3"/>
  <c r="K485" i="3" s="1"/>
  <c r="AH520" i="1"/>
  <c r="Y521" i="1"/>
  <c r="K521" i="1" s="1"/>
  <c r="M521" i="1" s="1"/>
  <c r="T521" i="1"/>
  <c r="AA521" i="1"/>
  <c r="Z521" i="1"/>
  <c r="Q521" i="1"/>
  <c r="O485" i="4" l="1"/>
  <c r="R485" i="4" s="1"/>
  <c r="M485" i="4"/>
  <c r="M485" i="3"/>
  <c r="O485" i="3"/>
  <c r="R485" i="3" s="1"/>
  <c r="AC522" i="1"/>
  <c r="AD522" i="1" s="1"/>
  <c r="O521" i="1"/>
  <c r="R521" i="1" s="1"/>
  <c r="W486" i="4" l="1"/>
  <c r="AF485" i="4"/>
  <c r="AG485" i="4" s="1"/>
  <c r="W486" i="3"/>
  <c r="AF485" i="3"/>
  <c r="AG485" i="3" s="1"/>
  <c r="W522" i="1"/>
  <c r="U522" i="1" s="1"/>
  <c r="AF521" i="1"/>
  <c r="AG521" i="1" s="1"/>
  <c r="X522" i="1"/>
  <c r="AE522" i="1" s="1"/>
  <c r="AH485" i="4" l="1"/>
  <c r="Y486" i="4"/>
  <c r="K486" i="4" s="1"/>
  <c r="U486" i="4"/>
  <c r="Z486" i="4"/>
  <c r="AA486" i="4"/>
  <c r="AH485" i="3"/>
  <c r="AA486" i="3"/>
  <c r="Z486" i="3"/>
  <c r="U486" i="3"/>
  <c r="Y486" i="3"/>
  <c r="K486" i="3" s="1"/>
  <c r="AH521" i="1"/>
  <c r="AA522" i="1"/>
  <c r="T522" i="1"/>
  <c r="Q522" i="1"/>
  <c r="Z522" i="1"/>
  <c r="Y522" i="1"/>
  <c r="K522" i="1" s="1"/>
  <c r="O486" i="4" l="1"/>
  <c r="R486" i="4" s="1"/>
  <c r="M486" i="4"/>
  <c r="M486" i="3"/>
  <c r="O486" i="3"/>
  <c r="R486" i="3" s="1"/>
  <c r="AC523" i="1"/>
  <c r="AD523" i="1" s="1"/>
  <c r="O522" i="1"/>
  <c r="R522" i="1" s="1"/>
  <c r="M522" i="1"/>
  <c r="W487" i="4" l="1"/>
  <c r="AF486" i="4"/>
  <c r="AG486" i="4" s="1"/>
  <c r="W487" i="3"/>
  <c r="AF486" i="3"/>
  <c r="AG486" i="3" s="1"/>
  <c r="W523" i="1"/>
  <c r="U523" i="1" s="1"/>
  <c r="AF522" i="1"/>
  <c r="AG522" i="1" s="1"/>
  <c r="X523" i="1"/>
  <c r="AE523" i="1" s="1"/>
  <c r="AH486" i="4" l="1"/>
  <c r="U487" i="4"/>
  <c r="AA487" i="4"/>
  <c r="Z487" i="4"/>
  <c r="Y487" i="4"/>
  <c r="K487" i="4" s="1"/>
  <c r="AH486" i="3"/>
  <c r="AA487" i="3"/>
  <c r="Z487" i="3"/>
  <c r="Y487" i="3"/>
  <c r="K487" i="3" s="1"/>
  <c r="U487" i="3"/>
  <c r="AH522" i="1"/>
  <c r="Y523" i="1"/>
  <c r="K523" i="1" s="1"/>
  <c r="O523" i="1" s="1"/>
  <c r="R523" i="1" s="1"/>
  <c r="T523" i="1"/>
  <c r="AA523" i="1"/>
  <c r="Q523" i="1"/>
  <c r="Z523" i="1"/>
  <c r="O487" i="4" l="1"/>
  <c r="R487" i="4" s="1"/>
  <c r="M487" i="4"/>
  <c r="O487" i="3"/>
  <c r="R487" i="3" s="1"/>
  <c r="M487" i="3"/>
  <c r="AC524" i="1"/>
  <c r="AD524" i="1" s="1"/>
  <c r="W524" i="1"/>
  <c r="U524" i="1" s="1"/>
  <c r="AF523" i="1"/>
  <c r="AG523" i="1" s="1"/>
  <c r="M523" i="1"/>
  <c r="W488" i="4" l="1"/>
  <c r="AF487" i="4"/>
  <c r="AG487" i="4" s="1"/>
  <c r="W488" i="3"/>
  <c r="AF487" i="3"/>
  <c r="AG487" i="3" s="1"/>
  <c r="AH523" i="1"/>
  <c r="X524" i="1"/>
  <c r="AE524" i="1" s="1"/>
  <c r="AH487" i="4" l="1"/>
  <c r="AA488" i="4"/>
  <c r="Z488" i="4"/>
  <c r="U488" i="4"/>
  <c r="Y488" i="4"/>
  <c r="K488" i="4" s="1"/>
  <c r="AH487" i="3"/>
  <c r="Y488" i="3"/>
  <c r="K488" i="3" s="1"/>
  <c r="AA488" i="3"/>
  <c r="Z488" i="3"/>
  <c r="U488" i="3"/>
  <c r="AA524" i="1"/>
  <c r="T524" i="1"/>
  <c r="Q524" i="1"/>
  <c r="AC525" i="1" s="1"/>
  <c r="AD525" i="1" s="1"/>
  <c r="Y524" i="1"/>
  <c r="K524" i="1" s="1"/>
  <c r="Z524" i="1"/>
  <c r="O488" i="4" l="1"/>
  <c r="R488" i="4" s="1"/>
  <c r="M488" i="4"/>
  <c r="O488" i="3"/>
  <c r="R488" i="3" s="1"/>
  <c r="M488" i="3"/>
  <c r="O524" i="1"/>
  <c r="R524" i="1" s="1"/>
  <c r="M524" i="1"/>
  <c r="W489" i="4" l="1"/>
  <c r="AF488" i="4"/>
  <c r="AG488" i="4" s="1"/>
  <c r="W489" i="3"/>
  <c r="AF488" i="3"/>
  <c r="AG488" i="3" s="1"/>
  <c r="W525" i="1"/>
  <c r="U525" i="1" s="1"/>
  <c r="AF524" i="1"/>
  <c r="AG524" i="1" s="1"/>
  <c r="X525" i="1"/>
  <c r="AE525" i="1" s="1"/>
  <c r="Y489" i="4" l="1"/>
  <c r="K489" i="4" s="1"/>
  <c r="AA489" i="4"/>
  <c r="U489" i="4"/>
  <c r="Z489" i="4"/>
  <c r="AH488" i="4"/>
  <c r="AH488" i="3"/>
  <c r="AA489" i="3"/>
  <c r="Z489" i="3"/>
  <c r="Y489" i="3"/>
  <c r="K489" i="3" s="1"/>
  <c r="U489" i="3"/>
  <c r="AH524" i="1"/>
  <c r="Y525" i="1"/>
  <c r="K525" i="1" s="1"/>
  <c r="O525" i="1" s="1"/>
  <c r="R525" i="1" s="1"/>
  <c r="T525" i="1"/>
  <c r="AA525" i="1"/>
  <c r="Z525" i="1"/>
  <c r="Q525" i="1"/>
  <c r="O489" i="4" l="1"/>
  <c r="R489" i="4" s="1"/>
  <c r="M489" i="4"/>
  <c r="O489" i="3"/>
  <c r="R489" i="3" s="1"/>
  <c r="M489" i="3"/>
  <c r="W526" i="1"/>
  <c r="U526" i="1" s="1"/>
  <c r="AF525" i="1"/>
  <c r="AG525" i="1" s="1"/>
  <c r="AC526" i="1"/>
  <c r="AD526" i="1" s="1"/>
  <c r="M525" i="1"/>
  <c r="W490" i="4" l="1"/>
  <c r="AF489" i="4"/>
  <c r="AG489" i="4" s="1"/>
  <c r="W490" i="3"/>
  <c r="AF489" i="3"/>
  <c r="AG489" i="3" s="1"/>
  <c r="AH525" i="1"/>
  <c r="X526" i="1"/>
  <c r="AE526" i="1" s="1"/>
  <c r="AH489" i="4" l="1"/>
  <c r="Y490" i="4"/>
  <c r="K490" i="4" s="1"/>
  <c r="AA490" i="4"/>
  <c r="Z490" i="4"/>
  <c r="U490" i="4"/>
  <c r="AH489" i="3"/>
  <c r="AA490" i="3"/>
  <c r="Y490" i="3"/>
  <c r="K490" i="3" s="1"/>
  <c r="U490" i="3"/>
  <c r="Z490" i="3"/>
  <c r="AA526" i="1"/>
  <c r="T526" i="1"/>
  <c r="Y526" i="1"/>
  <c r="K526" i="1" s="1"/>
  <c r="Q526" i="1"/>
  <c r="AC527" i="1" s="1"/>
  <c r="AD527" i="1" s="1"/>
  <c r="Z526" i="1"/>
  <c r="M490" i="4" l="1"/>
  <c r="O490" i="4"/>
  <c r="R490" i="4" s="1"/>
  <c r="O490" i="3"/>
  <c r="R490" i="3" s="1"/>
  <c r="M490" i="3"/>
  <c r="O526" i="1"/>
  <c r="R526" i="1" s="1"/>
  <c r="M526" i="1"/>
  <c r="W491" i="4" l="1"/>
  <c r="AF490" i="4"/>
  <c r="AG490" i="4" s="1"/>
  <c r="W491" i="3"/>
  <c r="AF490" i="3"/>
  <c r="AG490" i="3" s="1"/>
  <c r="W527" i="1"/>
  <c r="U527" i="1" s="1"/>
  <c r="AF526" i="1"/>
  <c r="AG526" i="1" s="1"/>
  <c r="X527" i="1"/>
  <c r="AE527" i="1" s="1"/>
  <c r="AH490" i="4" l="1"/>
  <c r="AA491" i="4"/>
  <c r="Z491" i="4"/>
  <c r="Y491" i="4"/>
  <c r="K491" i="4" s="1"/>
  <c r="U491" i="4"/>
  <c r="AH490" i="3"/>
  <c r="AA491" i="3"/>
  <c r="Z491" i="3"/>
  <c r="Y491" i="3"/>
  <c r="K491" i="3" s="1"/>
  <c r="U491" i="3"/>
  <c r="AH526" i="1"/>
  <c r="AA527" i="1"/>
  <c r="T527" i="1"/>
  <c r="Z527" i="1"/>
  <c r="Q527" i="1"/>
  <c r="Y527" i="1"/>
  <c r="K527" i="1" s="1"/>
  <c r="O491" i="4" l="1"/>
  <c r="R491" i="4" s="1"/>
  <c r="M491" i="4"/>
  <c r="O491" i="3"/>
  <c r="R491" i="3" s="1"/>
  <c r="M491" i="3"/>
  <c r="AC528" i="1"/>
  <c r="AD528" i="1" s="1"/>
  <c r="O527" i="1"/>
  <c r="R527" i="1" s="1"/>
  <c r="M527" i="1"/>
  <c r="W492" i="4" l="1"/>
  <c r="AF491" i="4"/>
  <c r="AG491" i="4" s="1"/>
  <c r="W492" i="3"/>
  <c r="AF491" i="3"/>
  <c r="AG491" i="3" s="1"/>
  <c r="W528" i="1"/>
  <c r="AF527" i="1"/>
  <c r="AG527" i="1" s="1"/>
  <c r="U528" i="1"/>
  <c r="X528" i="1"/>
  <c r="AE528" i="1" s="1"/>
  <c r="AH491" i="4" l="1"/>
  <c r="U492" i="4"/>
  <c r="AA492" i="4"/>
  <c r="Z492" i="4"/>
  <c r="Y492" i="4"/>
  <c r="K492" i="4" s="1"/>
  <c r="AH491" i="3"/>
  <c r="AA492" i="3"/>
  <c r="Z492" i="3"/>
  <c r="Y492" i="3"/>
  <c r="K492" i="3" s="1"/>
  <c r="U492" i="3"/>
  <c r="AH527" i="1"/>
  <c r="AA528" i="1"/>
  <c r="T528" i="1"/>
  <c r="Z528" i="1"/>
  <c r="Y528" i="1"/>
  <c r="K528" i="1" s="1"/>
  <c r="Q528" i="1"/>
  <c r="AC529" i="1" s="1"/>
  <c r="AD529" i="1" s="1"/>
  <c r="O492" i="4" l="1"/>
  <c r="R492" i="4" s="1"/>
  <c r="M492" i="4"/>
  <c r="O492" i="3"/>
  <c r="R492" i="3" s="1"/>
  <c r="M492" i="3"/>
  <c r="O528" i="1"/>
  <c r="R528" i="1" s="1"/>
  <c r="M528" i="1"/>
  <c r="W493" i="4" l="1"/>
  <c r="AF492" i="4"/>
  <c r="AG492" i="4" s="1"/>
  <c r="W493" i="3"/>
  <c r="AF492" i="3"/>
  <c r="AG492" i="3" s="1"/>
  <c r="W529" i="1"/>
  <c r="AF528" i="1"/>
  <c r="AG528" i="1" s="1"/>
  <c r="U529" i="1"/>
  <c r="X529" i="1"/>
  <c r="AE529" i="1" s="1"/>
  <c r="AH492" i="4" l="1"/>
  <c r="AA493" i="4"/>
  <c r="U493" i="4"/>
  <c r="Z493" i="4"/>
  <c r="Y493" i="4"/>
  <c r="K493" i="4" s="1"/>
  <c r="AH492" i="3"/>
  <c r="AA493" i="3"/>
  <c r="Z493" i="3"/>
  <c r="Y493" i="3"/>
  <c r="K493" i="3" s="1"/>
  <c r="U493" i="3"/>
  <c r="AH528" i="1"/>
  <c r="Y529" i="1"/>
  <c r="K529" i="1" s="1"/>
  <c r="O529" i="1" s="1"/>
  <c r="R529" i="1" s="1"/>
  <c r="T529" i="1"/>
  <c r="AA529" i="1"/>
  <c r="Q529" i="1"/>
  <c r="Z529" i="1"/>
  <c r="M493" i="4" l="1"/>
  <c r="O493" i="4"/>
  <c r="R493" i="4" s="1"/>
  <c r="M493" i="3"/>
  <c r="O493" i="3"/>
  <c r="R493" i="3" s="1"/>
  <c r="AC530" i="1"/>
  <c r="AD530" i="1" s="1"/>
  <c r="W530" i="1"/>
  <c r="U530" i="1" s="1"/>
  <c r="AF529" i="1"/>
  <c r="AG529" i="1" s="1"/>
  <c r="M529" i="1"/>
  <c r="W494" i="4" l="1"/>
  <c r="AF493" i="4"/>
  <c r="AG493" i="4" s="1"/>
  <c r="W494" i="3"/>
  <c r="AF493" i="3"/>
  <c r="AG493" i="3" s="1"/>
  <c r="AH529" i="1"/>
  <c r="X530" i="1"/>
  <c r="AE530" i="1" s="1"/>
  <c r="AH493" i="4" l="1"/>
  <c r="Y494" i="4"/>
  <c r="K494" i="4" s="1"/>
  <c r="Z494" i="4"/>
  <c r="U494" i="4"/>
  <c r="AA494" i="4"/>
  <c r="AH493" i="3"/>
  <c r="Y494" i="3"/>
  <c r="K494" i="3" s="1"/>
  <c r="AA494" i="3"/>
  <c r="Z494" i="3"/>
  <c r="U494" i="3"/>
  <c r="AA530" i="1"/>
  <c r="T530" i="1"/>
  <c r="Y530" i="1"/>
  <c r="K530" i="1" s="1"/>
  <c r="Q530" i="1"/>
  <c r="Z530" i="1"/>
  <c r="O494" i="4" l="1"/>
  <c r="R494" i="4" s="1"/>
  <c r="M494" i="4"/>
  <c r="M494" i="3"/>
  <c r="O494" i="3"/>
  <c r="R494" i="3" s="1"/>
  <c r="AC531" i="1"/>
  <c r="AD531" i="1" s="1"/>
  <c r="O530" i="1"/>
  <c r="R530" i="1" s="1"/>
  <c r="M530" i="1"/>
  <c r="W495" i="4" l="1"/>
  <c r="AF494" i="4"/>
  <c r="AG494" i="4" s="1"/>
  <c r="W495" i="3"/>
  <c r="AF494" i="3"/>
  <c r="AG494" i="3" s="1"/>
  <c r="W531" i="1"/>
  <c r="AF530" i="1"/>
  <c r="AG530" i="1" s="1"/>
  <c r="U531" i="1"/>
  <c r="X531" i="1"/>
  <c r="AE531" i="1" s="1"/>
  <c r="AH494" i="4" l="1"/>
  <c r="Z495" i="4"/>
  <c r="U495" i="4"/>
  <c r="Y495" i="4"/>
  <c r="K495" i="4" s="1"/>
  <c r="AA495" i="4"/>
  <c r="AH494" i="3"/>
  <c r="Z495" i="3"/>
  <c r="Y495" i="3"/>
  <c r="K495" i="3" s="1"/>
  <c r="U495" i="3"/>
  <c r="AA495" i="3"/>
  <c r="AH530" i="1"/>
  <c r="AA531" i="1"/>
  <c r="T531" i="1"/>
  <c r="Y531" i="1"/>
  <c r="K531" i="1" s="1"/>
  <c r="Q531" i="1"/>
  <c r="Z531" i="1"/>
  <c r="M495" i="4" l="1"/>
  <c r="O495" i="4"/>
  <c r="R495" i="4" s="1"/>
  <c r="M495" i="3"/>
  <c r="O495" i="3"/>
  <c r="R495" i="3" s="1"/>
  <c r="AC532" i="1"/>
  <c r="AD532" i="1" s="1"/>
  <c r="O531" i="1"/>
  <c r="R531" i="1" s="1"/>
  <c r="M531" i="1"/>
  <c r="W496" i="4" l="1"/>
  <c r="AF495" i="4"/>
  <c r="AG495" i="4" s="1"/>
  <c r="W496" i="3"/>
  <c r="AF495" i="3"/>
  <c r="AG495" i="3" s="1"/>
  <c r="W532" i="1"/>
  <c r="U532" i="1" s="1"/>
  <c r="AF531" i="1"/>
  <c r="AG531" i="1" s="1"/>
  <c r="X532" i="1"/>
  <c r="AE532" i="1" s="1"/>
  <c r="AH495" i="4" l="1"/>
  <c r="Y496" i="4"/>
  <c r="K496" i="4" s="1"/>
  <c r="U496" i="4"/>
  <c r="AA496" i="4"/>
  <c r="Z496" i="4"/>
  <c r="AH495" i="3"/>
  <c r="Y496" i="3"/>
  <c r="K496" i="3" s="1"/>
  <c r="AA496" i="3"/>
  <c r="U496" i="3"/>
  <c r="Z496" i="3"/>
  <c r="AH531" i="1"/>
  <c r="Y532" i="1"/>
  <c r="K532" i="1" s="1"/>
  <c r="M532" i="1" s="1"/>
  <c r="T532" i="1"/>
  <c r="AA532" i="1"/>
  <c r="Q532" i="1"/>
  <c r="Z532" i="1"/>
  <c r="M496" i="4" l="1"/>
  <c r="O496" i="4"/>
  <c r="R496" i="4" s="1"/>
  <c r="M496" i="3"/>
  <c r="O496" i="3"/>
  <c r="R496" i="3" s="1"/>
  <c r="AC533" i="1"/>
  <c r="AD533" i="1" s="1"/>
  <c r="O532" i="1"/>
  <c r="R532" i="1" s="1"/>
  <c r="X533" i="1"/>
  <c r="W497" i="4" l="1"/>
  <c r="AF496" i="4"/>
  <c r="AG496" i="4" s="1"/>
  <c r="W497" i="3"/>
  <c r="AF496" i="3"/>
  <c r="AG496" i="3" s="1"/>
  <c r="W533" i="1"/>
  <c r="U533" i="1" s="1"/>
  <c r="AF532" i="1"/>
  <c r="AG532" i="1" s="1"/>
  <c r="AE533" i="1"/>
  <c r="T533" i="1"/>
  <c r="Q533" i="1"/>
  <c r="AH496" i="4" l="1"/>
  <c r="AA497" i="4"/>
  <c r="Y497" i="4"/>
  <c r="K497" i="4" s="1"/>
  <c r="Z497" i="4"/>
  <c r="U497" i="4"/>
  <c r="AH496" i="3"/>
  <c r="Y497" i="3"/>
  <c r="K497" i="3" s="1"/>
  <c r="U497" i="3"/>
  <c r="AA497" i="3"/>
  <c r="Z497" i="3"/>
  <c r="AC534" i="1"/>
  <c r="AD534" i="1" s="1"/>
  <c r="AH532" i="1"/>
  <c r="Z533" i="1"/>
  <c r="Y533" i="1"/>
  <c r="K533" i="1" s="1"/>
  <c r="M533" i="1" s="1"/>
  <c r="AA533" i="1"/>
  <c r="M497" i="4" l="1"/>
  <c r="O497" i="4"/>
  <c r="R497" i="4" s="1"/>
  <c r="O497" i="3"/>
  <c r="R497" i="3" s="1"/>
  <c r="M497" i="3"/>
  <c r="O533" i="1"/>
  <c r="R533" i="1" s="1"/>
  <c r="W534" i="1"/>
  <c r="U534" i="1" s="1"/>
  <c r="AF533" i="1"/>
  <c r="AG533" i="1" s="1"/>
  <c r="X534" i="1"/>
  <c r="AE534" i="1" s="1"/>
  <c r="W498" i="4" l="1"/>
  <c r="AF497" i="4"/>
  <c r="AG497" i="4" s="1"/>
  <c r="W498" i="3"/>
  <c r="AF497" i="3"/>
  <c r="AG497" i="3" s="1"/>
  <c r="AH533" i="1"/>
  <c r="AA534" i="1"/>
  <c r="T534" i="1"/>
  <c r="Z534" i="1"/>
  <c r="Y534" i="1"/>
  <c r="K534" i="1" s="1"/>
  <c r="Q534" i="1"/>
  <c r="AH497" i="4" l="1"/>
  <c r="Y498" i="4"/>
  <c r="K498" i="4" s="1"/>
  <c r="Z498" i="4"/>
  <c r="AA498" i="4"/>
  <c r="U498" i="4"/>
  <c r="AH497" i="3"/>
  <c r="AA498" i="3"/>
  <c r="Z498" i="3"/>
  <c r="Y498" i="3"/>
  <c r="K498" i="3" s="1"/>
  <c r="U498" i="3"/>
  <c r="AC535" i="1"/>
  <c r="AD535" i="1" s="1"/>
  <c r="M534" i="1"/>
  <c r="O534" i="1"/>
  <c r="R534" i="1" s="1"/>
  <c r="M498" i="4" l="1"/>
  <c r="O498" i="4"/>
  <c r="R498" i="4" s="1"/>
  <c r="O498" i="3"/>
  <c r="R498" i="3" s="1"/>
  <c r="M498" i="3"/>
  <c r="W535" i="1"/>
  <c r="AF534" i="1"/>
  <c r="AG534" i="1" s="1"/>
  <c r="U535" i="1"/>
  <c r="X535" i="1"/>
  <c r="AE535" i="1" s="1"/>
  <c r="W499" i="4" l="1"/>
  <c r="AF498" i="4"/>
  <c r="AG498" i="4" s="1"/>
  <c r="W499" i="3"/>
  <c r="AF498" i="3"/>
  <c r="AG498" i="3" s="1"/>
  <c r="AH534" i="1"/>
  <c r="AA535" i="1"/>
  <c r="T535" i="1"/>
  <c r="Y535" i="1"/>
  <c r="K535" i="1" s="1"/>
  <c r="Q535" i="1"/>
  <c r="Z535" i="1"/>
  <c r="AH498" i="4" l="1"/>
  <c r="Z499" i="4"/>
  <c r="AA499" i="4"/>
  <c r="U499" i="4"/>
  <c r="Y499" i="4"/>
  <c r="K499" i="4" s="1"/>
  <c r="AH498" i="3"/>
  <c r="AA499" i="3"/>
  <c r="Y499" i="3"/>
  <c r="K499" i="3" s="1"/>
  <c r="Z499" i="3"/>
  <c r="U499" i="3"/>
  <c r="AC536" i="1"/>
  <c r="AD536" i="1" s="1"/>
  <c r="O535" i="1"/>
  <c r="R535" i="1" s="1"/>
  <c r="M535" i="1"/>
  <c r="O499" i="4" l="1"/>
  <c r="R499" i="4" s="1"/>
  <c r="M499" i="4"/>
  <c r="O499" i="3"/>
  <c r="R499" i="3" s="1"/>
  <c r="M499" i="3"/>
  <c r="W536" i="1"/>
  <c r="AF535" i="1"/>
  <c r="AG535" i="1" s="1"/>
  <c r="U536" i="1"/>
  <c r="X536" i="1"/>
  <c r="AE536" i="1" s="1"/>
  <c r="W500" i="4" l="1"/>
  <c r="AF499" i="4"/>
  <c r="AG499" i="4" s="1"/>
  <c r="W500" i="3"/>
  <c r="AF499" i="3"/>
  <c r="AG499" i="3" s="1"/>
  <c r="AH535" i="1"/>
  <c r="AA536" i="1"/>
  <c r="T536" i="1"/>
  <c r="Z536" i="1"/>
  <c r="Y536" i="1"/>
  <c r="K536" i="1" s="1"/>
  <c r="Q536" i="1"/>
  <c r="AC537" i="1" s="1"/>
  <c r="AD537" i="1" s="1"/>
  <c r="AH499" i="4" l="1"/>
  <c r="U500" i="4"/>
  <c r="Z500" i="4"/>
  <c r="Y500" i="4"/>
  <c r="K500" i="4" s="1"/>
  <c r="AA500" i="4"/>
  <c r="AH499" i="3"/>
  <c r="U500" i="3"/>
  <c r="Y500" i="3"/>
  <c r="K500" i="3" s="1"/>
  <c r="AA500" i="3"/>
  <c r="Z500" i="3"/>
  <c r="O536" i="1"/>
  <c r="R536" i="1" s="1"/>
  <c r="M536" i="1"/>
  <c r="O500" i="4" l="1"/>
  <c r="R500" i="4" s="1"/>
  <c r="M500" i="4"/>
  <c r="O500" i="3"/>
  <c r="R500" i="3" s="1"/>
  <c r="M500" i="3"/>
  <c r="W537" i="1"/>
  <c r="AF536" i="1"/>
  <c r="AG536" i="1" s="1"/>
  <c r="X537" i="1"/>
  <c r="AE537" i="1" s="1"/>
  <c r="U537" i="1"/>
  <c r="W501" i="4" l="1"/>
  <c r="AF500" i="4"/>
  <c r="AG500" i="4" s="1"/>
  <c r="W501" i="3"/>
  <c r="AF500" i="3"/>
  <c r="AG500" i="3" s="1"/>
  <c r="AH536" i="1"/>
  <c r="Y537" i="1"/>
  <c r="K537" i="1" s="1"/>
  <c r="O537" i="1" s="1"/>
  <c r="R537" i="1" s="1"/>
  <c r="T537" i="1"/>
  <c r="AA537" i="1"/>
  <c r="Z537" i="1"/>
  <c r="Q537" i="1"/>
  <c r="AC538" i="1" s="1"/>
  <c r="AD538" i="1" s="1"/>
  <c r="AH500" i="4" l="1"/>
  <c r="AA501" i="4"/>
  <c r="Z501" i="4"/>
  <c r="Y501" i="4"/>
  <c r="K501" i="4" s="1"/>
  <c r="U501" i="4"/>
  <c r="AH500" i="3"/>
  <c r="AA501" i="3"/>
  <c r="U501" i="3"/>
  <c r="Z501" i="3"/>
  <c r="Y501" i="3"/>
  <c r="K501" i="3" s="1"/>
  <c r="W538" i="1"/>
  <c r="AF537" i="1"/>
  <c r="AG537" i="1" s="1"/>
  <c r="M537" i="1"/>
  <c r="U538" i="1"/>
  <c r="O501" i="4" l="1"/>
  <c r="R501" i="4" s="1"/>
  <c r="M501" i="4"/>
  <c r="M501" i="3"/>
  <c r="O501" i="3"/>
  <c r="R501" i="3" s="1"/>
  <c r="AH537" i="1"/>
  <c r="X538" i="1"/>
  <c r="AE538" i="1" s="1"/>
  <c r="W502" i="4" l="1"/>
  <c r="AF501" i="4"/>
  <c r="AG501" i="4" s="1"/>
  <c r="W502" i="3"/>
  <c r="AF501" i="3"/>
  <c r="AG501" i="3" s="1"/>
  <c r="AA538" i="1"/>
  <c r="T538" i="1"/>
  <c r="Q538" i="1"/>
  <c r="AC539" i="1" s="1"/>
  <c r="AD539" i="1" s="1"/>
  <c r="Y538" i="1"/>
  <c r="K538" i="1" s="1"/>
  <c r="Z538" i="1"/>
  <c r="AH501" i="4" l="1"/>
  <c r="Y502" i="4"/>
  <c r="K502" i="4" s="1"/>
  <c r="AA502" i="4"/>
  <c r="Z502" i="4"/>
  <c r="U502" i="4"/>
  <c r="AH501" i="3"/>
  <c r="AA502" i="3"/>
  <c r="Z502" i="3"/>
  <c r="Y502" i="3"/>
  <c r="K502" i="3" s="1"/>
  <c r="U502" i="3"/>
  <c r="M538" i="1"/>
  <c r="O538" i="1"/>
  <c r="R538" i="1" s="1"/>
  <c r="O502" i="4" l="1"/>
  <c r="R502" i="4" s="1"/>
  <c r="M502" i="4"/>
  <c r="M502" i="3"/>
  <c r="O502" i="3"/>
  <c r="R502" i="3" s="1"/>
  <c r="W539" i="1"/>
  <c r="AF538" i="1"/>
  <c r="AG538" i="1" s="1"/>
  <c r="U539" i="1"/>
  <c r="X539" i="1"/>
  <c r="AE539" i="1" s="1"/>
  <c r="W503" i="4" l="1"/>
  <c r="AF502" i="4"/>
  <c r="AG502" i="4" s="1"/>
  <c r="W503" i="3"/>
  <c r="AF502" i="3"/>
  <c r="AG502" i="3" s="1"/>
  <c r="AH538" i="1"/>
  <c r="Y539" i="1"/>
  <c r="K539" i="1" s="1"/>
  <c r="M539" i="1" s="1"/>
  <c r="T539" i="1"/>
  <c r="AA539" i="1"/>
  <c r="Q539" i="1"/>
  <c r="Z539" i="1"/>
  <c r="AH502" i="4" l="1"/>
  <c r="U503" i="4"/>
  <c r="Z503" i="4"/>
  <c r="AA503" i="4"/>
  <c r="Y503" i="4"/>
  <c r="K503" i="4" s="1"/>
  <c r="AH502" i="3"/>
  <c r="Y503" i="3"/>
  <c r="K503" i="3" s="1"/>
  <c r="Z503" i="3"/>
  <c r="AA503" i="3"/>
  <c r="U503" i="3"/>
  <c r="AC540" i="1"/>
  <c r="AD540" i="1" s="1"/>
  <c r="O539" i="1"/>
  <c r="R539" i="1" s="1"/>
  <c r="O503" i="4" l="1"/>
  <c r="R503" i="4" s="1"/>
  <c r="M503" i="4"/>
  <c r="O503" i="3"/>
  <c r="R503" i="3" s="1"/>
  <c r="M503" i="3"/>
  <c r="W540" i="1"/>
  <c r="U540" i="1" s="1"/>
  <c r="AF539" i="1"/>
  <c r="AG539" i="1" s="1"/>
  <c r="X540" i="1"/>
  <c r="AE540" i="1" s="1"/>
  <c r="W504" i="4" l="1"/>
  <c r="AF503" i="4"/>
  <c r="AG503" i="4" s="1"/>
  <c r="W504" i="3"/>
  <c r="AF503" i="3"/>
  <c r="AG503" i="3" s="1"/>
  <c r="AH539" i="1"/>
  <c r="AA540" i="1"/>
  <c r="T540" i="1"/>
  <c r="Y540" i="1"/>
  <c r="K540" i="1" s="1"/>
  <c r="Q540" i="1"/>
  <c r="Z540" i="1"/>
  <c r="Y504" i="4" l="1"/>
  <c r="K504" i="4" s="1"/>
  <c r="U504" i="4"/>
  <c r="Z504" i="4"/>
  <c r="AA504" i="4"/>
  <c r="AH503" i="4"/>
  <c r="AH503" i="3"/>
  <c r="Y504" i="3"/>
  <c r="K504" i="3" s="1"/>
  <c r="Z504" i="3"/>
  <c r="AA504" i="3"/>
  <c r="U504" i="3"/>
  <c r="AC541" i="1"/>
  <c r="AD541" i="1" s="1"/>
  <c r="O540" i="1"/>
  <c r="R540" i="1" s="1"/>
  <c r="M540" i="1"/>
  <c r="M504" i="4" l="1"/>
  <c r="O504" i="4"/>
  <c r="R504" i="4" s="1"/>
  <c r="M504" i="3"/>
  <c r="O504" i="3"/>
  <c r="R504" i="3" s="1"/>
  <c r="W541" i="1"/>
  <c r="U541" i="1" s="1"/>
  <c r="AF540" i="1"/>
  <c r="AG540" i="1" s="1"/>
  <c r="X541" i="1"/>
  <c r="AE541" i="1" s="1"/>
  <c r="W505" i="4" l="1"/>
  <c r="AF504" i="4"/>
  <c r="AG504" i="4" s="1"/>
  <c r="W505" i="3"/>
  <c r="AF504" i="3"/>
  <c r="AG504" i="3" s="1"/>
  <c r="AH540" i="1"/>
  <c r="AA541" i="1"/>
  <c r="T541" i="1"/>
  <c r="Q541" i="1"/>
  <c r="Z541" i="1"/>
  <c r="Y541" i="1"/>
  <c r="K541" i="1" s="1"/>
  <c r="AH504" i="4" l="1"/>
  <c r="AA505" i="4"/>
  <c r="Z505" i="4"/>
  <c r="Y505" i="4"/>
  <c r="K505" i="4" s="1"/>
  <c r="U505" i="4"/>
  <c r="AH504" i="3"/>
  <c r="AA505" i="3"/>
  <c r="U505" i="3"/>
  <c r="Y505" i="3"/>
  <c r="K505" i="3" s="1"/>
  <c r="Z505" i="3"/>
  <c r="AC542" i="1"/>
  <c r="AD542" i="1" s="1"/>
  <c r="O541" i="1"/>
  <c r="R541" i="1" s="1"/>
  <c r="M541" i="1"/>
  <c r="O505" i="4" l="1"/>
  <c r="R505" i="4" s="1"/>
  <c r="M505" i="4"/>
  <c r="M505" i="3"/>
  <c r="O505" i="3"/>
  <c r="R505" i="3" s="1"/>
  <c r="W542" i="1"/>
  <c r="U542" i="1" s="1"/>
  <c r="AF541" i="1"/>
  <c r="AG541" i="1" s="1"/>
  <c r="X542" i="1"/>
  <c r="AE542" i="1" s="1"/>
  <c r="W506" i="4" l="1"/>
  <c r="AF505" i="4"/>
  <c r="AG505" i="4" s="1"/>
  <c r="W506" i="3"/>
  <c r="AF505" i="3"/>
  <c r="AG505" i="3" s="1"/>
  <c r="AH541" i="1"/>
  <c r="AA542" i="1"/>
  <c r="T542" i="1"/>
  <c r="Y542" i="1"/>
  <c r="K542" i="1" s="1"/>
  <c r="Q542" i="1"/>
  <c r="Z542" i="1"/>
  <c r="AH505" i="4" l="1"/>
  <c r="AA506" i="4"/>
  <c r="U506" i="4"/>
  <c r="Y506" i="4"/>
  <c r="K506" i="4" s="1"/>
  <c r="Z506" i="4"/>
  <c r="AH505" i="3"/>
  <c r="Y506" i="3"/>
  <c r="K506" i="3" s="1"/>
  <c r="AA506" i="3"/>
  <c r="Z506" i="3"/>
  <c r="U506" i="3"/>
  <c r="AC543" i="1"/>
  <c r="AD543" i="1" s="1"/>
  <c r="O542" i="1"/>
  <c r="R542" i="1" s="1"/>
  <c r="M542" i="1"/>
  <c r="O506" i="4" l="1"/>
  <c r="R506" i="4" s="1"/>
  <c r="M506" i="4"/>
  <c r="O506" i="3"/>
  <c r="R506" i="3" s="1"/>
  <c r="M506" i="3"/>
  <c r="W543" i="1"/>
  <c r="U543" i="1" s="1"/>
  <c r="AF542" i="1"/>
  <c r="AG542" i="1" s="1"/>
  <c r="X543" i="1"/>
  <c r="AE543" i="1" s="1"/>
  <c r="W507" i="4" l="1"/>
  <c r="AF506" i="4"/>
  <c r="AG506" i="4" s="1"/>
  <c r="W507" i="3"/>
  <c r="AF506" i="3"/>
  <c r="AG506" i="3" s="1"/>
  <c r="AH542" i="1"/>
  <c r="Y543" i="1"/>
  <c r="K543" i="1" s="1"/>
  <c r="O543" i="1" s="1"/>
  <c r="R543" i="1" s="1"/>
  <c r="T543" i="1"/>
  <c r="AA543" i="1"/>
  <c r="Z543" i="1"/>
  <c r="Q543" i="1"/>
  <c r="AH506" i="4" l="1"/>
  <c r="U507" i="4"/>
  <c r="AA507" i="4"/>
  <c r="Z507" i="4"/>
  <c r="Y507" i="4"/>
  <c r="K507" i="4" s="1"/>
  <c r="AH506" i="3"/>
  <c r="AA507" i="3"/>
  <c r="Y507" i="3"/>
  <c r="K507" i="3" s="1"/>
  <c r="U507" i="3"/>
  <c r="Z507" i="3"/>
  <c r="AC544" i="1"/>
  <c r="AD544" i="1" s="1"/>
  <c r="W544" i="1"/>
  <c r="U544" i="1" s="1"/>
  <c r="AF543" i="1"/>
  <c r="AG543" i="1" s="1"/>
  <c r="M543" i="1"/>
  <c r="O507" i="4" l="1"/>
  <c r="R507" i="4" s="1"/>
  <c r="M507" i="4"/>
  <c r="O507" i="3"/>
  <c r="R507" i="3" s="1"/>
  <c r="M507" i="3"/>
  <c r="AH543" i="1"/>
  <c r="X544" i="1"/>
  <c r="AE544" i="1" s="1"/>
  <c r="W508" i="4" l="1"/>
  <c r="AF507" i="4"/>
  <c r="AG507" i="4" s="1"/>
  <c r="W508" i="3"/>
  <c r="AF507" i="3"/>
  <c r="AG507" i="3" s="1"/>
  <c r="AA544" i="1"/>
  <c r="T544" i="1"/>
  <c r="Q544" i="1"/>
  <c r="AC545" i="1" s="1"/>
  <c r="AD545" i="1" s="1"/>
  <c r="Y544" i="1"/>
  <c r="K544" i="1" s="1"/>
  <c r="Z544" i="1"/>
  <c r="AH507" i="4" l="1"/>
  <c r="Z508" i="4"/>
  <c r="Y508" i="4"/>
  <c r="K508" i="4" s="1"/>
  <c r="U508" i="4"/>
  <c r="AA508" i="4"/>
  <c r="AH507" i="3"/>
  <c r="AA508" i="3"/>
  <c r="U508" i="3"/>
  <c r="Y508" i="3"/>
  <c r="K508" i="3" s="1"/>
  <c r="Z508" i="3"/>
  <c r="O544" i="1"/>
  <c r="R544" i="1" s="1"/>
  <c r="M544" i="1"/>
  <c r="M508" i="4" l="1"/>
  <c r="O508" i="4"/>
  <c r="R508" i="4" s="1"/>
  <c r="M508" i="3"/>
  <c r="O508" i="3"/>
  <c r="R508" i="3" s="1"/>
  <c r="W545" i="1"/>
  <c r="AF544" i="1"/>
  <c r="AG544" i="1" s="1"/>
  <c r="U545" i="1"/>
  <c r="X545" i="1"/>
  <c r="AE545" i="1" s="1"/>
  <c r="W509" i="4" l="1"/>
  <c r="AF508" i="4"/>
  <c r="AG508" i="4" s="1"/>
  <c r="W509" i="3"/>
  <c r="AF508" i="3"/>
  <c r="AG508" i="3" s="1"/>
  <c r="AH544" i="1"/>
  <c r="AA545" i="1"/>
  <c r="T545" i="1"/>
  <c r="Y545" i="1"/>
  <c r="K545" i="1" s="1"/>
  <c r="M545" i="1" s="1"/>
  <c r="Q545" i="1"/>
  <c r="Z545" i="1"/>
  <c r="AH508" i="4" l="1"/>
  <c r="Y509" i="4"/>
  <c r="K509" i="4" s="1"/>
  <c r="Z509" i="4"/>
  <c r="U509" i="4"/>
  <c r="AA509" i="4"/>
  <c r="AH508" i="3"/>
  <c r="AA509" i="3"/>
  <c r="U509" i="3"/>
  <c r="Z509" i="3"/>
  <c r="Y509" i="3"/>
  <c r="K509" i="3" s="1"/>
  <c r="AC546" i="1"/>
  <c r="AD546" i="1" s="1"/>
  <c r="X546" i="1"/>
  <c r="T546" i="1" s="1"/>
  <c r="O545" i="1"/>
  <c r="R545" i="1" s="1"/>
  <c r="Q546" i="1"/>
  <c r="AC547" i="1" s="1"/>
  <c r="AD547" i="1" s="1"/>
  <c r="M509" i="4" l="1"/>
  <c r="O509" i="4"/>
  <c r="R509" i="4" s="1"/>
  <c r="O509" i="3"/>
  <c r="R509" i="3" s="1"/>
  <c r="M509" i="3"/>
  <c r="W546" i="1"/>
  <c r="AA546" i="1" s="1"/>
  <c r="AF545" i="1"/>
  <c r="AG545" i="1" s="1"/>
  <c r="AE546" i="1"/>
  <c r="X547" i="1"/>
  <c r="T547" i="1" s="1"/>
  <c r="W510" i="4" l="1"/>
  <c r="AF509" i="4"/>
  <c r="AG509" i="4" s="1"/>
  <c r="W510" i="3"/>
  <c r="AF509" i="3"/>
  <c r="AG509" i="3" s="1"/>
  <c r="AE547" i="1"/>
  <c r="U546" i="1"/>
  <c r="Y546" i="1"/>
  <c r="K546" i="1" s="1"/>
  <c r="O546" i="1" s="1"/>
  <c r="R546" i="1" s="1"/>
  <c r="AF546" i="1" s="1"/>
  <c r="AG546" i="1" s="1"/>
  <c r="Z546" i="1"/>
  <c r="AH545" i="1"/>
  <c r="Q547" i="1"/>
  <c r="AC548" i="1" s="1"/>
  <c r="AD548" i="1" s="1"/>
  <c r="AH509" i="4" l="1"/>
  <c r="AA510" i="4"/>
  <c r="Z510" i="4"/>
  <c r="Y510" i="4"/>
  <c r="K510" i="4" s="1"/>
  <c r="U510" i="4"/>
  <c r="AH509" i="3"/>
  <c r="AA510" i="3"/>
  <c r="Z510" i="3"/>
  <c r="Y510" i="3"/>
  <c r="K510" i="3" s="1"/>
  <c r="U510" i="3"/>
  <c r="AH546" i="1"/>
  <c r="M546" i="1"/>
  <c r="W547" i="1"/>
  <c r="AA547" i="1" s="1"/>
  <c r="O510" i="4" l="1"/>
  <c r="R510" i="4" s="1"/>
  <c r="M510" i="4"/>
  <c r="O510" i="3"/>
  <c r="R510" i="3" s="1"/>
  <c r="M510" i="3"/>
  <c r="Y547" i="1"/>
  <c r="K547" i="1" s="1"/>
  <c r="O547" i="1" s="1"/>
  <c r="R547" i="1" s="1"/>
  <c r="Z547" i="1"/>
  <c r="U547" i="1"/>
  <c r="X548" i="1"/>
  <c r="AE548" i="1" s="1"/>
  <c r="W511" i="4" l="1"/>
  <c r="AF510" i="4"/>
  <c r="AG510" i="4" s="1"/>
  <c r="W511" i="3"/>
  <c r="AF510" i="3"/>
  <c r="AG510" i="3" s="1"/>
  <c r="AF547" i="1"/>
  <c r="AG547" i="1" s="1"/>
  <c r="AH547" i="1" s="1"/>
  <c r="M547" i="1"/>
  <c r="W548" i="1"/>
  <c r="U548" i="1" s="1"/>
  <c r="T548" i="1"/>
  <c r="Q548" i="1"/>
  <c r="AC549" i="1" s="1"/>
  <c r="AD549" i="1" s="1"/>
  <c r="AH510" i="4" l="1"/>
  <c r="AA511" i="4"/>
  <c r="Z511" i="4"/>
  <c r="Y511" i="4"/>
  <c r="K511" i="4" s="1"/>
  <c r="U511" i="4"/>
  <c r="AH510" i="3"/>
  <c r="AA511" i="3"/>
  <c r="Z511" i="3"/>
  <c r="U511" i="3"/>
  <c r="Y511" i="3"/>
  <c r="K511" i="3" s="1"/>
  <c r="Z548" i="1"/>
  <c r="Y548" i="1"/>
  <c r="K548" i="1" s="1"/>
  <c r="AA548" i="1"/>
  <c r="M548" i="1"/>
  <c r="O548" i="1"/>
  <c r="R548" i="1" s="1"/>
  <c r="O511" i="4" l="1"/>
  <c r="R511" i="4" s="1"/>
  <c r="M511" i="4"/>
  <c r="O511" i="3"/>
  <c r="R511" i="3" s="1"/>
  <c r="M511" i="3"/>
  <c r="W549" i="1"/>
  <c r="U549" i="1" s="1"/>
  <c r="AF548" i="1"/>
  <c r="AG548" i="1" s="1"/>
  <c r="X549" i="1"/>
  <c r="AE549" i="1" s="1"/>
  <c r="W512" i="4" l="1"/>
  <c r="AF511" i="4"/>
  <c r="AG511" i="4" s="1"/>
  <c r="W512" i="3"/>
  <c r="AF511" i="3"/>
  <c r="AG511" i="3" s="1"/>
  <c r="AH548" i="1"/>
  <c r="AA549" i="1"/>
  <c r="T549" i="1"/>
  <c r="Q549" i="1"/>
  <c r="Y549" i="1"/>
  <c r="K549" i="1" s="1"/>
  <c r="Z549" i="1"/>
  <c r="AH511" i="4" l="1"/>
  <c r="Z512" i="4"/>
  <c r="Y512" i="4"/>
  <c r="K512" i="4" s="1"/>
  <c r="U512" i="4"/>
  <c r="AA512" i="4"/>
  <c r="AH511" i="3"/>
  <c r="Z512" i="3"/>
  <c r="Y512" i="3"/>
  <c r="K512" i="3" s="1"/>
  <c r="U512" i="3"/>
  <c r="AA512" i="3"/>
  <c r="AC550" i="1"/>
  <c r="AD550" i="1" s="1"/>
  <c r="O549" i="1"/>
  <c r="R549" i="1" s="1"/>
  <c r="M549" i="1"/>
  <c r="M512" i="4" l="1"/>
  <c r="O512" i="4"/>
  <c r="R512" i="4" s="1"/>
  <c r="M512" i="3"/>
  <c r="O512" i="3"/>
  <c r="R512" i="3" s="1"/>
  <c r="W550" i="1"/>
  <c r="AF549" i="1"/>
  <c r="AG549" i="1" s="1"/>
  <c r="U550" i="1"/>
  <c r="X550" i="1"/>
  <c r="AE550" i="1" s="1"/>
  <c r="W513" i="4" l="1"/>
  <c r="AF512" i="4"/>
  <c r="AG512" i="4" s="1"/>
  <c r="W513" i="3"/>
  <c r="AF512" i="3"/>
  <c r="AG512" i="3" s="1"/>
  <c r="AH549" i="1"/>
  <c r="AA550" i="1"/>
  <c r="T550" i="1"/>
  <c r="Y550" i="1"/>
  <c r="K550" i="1" s="1"/>
  <c r="Q550" i="1"/>
  <c r="Z550" i="1"/>
  <c r="AH512" i="4" l="1"/>
  <c r="AA513" i="4"/>
  <c r="U513" i="4"/>
  <c r="Z513" i="4"/>
  <c r="Y513" i="4"/>
  <c r="K513" i="4" s="1"/>
  <c r="AH512" i="3"/>
  <c r="Z513" i="3"/>
  <c r="U513" i="3"/>
  <c r="Y513" i="3"/>
  <c r="K513" i="3" s="1"/>
  <c r="AA513" i="3"/>
  <c r="AC551" i="1"/>
  <c r="AD551" i="1" s="1"/>
  <c r="O550" i="1"/>
  <c r="R550" i="1" s="1"/>
  <c r="M550" i="1"/>
  <c r="O513" i="4" l="1"/>
  <c r="R513" i="4" s="1"/>
  <c r="M513" i="4"/>
  <c r="O513" i="3"/>
  <c r="R513" i="3" s="1"/>
  <c r="M513" i="3"/>
  <c r="W551" i="1"/>
  <c r="U551" i="1" s="1"/>
  <c r="AF550" i="1"/>
  <c r="AG550" i="1" s="1"/>
  <c r="X551" i="1"/>
  <c r="AE551" i="1" s="1"/>
  <c r="W514" i="4" l="1"/>
  <c r="AF513" i="4"/>
  <c r="AG513" i="4" s="1"/>
  <c r="W514" i="3"/>
  <c r="AF513" i="3"/>
  <c r="AG513" i="3" s="1"/>
  <c r="AH550" i="1"/>
  <c r="Y551" i="1"/>
  <c r="K551" i="1" s="1"/>
  <c r="O551" i="1" s="1"/>
  <c r="R551" i="1" s="1"/>
  <c r="T551" i="1"/>
  <c r="AA551" i="1"/>
  <c r="Z551" i="1"/>
  <c r="Q551" i="1"/>
  <c r="AH513" i="4" l="1"/>
  <c r="Y514" i="4"/>
  <c r="K514" i="4" s="1"/>
  <c r="AA514" i="4"/>
  <c r="Z514" i="4"/>
  <c r="U514" i="4"/>
  <c r="AH513" i="3"/>
  <c r="Z514" i="3"/>
  <c r="AA514" i="3"/>
  <c r="Y514" i="3"/>
  <c r="K514" i="3" s="1"/>
  <c r="U514" i="3"/>
  <c r="W552" i="1"/>
  <c r="U552" i="1" s="1"/>
  <c r="AF551" i="1"/>
  <c r="AG551" i="1" s="1"/>
  <c r="AC552" i="1"/>
  <c r="AD552" i="1" s="1"/>
  <c r="M551" i="1"/>
  <c r="O514" i="4" l="1"/>
  <c r="R514" i="4" s="1"/>
  <c r="M514" i="4"/>
  <c r="O514" i="3"/>
  <c r="R514" i="3" s="1"/>
  <c r="M514" i="3"/>
  <c r="AH551" i="1"/>
  <c r="X552" i="1"/>
  <c r="AE552" i="1" s="1"/>
  <c r="W515" i="4" l="1"/>
  <c r="AF514" i="4"/>
  <c r="AG514" i="4" s="1"/>
  <c r="W515" i="3"/>
  <c r="AF514" i="3"/>
  <c r="AG514" i="3" s="1"/>
  <c r="AA552" i="1"/>
  <c r="T552" i="1"/>
  <c r="Q552" i="1"/>
  <c r="AC553" i="1" s="1"/>
  <c r="AD553" i="1" s="1"/>
  <c r="Y552" i="1"/>
  <c r="K552" i="1" s="1"/>
  <c r="Z552" i="1"/>
  <c r="AH514" i="4" l="1"/>
  <c r="U515" i="4"/>
  <c r="AA515" i="4"/>
  <c r="Y515" i="4"/>
  <c r="K515" i="4" s="1"/>
  <c r="Z515" i="4"/>
  <c r="AH514" i="3"/>
  <c r="Y515" i="3"/>
  <c r="K515" i="3" s="1"/>
  <c r="AA515" i="3"/>
  <c r="U515" i="3"/>
  <c r="Z515" i="3"/>
  <c r="O552" i="1"/>
  <c r="R552" i="1" s="1"/>
  <c r="M552" i="1"/>
  <c r="O515" i="4" l="1"/>
  <c r="R515" i="4" s="1"/>
  <c r="M515" i="4"/>
  <c r="M515" i="3"/>
  <c r="O515" i="3"/>
  <c r="R515" i="3" s="1"/>
  <c r="W553" i="1"/>
  <c r="U553" i="1" s="1"/>
  <c r="AF552" i="1"/>
  <c r="AG552" i="1" s="1"/>
  <c r="X553" i="1"/>
  <c r="AE553" i="1" s="1"/>
  <c r="W516" i="4" l="1"/>
  <c r="AF515" i="4"/>
  <c r="AG515" i="4" s="1"/>
  <c r="W516" i="3"/>
  <c r="AF515" i="3"/>
  <c r="AG515" i="3" s="1"/>
  <c r="AH552" i="1"/>
  <c r="AA553" i="1"/>
  <c r="T553" i="1"/>
  <c r="Y553" i="1"/>
  <c r="K553" i="1" s="1"/>
  <c r="Q553" i="1"/>
  <c r="Z553" i="1"/>
  <c r="AH515" i="4" l="1"/>
  <c r="U516" i="4"/>
  <c r="AA516" i="4"/>
  <c r="Z516" i="4"/>
  <c r="Y516" i="4"/>
  <c r="K516" i="4" s="1"/>
  <c r="AH515" i="3"/>
  <c r="Y516" i="3"/>
  <c r="K516" i="3" s="1"/>
  <c r="U516" i="3"/>
  <c r="AA516" i="3"/>
  <c r="Z516" i="3"/>
  <c r="AC554" i="1"/>
  <c r="AD554" i="1" s="1"/>
  <c r="O553" i="1"/>
  <c r="R553" i="1" s="1"/>
  <c r="M553" i="1"/>
  <c r="M516" i="4" l="1"/>
  <c r="O516" i="4"/>
  <c r="R516" i="4" s="1"/>
  <c r="O516" i="3"/>
  <c r="R516" i="3" s="1"/>
  <c r="M516" i="3"/>
  <c r="W554" i="1"/>
  <c r="AF553" i="1"/>
  <c r="AG553" i="1" s="1"/>
  <c r="U554" i="1"/>
  <c r="X554" i="1"/>
  <c r="AE554" i="1" s="1"/>
  <c r="W517" i="4" l="1"/>
  <c r="AF516" i="4"/>
  <c r="AG516" i="4" s="1"/>
  <c r="W517" i="3"/>
  <c r="AF516" i="3"/>
  <c r="AG516" i="3" s="1"/>
  <c r="AH553" i="1"/>
  <c r="AA554" i="1"/>
  <c r="T554" i="1"/>
  <c r="Y554" i="1"/>
  <c r="K554" i="1" s="1"/>
  <c r="Q554" i="1"/>
  <c r="Z554" i="1"/>
  <c r="AH516" i="4" l="1"/>
  <c r="AA517" i="4"/>
  <c r="U517" i="4"/>
  <c r="Y517" i="4"/>
  <c r="K517" i="4" s="1"/>
  <c r="Z517" i="4"/>
  <c r="AH516" i="3"/>
  <c r="U517" i="3"/>
  <c r="AA517" i="3"/>
  <c r="Y517" i="3"/>
  <c r="K517" i="3" s="1"/>
  <c r="Z517" i="3"/>
  <c r="AC555" i="1"/>
  <c r="AD555" i="1" s="1"/>
  <c r="O554" i="1"/>
  <c r="R554" i="1" s="1"/>
  <c r="M554" i="1"/>
  <c r="O517" i="4" l="1"/>
  <c r="R517" i="4" s="1"/>
  <c r="M517" i="4"/>
  <c r="O517" i="3"/>
  <c r="R517" i="3" s="1"/>
  <c r="M517" i="3"/>
  <c r="W555" i="1"/>
  <c r="AF554" i="1"/>
  <c r="AG554" i="1" s="1"/>
  <c r="U555" i="1"/>
  <c r="X555" i="1"/>
  <c r="AE555" i="1" s="1"/>
  <c r="W518" i="4" l="1"/>
  <c r="AF517" i="4"/>
  <c r="AG517" i="4" s="1"/>
  <c r="W518" i="3"/>
  <c r="AF517" i="3"/>
  <c r="AG517" i="3" s="1"/>
  <c r="AH554" i="1"/>
  <c r="AA555" i="1"/>
  <c r="T555" i="1"/>
  <c r="Q555" i="1"/>
  <c r="Z555" i="1"/>
  <c r="Y555" i="1"/>
  <c r="K555" i="1" s="1"/>
  <c r="AH517" i="4" l="1"/>
  <c r="Y518" i="4"/>
  <c r="K518" i="4" s="1"/>
  <c r="U518" i="4"/>
  <c r="AA518" i="4"/>
  <c r="Z518" i="4"/>
  <c r="AH517" i="3"/>
  <c r="U518" i="3"/>
  <c r="Z518" i="3"/>
  <c r="Y518" i="3"/>
  <c r="K518" i="3" s="1"/>
  <c r="AA518" i="3"/>
  <c r="AC556" i="1"/>
  <c r="AD556" i="1" s="1"/>
  <c r="M555" i="1"/>
  <c r="O555" i="1"/>
  <c r="R555" i="1" s="1"/>
  <c r="O518" i="4" l="1"/>
  <c r="R518" i="4" s="1"/>
  <c r="M518" i="4"/>
  <c r="M518" i="3"/>
  <c r="O518" i="3"/>
  <c r="R518" i="3" s="1"/>
  <c r="W556" i="1"/>
  <c r="U556" i="1" s="1"/>
  <c r="AF555" i="1"/>
  <c r="AG555" i="1" s="1"/>
  <c r="X556" i="1"/>
  <c r="AE556" i="1" s="1"/>
  <c r="W519" i="4" l="1"/>
  <c r="AF518" i="4"/>
  <c r="AG518" i="4" s="1"/>
  <c r="W519" i="3"/>
  <c r="AF518" i="3"/>
  <c r="AG518" i="3" s="1"/>
  <c r="AH555" i="1"/>
  <c r="AA556" i="1"/>
  <c r="T556" i="1"/>
  <c r="Z556" i="1"/>
  <c r="Y556" i="1"/>
  <c r="K556" i="1" s="1"/>
  <c r="Q556" i="1"/>
  <c r="AH518" i="4" l="1"/>
  <c r="Y519" i="4"/>
  <c r="K519" i="4" s="1"/>
  <c r="U519" i="4"/>
  <c r="AA519" i="4"/>
  <c r="Z519" i="4"/>
  <c r="AH518" i="3"/>
  <c r="U519" i="3"/>
  <c r="AA519" i="3"/>
  <c r="Z519" i="3"/>
  <c r="Y519" i="3"/>
  <c r="K519" i="3" s="1"/>
  <c r="AC557" i="1"/>
  <c r="AD557" i="1" s="1"/>
  <c r="O556" i="1"/>
  <c r="R556" i="1" s="1"/>
  <c r="M556" i="1"/>
  <c r="O519" i="4" l="1"/>
  <c r="R519" i="4" s="1"/>
  <c r="M519" i="4"/>
  <c r="O519" i="3"/>
  <c r="R519" i="3" s="1"/>
  <c r="M519" i="3"/>
  <c r="W557" i="1"/>
  <c r="U557" i="1" s="1"/>
  <c r="AF556" i="1"/>
  <c r="AG556" i="1" s="1"/>
  <c r="X557" i="1"/>
  <c r="AE557" i="1" s="1"/>
  <c r="W520" i="4" l="1"/>
  <c r="AF519" i="4"/>
  <c r="AG519" i="4" s="1"/>
  <c r="W520" i="3"/>
  <c r="AF519" i="3"/>
  <c r="AG519" i="3" s="1"/>
  <c r="AH556" i="1"/>
  <c r="AA557" i="1"/>
  <c r="T557" i="1"/>
  <c r="Q557" i="1"/>
  <c r="AC558" i="1" s="1"/>
  <c r="AD558" i="1" s="1"/>
  <c r="Z557" i="1"/>
  <c r="Y557" i="1"/>
  <c r="K557" i="1" s="1"/>
  <c r="AH519" i="4" l="1"/>
  <c r="U520" i="4"/>
  <c r="AA520" i="4"/>
  <c r="Z520" i="4"/>
  <c r="Y520" i="4"/>
  <c r="K520" i="4" s="1"/>
  <c r="AH519" i="3"/>
  <c r="Z520" i="3"/>
  <c r="U520" i="3"/>
  <c r="Y520" i="3"/>
  <c r="K520" i="3" s="1"/>
  <c r="AA520" i="3"/>
  <c r="M557" i="1"/>
  <c r="O557" i="1"/>
  <c r="R557" i="1" s="1"/>
  <c r="M520" i="4" l="1"/>
  <c r="O520" i="4"/>
  <c r="R520" i="4" s="1"/>
  <c r="M520" i="3"/>
  <c r="O520" i="3"/>
  <c r="R520" i="3" s="1"/>
  <c r="W558" i="1"/>
  <c r="AF557" i="1"/>
  <c r="AG557" i="1" s="1"/>
  <c r="X558" i="1"/>
  <c r="AE558" i="1" s="1"/>
  <c r="U558" i="1"/>
  <c r="W521" i="4" l="1"/>
  <c r="AF520" i="4"/>
  <c r="AG520" i="4" s="1"/>
  <c r="W521" i="3"/>
  <c r="AF520" i="3"/>
  <c r="AG520" i="3" s="1"/>
  <c r="AH557" i="1"/>
  <c r="Z558" i="1"/>
  <c r="T558" i="1"/>
  <c r="AA558" i="1"/>
  <c r="Y558" i="1"/>
  <c r="K558" i="1" s="1"/>
  <c r="O558" i="1" s="1"/>
  <c r="R558" i="1" s="1"/>
  <c r="Q558" i="1"/>
  <c r="AC559" i="1" s="1"/>
  <c r="AD559" i="1" s="1"/>
  <c r="AH520" i="4" l="1"/>
  <c r="AA521" i="4"/>
  <c r="U521" i="4"/>
  <c r="Z521" i="4"/>
  <c r="Y521" i="4"/>
  <c r="K521" i="4" s="1"/>
  <c r="AH520" i="3"/>
  <c r="Z521" i="3"/>
  <c r="AA521" i="3"/>
  <c r="Y521" i="3"/>
  <c r="K521" i="3" s="1"/>
  <c r="U521" i="3"/>
  <c r="W559" i="1"/>
  <c r="AF558" i="1"/>
  <c r="AG558" i="1" s="1"/>
  <c r="M558" i="1"/>
  <c r="U559" i="1"/>
  <c r="O521" i="4" l="1"/>
  <c r="R521" i="4" s="1"/>
  <c r="M521" i="4"/>
  <c r="O521" i="3"/>
  <c r="R521" i="3" s="1"/>
  <c r="M521" i="3"/>
  <c r="AH558" i="1"/>
  <c r="X559" i="1"/>
  <c r="AE559" i="1" s="1"/>
  <c r="W522" i="4" l="1"/>
  <c r="AF521" i="4"/>
  <c r="AG521" i="4" s="1"/>
  <c r="W522" i="3"/>
  <c r="AF521" i="3"/>
  <c r="AG521" i="3" s="1"/>
  <c r="AA559" i="1"/>
  <c r="T559" i="1"/>
  <c r="Q559" i="1"/>
  <c r="AC560" i="1" s="1"/>
  <c r="AD560" i="1" s="1"/>
  <c r="Z559" i="1"/>
  <c r="Y559" i="1"/>
  <c r="K559" i="1" s="1"/>
  <c r="AH521" i="4" l="1"/>
  <c r="U522" i="4"/>
  <c r="Z522" i="4"/>
  <c r="AA522" i="4"/>
  <c r="Y522" i="4"/>
  <c r="K522" i="4" s="1"/>
  <c r="AH521" i="3"/>
  <c r="U522" i="3"/>
  <c r="Y522" i="3"/>
  <c r="K522" i="3" s="1"/>
  <c r="Z522" i="3"/>
  <c r="AA522" i="3"/>
  <c r="X560" i="1"/>
  <c r="T560" i="1" s="1"/>
  <c r="M559" i="1"/>
  <c r="O559" i="1"/>
  <c r="R559" i="1" s="1"/>
  <c r="O522" i="4" l="1"/>
  <c r="R522" i="4" s="1"/>
  <c r="M522" i="4"/>
  <c r="M522" i="3"/>
  <c r="O522" i="3"/>
  <c r="R522" i="3" s="1"/>
  <c r="W560" i="1"/>
  <c r="AA560" i="1" s="1"/>
  <c r="AF559" i="1"/>
  <c r="AG559" i="1" s="1"/>
  <c r="AE560" i="1"/>
  <c r="Q560" i="1"/>
  <c r="AC561" i="1" s="1"/>
  <c r="AD561" i="1" s="1"/>
  <c r="W523" i="4" l="1"/>
  <c r="AF522" i="4"/>
  <c r="AG522" i="4" s="1"/>
  <c r="W523" i="3"/>
  <c r="AF522" i="3"/>
  <c r="AG522" i="3" s="1"/>
  <c r="Z560" i="1"/>
  <c r="U560" i="1"/>
  <c r="Y560" i="1"/>
  <c r="K560" i="1" s="1"/>
  <c r="M560" i="1" s="1"/>
  <c r="AH559" i="1"/>
  <c r="AH522" i="4" l="1"/>
  <c r="U523" i="4"/>
  <c r="AA523" i="4"/>
  <c r="Z523" i="4"/>
  <c r="Y523" i="4"/>
  <c r="K523" i="4" s="1"/>
  <c r="AH522" i="3"/>
  <c r="U523" i="3"/>
  <c r="AA523" i="3"/>
  <c r="Z523" i="3"/>
  <c r="Y523" i="3"/>
  <c r="K523" i="3" s="1"/>
  <c r="O560" i="1"/>
  <c r="R560" i="1" s="1"/>
  <c r="AF560" i="1" s="1"/>
  <c r="AG560" i="1" s="1"/>
  <c r="X561" i="1"/>
  <c r="AE561" i="1" s="1"/>
  <c r="M523" i="4" l="1"/>
  <c r="O523" i="4"/>
  <c r="R523" i="4" s="1"/>
  <c r="M523" i="3"/>
  <c r="O523" i="3"/>
  <c r="R523" i="3" s="1"/>
  <c r="W561" i="1"/>
  <c r="U561" i="1" s="1"/>
  <c r="AH560" i="1"/>
  <c r="Y561" i="1"/>
  <c r="K561" i="1" s="1"/>
  <c r="O561" i="1" s="1"/>
  <c r="R561" i="1" s="1"/>
  <c r="T561" i="1"/>
  <c r="AA561" i="1"/>
  <c r="Q561" i="1"/>
  <c r="Z561" i="1"/>
  <c r="W524" i="4" l="1"/>
  <c r="AF523" i="4"/>
  <c r="AG523" i="4" s="1"/>
  <c r="W524" i="3"/>
  <c r="AF523" i="3"/>
  <c r="AG523" i="3" s="1"/>
  <c r="AC562" i="1"/>
  <c r="AD562" i="1" s="1"/>
  <c r="W562" i="1"/>
  <c r="U562" i="1" s="1"/>
  <c r="AF561" i="1"/>
  <c r="AG561" i="1" s="1"/>
  <c r="M561" i="1"/>
  <c r="X562" i="1"/>
  <c r="AE562" i="1" s="1"/>
  <c r="AH523" i="4" l="1"/>
  <c r="Y524" i="4"/>
  <c r="K524" i="4" s="1"/>
  <c r="Z524" i="4"/>
  <c r="U524" i="4"/>
  <c r="AA524" i="4"/>
  <c r="AH523" i="3"/>
  <c r="U524" i="3"/>
  <c r="AA524" i="3"/>
  <c r="Y524" i="3"/>
  <c r="K524" i="3" s="1"/>
  <c r="Z524" i="3"/>
  <c r="AH561" i="1"/>
  <c r="Y562" i="1"/>
  <c r="K562" i="1" s="1"/>
  <c r="O562" i="1" s="1"/>
  <c r="R562" i="1" s="1"/>
  <c r="T562" i="1"/>
  <c r="AA562" i="1"/>
  <c r="Q562" i="1"/>
  <c r="Z562" i="1"/>
  <c r="M524" i="4" l="1"/>
  <c r="O524" i="4"/>
  <c r="R524" i="4" s="1"/>
  <c r="M524" i="3"/>
  <c r="O524" i="3"/>
  <c r="R524" i="3" s="1"/>
  <c r="AC563" i="1"/>
  <c r="AD563" i="1" s="1"/>
  <c r="W563" i="1"/>
  <c r="U563" i="1" s="1"/>
  <c r="AF562" i="1"/>
  <c r="AG562" i="1" s="1"/>
  <c r="M562" i="1"/>
  <c r="W525" i="4" l="1"/>
  <c r="AF524" i="4"/>
  <c r="AG524" i="4" s="1"/>
  <c r="W525" i="3"/>
  <c r="AF524" i="3"/>
  <c r="AG524" i="3" s="1"/>
  <c r="AH562" i="1"/>
  <c r="X563" i="1"/>
  <c r="AE563" i="1" s="1"/>
  <c r="AH524" i="4" l="1"/>
  <c r="AA525" i="4"/>
  <c r="Y525" i="4"/>
  <c r="K525" i="4" s="1"/>
  <c r="Z525" i="4"/>
  <c r="U525" i="4"/>
  <c r="AH524" i="3"/>
  <c r="Y525" i="3"/>
  <c r="K525" i="3" s="1"/>
  <c r="Z525" i="3"/>
  <c r="AA525" i="3"/>
  <c r="U525" i="3"/>
  <c r="AA563" i="1"/>
  <c r="T563" i="1"/>
  <c r="Q563" i="1"/>
  <c r="AC564" i="1" s="1"/>
  <c r="AD564" i="1" s="1"/>
  <c r="Y563" i="1"/>
  <c r="K563" i="1" s="1"/>
  <c r="Z563" i="1"/>
  <c r="O525" i="4" l="1"/>
  <c r="R525" i="4" s="1"/>
  <c r="M525" i="4"/>
  <c r="O525" i="3"/>
  <c r="R525" i="3" s="1"/>
  <c r="M525" i="3"/>
  <c r="O563" i="1"/>
  <c r="R563" i="1" s="1"/>
  <c r="M563" i="1"/>
  <c r="W526" i="4" l="1"/>
  <c r="AF525" i="4"/>
  <c r="AG525" i="4" s="1"/>
  <c r="W526" i="3"/>
  <c r="AF525" i="3"/>
  <c r="AG525" i="3" s="1"/>
  <c r="W564" i="1"/>
  <c r="AF563" i="1"/>
  <c r="AG563" i="1" s="1"/>
  <c r="X564" i="1"/>
  <c r="AE564" i="1" s="1"/>
  <c r="U564" i="1"/>
  <c r="AH525" i="4" l="1"/>
  <c r="Y526" i="4"/>
  <c r="K526" i="4" s="1"/>
  <c r="Z526" i="4"/>
  <c r="AA526" i="4"/>
  <c r="U526" i="4"/>
  <c r="AH525" i="3"/>
  <c r="AA526" i="3"/>
  <c r="Y526" i="3"/>
  <c r="K526" i="3" s="1"/>
  <c r="Z526" i="3"/>
  <c r="U526" i="3"/>
  <c r="AH563" i="1"/>
  <c r="Y564" i="1"/>
  <c r="K564" i="1" s="1"/>
  <c r="O564" i="1" s="1"/>
  <c r="R564" i="1" s="1"/>
  <c r="T564" i="1"/>
  <c r="AA564" i="1"/>
  <c r="Q564" i="1"/>
  <c r="Z564" i="1"/>
  <c r="M526" i="4" l="1"/>
  <c r="O526" i="4"/>
  <c r="R526" i="4" s="1"/>
  <c r="O526" i="3"/>
  <c r="R526" i="3" s="1"/>
  <c r="M526" i="3"/>
  <c r="W565" i="1"/>
  <c r="U565" i="1" s="1"/>
  <c r="AF564" i="1"/>
  <c r="AG564" i="1" s="1"/>
  <c r="AC565" i="1"/>
  <c r="AD565" i="1" s="1"/>
  <c r="M564" i="1"/>
  <c r="W527" i="4" l="1"/>
  <c r="AF526" i="4"/>
  <c r="AG526" i="4" s="1"/>
  <c r="W527" i="3"/>
  <c r="AF526" i="3"/>
  <c r="AG526" i="3" s="1"/>
  <c r="AH564" i="1"/>
  <c r="X565" i="1"/>
  <c r="AE565" i="1" s="1"/>
  <c r="AH526" i="4" l="1"/>
  <c r="U527" i="4"/>
  <c r="Y527" i="4"/>
  <c r="K527" i="4" s="1"/>
  <c r="AA527" i="4"/>
  <c r="Z527" i="4"/>
  <c r="AH526" i="3"/>
  <c r="Z527" i="3"/>
  <c r="Y527" i="3"/>
  <c r="K527" i="3" s="1"/>
  <c r="U527" i="3"/>
  <c r="AA527" i="3"/>
  <c r="AA565" i="1"/>
  <c r="T565" i="1"/>
  <c r="Y565" i="1"/>
  <c r="K565" i="1" s="1"/>
  <c r="Q565" i="1"/>
  <c r="Z565" i="1"/>
  <c r="M527" i="4" l="1"/>
  <c r="O527" i="4"/>
  <c r="R527" i="4" s="1"/>
  <c r="O527" i="3"/>
  <c r="R527" i="3" s="1"/>
  <c r="M527" i="3"/>
  <c r="AC566" i="1"/>
  <c r="AD566" i="1" s="1"/>
  <c r="O565" i="1"/>
  <c r="R565" i="1" s="1"/>
  <c r="M565" i="1"/>
  <c r="W528" i="4" l="1"/>
  <c r="AF527" i="4"/>
  <c r="AG527" i="4" s="1"/>
  <c r="W528" i="3"/>
  <c r="AF527" i="3"/>
  <c r="AG527" i="3" s="1"/>
  <c r="W566" i="1"/>
  <c r="AF565" i="1"/>
  <c r="AG565" i="1" s="1"/>
  <c r="U566" i="1"/>
  <c r="X566" i="1"/>
  <c r="AE566" i="1" s="1"/>
  <c r="AH527" i="4" l="1"/>
  <c r="Z528" i="4"/>
  <c r="Y528" i="4"/>
  <c r="K528" i="4" s="1"/>
  <c r="U528" i="4"/>
  <c r="AA528" i="4"/>
  <c r="AH527" i="3"/>
  <c r="Z528" i="3"/>
  <c r="U528" i="3"/>
  <c r="AA528" i="3"/>
  <c r="Y528" i="3"/>
  <c r="K528" i="3" s="1"/>
  <c r="AH565" i="1"/>
  <c r="Z566" i="1"/>
  <c r="T566" i="1"/>
  <c r="AA566" i="1"/>
  <c r="Y566" i="1"/>
  <c r="K566" i="1" s="1"/>
  <c r="Q566" i="1"/>
  <c r="M528" i="4" l="1"/>
  <c r="O528" i="4"/>
  <c r="R528" i="4" s="1"/>
  <c r="O528" i="3"/>
  <c r="R528" i="3" s="1"/>
  <c r="M528" i="3"/>
  <c r="AC567" i="1"/>
  <c r="AD567" i="1" s="1"/>
  <c r="O566" i="1"/>
  <c r="R566" i="1" s="1"/>
  <c r="M566" i="1"/>
  <c r="W529" i="4" l="1"/>
  <c r="AF528" i="4"/>
  <c r="AG528" i="4" s="1"/>
  <c r="W529" i="3"/>
  <c r="AF528" i="3"/>
  <c r="AG528" i="3" s="1"/>
  <c r="W567" i="1"/>
  <c r="AF566" i="1"/>
  <c r="AG566" i="1" s="1"/>
  <c r="U567" i="1"/>
  <c r="X567" i="1"/>
  <c r="AE567" i="1" s="1"/>
  <c r="AH528" i="4" l="1"/>
  <c r="AA529" i="4"/>
  <c r="Z529" i="4"/>
  <c r="Y529" i="4"/>
  <c r="K529" i="4" s="1"/>
  <c r="U529" i="4"/>
  <c r="AH528" i="3"/>
  <c r="Z529" i="3"/>
  <c r="Y529" i="3"/>
  <c r="K529" i="3" s="1"/>
  <c r="AA529" i="3"/>
  <c r="U529" i="3"/>
  <c r="AH566" i="1"/>
  <c r="AA567" i="1"/>
  <c r="T567" i="1"/>
  <c r="Y567" i="1"/>
  <c r="K567" i="1" s="1"/>
  <c r="Q567" i="1"/>
  <c r="Z567" i="1"/>
  <c r="O529" i="4" l="1"/>
  <c r="R529" i="4" s="1"/>
  <c r="M529" i="4"/>
  <c r="M529" i="3"/>
  <c r="O529" i="3"/>
  <c r="R529" i="3" s="1"/>
  <c r="AC568" i="1"/>
  <c r="AD568" i="1" s="1"/>
  <c r="O567" i="1"/>
  <c r="R567" i="1" s="1"/>
  <c r="M567" i="1"/>
  <c r="W530" i="4" l="1"/>
  <c r="AF529" i="4"/>
  <c r="AG529" i="4" s="1"/>
  <c r="W530" i="3"/>
  <c r="AF529" i="3"/>
  <c r="AG529" i="3" s="1"/>
  <c r="W568" i="1"/>
  <c r="AF567" i="1"/>
  <c r="AG567" i="1" s="1"/>
  <c r="U568" i="1"/>
  <c r="X568" i="1"/>
  <c r="AE568" i="1" s="1"/>
  <c r="AH529" i="4" l="1"/>
  <c r="Y530" i="4"/>
  <c r="K530" i="4" s="1"/>
  <c r="U530" i="4"/>
  <c r="AA530" i="4"/>
  <c r="Z530" i="4"/>
  <c r="AH529" i="3"/>
  <c r="AA530" i="3"/>
  <c r="U530" i="3"/>
  <c r="Z530" i="3"/>
  <c r="Y530" i="3"/>
  <c r="K530" i="3" s="1"/>
  <c r="AH567" i="1"/>
  <c r="AA568" i="1"/>
  <c r="T568" i="1"/>
  <c r="Z568" i="1"/>
  <c r="Y568" i="1"/>
  <c r="K568" i="1" s="1"/>
  <c r="Q568" i="1"/>
  <c r="M530" i="4" l="1"/>
  <c r="O530" i="4"/>
  <c r="R530" i="4" s="1"/>
  <c r="O530" i="3"/>
  <c r="R530" i="3" s="1"/>
  <c r="M530" i="3"/>
  <c r="AC569" i="1"/>
  <c r="AD569" i="1" s="1"/>
  <c r="O568" i="1"/>
  <c r="R568" i="1" s="1"/>
  <c r="M568" i="1"/>
  <c r="W531" i="4" l="1"/>
  <c r="AF530" i="4"/>
  <c r="AG530" i="4" s="1"/>
  <c r="W531" i="3"/>
  <c r="AF530" i="3"/>
  <c r="AG530" i="3" s="1"/>
  <c r="W569" i="1"/>
  <c r="U569" i="1" s="1"/>
  <c r="AF568" i="1"/>
  <c r="AG568" i="1" s="1"/>
  <c r="X569" i="1"/>
  <c r="AE569" i="1" s="1"/>
  <c r="AH530" i="4" l="1"/>
  <c r="U531" i="4"/>
  <c r="AA531" i="4"/>
  <c r="Z531" i="4"/>
  <c r="Y531" i="4"/>
  <c r="K531" i="4" s="1"/>
  <c r="AH530" i="3"/>
  <c r="Z531" i="3"/>
  <c r="U531" i="3"/>
  <c r="AA531" i="3"/>
  <c r="Y531" i="3"/>
  <c r="K531" i="3" s="1"/>
  <c r="AH568" i="1"/>
  <c r="AA569" i="1"/>
  <c r="T569" i="1"/>
  <c r="Q569" i="1"/>
  <c r="AC570" i="1" s="1"/>
  <c r="AD570" i="1" s="1"/>
  <c r="Z569" i="1"/>
  <c r="Y569" i="1"/>
  <c r="K569" i="1" s="1"/>
  <c r="M531" i="4" l="1"/>
  <c r="O531" i="4"/>
  <c r="R531" i="4" s="1"/>
  <c r="M531" i="3"/>
  <c r="O531" i="3"/>
  <c r="R531" i="3" s="1"/>
  <c r="O569" i="1"/>
  <c r="R569" i="1" s="1"/>
  <c r="M569" i="1"/>
  <c r="W532" i="4" l="1"/>
  <c r="AF531" i="4"/>
  <c r="AG531" i="4" s="1"/>
  <c r="W532" i="3"/>
  <c r="AF531" i="3"/>
  <c r="AG531" i="3" s="1"/>
  <c r="W570" i="1"/>
  <c r="AF569" i="1"/>
  <c r="AG569" i="1" s="1"/>
  <c r="U570" i="1"/>
  <c r="X570" i="1"/>
  <c r="AE570" i="1" s="1"/>
  <c r="AH531" i="4" l="1"/>
  <c r="U532" i="4"/>
  <c r="AA532" i="4"/>
  <c r="Z532" i="4"/>
  <c r="Y532" i="4"/>
  <c r="K532" i="4" s="1"/>
  <c r="AH531" i="3"/>
  <c r="Y532" i="3"/>
  <c r="K532" i="3" s="1"/>
  <c r="Z532" i="3"/>
  <c r="AA532" i="3"/>
  <c r="U532" i="3"/>
  <c r="AH569" i="1"/>
  <c r="AA570" i="1"/>
  <c r="T570" i="1"/>
  <c r="Y570" i="1"/>
  <c r="K570" i="1" s="1"/>
  <c r="Q570" i="1"/>
  <c r="Z570" i="1"/>
  <c r="O532" i="4" l="1"/>
  <c r="R532" i="4" s="1"/>
  <c r="M532" i="4"/>
  <c r="O532" i="3"/>
  <c r="R532" i="3" s="1"/>
  <c r="M532" i="3"/>
  <c r="AC571" i="1"/>
  <c r="AD571" i="1" s="1"/>
  <c r="O570" i="1"/>
  <c r="R570" i="1" s="1"/>
  <c r="M570" i="1"/>
  <c r="W533" i="4" l="1"/>
  <c r="AF532" i="4"/>
  <c r="AG532" i="4" s="1"/>
  <c r="W533" i="3"/>
  <c r="AF532" i="3"/>
  <c r="AG532" i="3" s="1"/>
  <c r="W571" i="1"/>
  <c r="AF570" i="1"/>
  <c r="AG570" i="1" s="1"/>
  <c r="U571" i="1"/>
  <c r="X571" i="1"/>
  <c r="AE571" i="1" s="1"/>
  <c r="AH532" i="4" l="1"/>
  <c r="U533" i="4"/>
  <c r="Z533" i="4"/>
  <c r="Y533" i="4"/>
  <c r="K533" i="4" s="1"/>
  <c r="AA533" i="4"/>
  <c r="AH532" i="3"/>
  <c r="U533" i="3"/>
  <c r="AA533" i="3"/>
  <c r="Z533" i="3"/>
  <c r="Y533" i="3"/>
  <c r="K533" i="3" s="1"/>
  <c r="AH570" i="1"/>
  <c r="Y571" i="1"/>
  <c r="K571" i="1" s="1"/>
  <c r="O571" i="1" s="1"/>
  <c r="R571" i="1" s="1"/>
  <c r="T571" i="1"/>
  <c r="AA571" i="1"/>
  <c r="Q571" i="1"/>
  <c r="AC572" i="1" s="1"/>
  <c r="AD572" i="1" s="1"/>
  <c r="Z571" i="1"/>
  <c r="M533" i="4" l="1"/>
  <c r="O533" i="4"/>
  <c r="R533" i="4" s="1"/>
  <c r="O533" i="3"/>
  <c r="R533" i="3" s="1"/>
  <c r="M533" i="3"/>
  <c r="W572" i="1"/>
  <c r="U572" i="1" s="1"/>
  <c r="AF571" i="1"/>
  <c r="AG571" i="1" s="1"/>
  <c r="M571" i="1"/>
  <c r="W534" i="4" l="1"/>
  <c r="AF533" i="4"/>
  <c r="AG533" i="4" s="1"/>
  <c r="W534" i="3"/>
  <c r="AF533" i="3"/>
  <c r="AG533" i="3" s="1"/>
  <c r="AH571" i="1"/>
  <c r="X572" i="1"/>
  <c r="AE572" i="1" s="1"/>
  <c r="AH533" i="4" l="1"/>
  <c r="Z534" i="4"/>
  <c r="U534" i="4"/>
  <c r="AA534" i="4"/>
  <c r="Y534" i="4"/>
  <c r="K534" i="4" s="1"/>
  <c r="AH533" i="3"/>
  <c r="U534" i="3"/>
  <c r="AA534" i="3"/>
  <c r="Z534" i="3"/>
  <c r="Y534" i="3"/>
  <c r="K534" i="3" s="1"/>
  <c r="AA572" i="1"/>
  <c r="T572" i="1"/>
  <c r="Q572" i="1"/>
  <c r="AC573" i="1" s="1"/>
  <c r="AD573" i="1" s="1"/>
  <c r="Y572" i="1"/>
  <c r="K572" i="1" s="1"/>
  <c r="Z572" i="1"/>
  <c r="O534" i="4" l="1"/>
  <c r="R534" i="4" s="1"/>
  <c r="M534" i="4"/>
  <c r="O534" i="3"/>
  <c r="R534" i="3" s="1"/>
  <c r="M534" i="3"/>
  <c r="O572" i="1"/>
  <c r="R572" i="1" s="1"/>
  <c r="M572" i="1"/>
  <c r="W535" i="4" l="1"/>
  <c r="AF534" i="4"/>
  <c r="AG534" i="4" s="1"/>
  <c r="W535" i="3"/>
  <c r="AF534" i="3"/>
  <c r="AG534" i="3" s="1"/>
  <c r="W573" i="1"/>
  <c r="U573" i="1" s="1"/>
  <c r="AF572" i="1"/>
  <c r="AG572" i="1" s="1"/>
  <c r="X573" i="1"/>
  <c r="AE573" i="1" s="1"/>
  <c r="AH534" i="4" l="1"/>
  <c r="AA535" i="4"/>
  <c r="U535" i="4"/>
  <c r="Z535" i="4"/>
  <c r="Y535" i="4"/>
  <c r="K535" i="4" s="1"/>
  <c r="AH534" i="3"/>
  <c r="AA535" i="3"/>
  <c r="Y535" i="3"/>
  <c r="K535" i="3" s="1"/>
  <c r="Z535" i="3"/>
  <c r="U535" i="3"/>
  <c r="AH572" i="1"/>
  <c r="AA573" i="1"/>
  <c r="T573" i="1"/>
  <c r="Y573" i="1"/>
  <c r="K573" i="1" s="1"/>
  <c r="Q573" i="1"/>
  <c r="Z573" i="1"/>
  <c r="M535" i="4" l="1"/>
  <c r="O535" i="4"/>
  <c r="R535" i="4" s="1"/>
  <c r="O535" i="3"/>
  <c r="R535" i="3" s="1"/>
  <c r="M535" i="3"/>
  <c r="AC574" i="1"/>
  <c r="AD574" i="1" s="1"/>
  <c r="M573" i="1"/>
  <c r="O573" i="1"/>
  <c r="R573" i="1" s="1"/>
  <c r="W536" i="4" l="1"/>
  <c r="AF535" i="4"/>
  <c r="AG535" i="4" s="1"/>
  <c r="W536" i="3"/>
  <c r="AF535" i="3"/>
  <c r="AG535" i="3" s="1"/>
  <c r="W574" i="1"/>
  <c r="AF573" i="1"/>
  <c r="AG573" i="1" s="1"/>
  <c r="U574" i="1"/>
  <c r="X574" i="1"/>
  <c r="AE574" i="1" s="1"/>
  <c r="AH535" i="4" l="1"/>
  <c r="U536" i="4"/>
  <c r="Z536" i="4"/>
  <c r="Y536" i="4"/>
  <c r="K536" i="4" s="1"/>
  <c r="AA536" i="4"/>
  <c r="AH535" i="3"/>
  <c r="AA536" i="3"/>
  <c r="Y536" i="3"/>
  <c r="K536" i="3" s="1"/>
  <c r="Z536" i="3"/>
  <c r="U536" i="3"/>
  <c r="AH573" i="1"/>
  <c r="AA574" i="1"/>
  <c r="T574" i="1"/>
  <c r="Q574" i="1"/>
  <c r="Y574" i="1"/>
  <c r="K574" i="1" s="1"/>
  <c r="Z574" i="1"/>
  <c r="O536" i="4" l="1"/>
  <c r="R536" i="4" s="1"/>
  <c r="M536" i="4"/>
  <c r="O536" i="3"/>
  <c r="R536" i="3" s="1"/>
  <c r="M536" i="3"/>
  <c r="AC575" i="1"/>
  <c r="AD575" i="1" s="1"/>
  <c r="O574" i="1"/>
  <c r="R574" i="1" s="1"/>
  <c r="M574" i="1"/>
  <c r="W537" i="4" l="1"/>
  <c r="AF536" i="4"/>
  <c r="AG536" i="4" s="1"/>
  <c r="W537" i="3"/>
  <c r="AF536" i="3"/>
  <c r="AG536" i="3" s="1"/>
  <c r="W575" i="1"/>
  <c r="AF574" i="1"/>
  <c r="AG574" i="1" s="1"/>
  <c r="U575" i="1"/>
  <c r="X575" i="1"/>
  <c r="AE575" i="1" s="1"/>
  <c r="AH536" i="4" l="1"/>
  <c r="AA537" i="4"/>
  <c r="U537" i="4"/>
  <c r="Z537" i="4"/>
  <c r="Y537" i="4"/>
  <c r="K537" i="4" s="1"/>
  <c r="AH536" i="3"/>
  <c r="U537" i="3"/>
  <c r="Z537" i="3"/>
  <c r="AA537" i="3"/>
  <c r="Y537" i="3"/>
  <c r="K537" i="3" s="1"/>
  <c r="AH574" i="1"/>
  <c r="Y575" i="1"/>
  <c r="K575" i="1" s="1"/>
  <c r="O575" i="1" s="1"/>
  <c r="R575" i="1" s="1"/>
  <c r="T575" i="1"/>
  <c r="AA575" i="1"/>
  <c r="Q575" i="1"/>
  <c r="Z575" i="1"/>
  <c r="O537" i="4" l="1"/>
  <c r="R537" i="4" s="1"/>
  <c r="M537" i="4"/>
  <c r="O537" i="3"/>
  <c r="R537" i="3" s="1"/>
  <c r="M537" i="3"/>
  <c r="AC576" i="1"/>
  <c r="AD576" i="1" s="1"/>
  <c r="W576" i="1"/>
  <c r="U576" i="1" s="1"/>
  <c r="AF575" i="1"/>
  <c r="AG575" i="1" s="1"/>
  <c r="M575" i="1"/>
  <c r="W538" i="4" l="1"/>
  <c r="AF537" i="4"/>
  <c r="AG537" i="4" s="1"/>
  <c r="W538" i="3"/>
  <c r="AF537" i="3"/>
  <c r="AG537" i="3" s="1"/>
  <c r="AH575" i="1"/>
  <c r="X576" i="1"/>
  <c r="AE576" i="1" s="1"/>
  <c r="AH537" i="4" l="1"/>
  <c r="Z538" i="4"/>
  <c r="U538" i="4"/>
  <c r="AA538" i="4"/>
  <c r="Y538" i="4"/>
  <c r="K538" i="4" s="1"/>
  <c r="AH537" i="3"/>
  <c r="Z538" i="3"/>
  <c r="AA538" i="3"/>
  <c r="Y538" i="3"/>
  <c r="K538" i="3" s="1"/>
  <c r="U538" i="3"/>
  <c r="AA576" i="1"/>
  <c r="T576" i="1"/>
  <c r="Q576" i="1"/>
  <c r="AC577" i="1" s="1"/>
  <c r="AD577" i="1" s="1"/>
  <c r="Y576" i="1"/>
  <c r="K576" i="1" s="1"/>
  <c r="Z576" i="1"/>
  <c r="O538" i="4" l="1"/>
  <c r="R538" i="4" s="1"/>
  <c r="M538" i="4"/>
  <c r="O538" i="3"/>
  <c r="R538" i="3" s="1"/>
  <c r="M538" i="3"/>
  <c r="O576" i="1"/>
  <c r="R576" i="1" s="1"/>
  <c r="M576" i="1"/>
  <c r="W539" i="4" l="1"/>
  <c r="AF538" i="4"/>
  <c r="AG538" i="4" s="1"/>
  <c r="W539" i="3"/>
  <c r="AF538" i="3"/>
  <c r="AG538" i="3" s="1"/>
  <c r="W577" i="1"/>
  <c r="U577" i="1" s="1"/>
  <c r="AF576" i="1"/>
  <c r="AG576" i="1" s="1"/>
  <c r="X577" i="1"/>
  <c r="AE577" i="1" s="1"/>
  <c r="AH538" i="4" l="1"/>
  <c r="U539" i="4"/>
  <c r="AA539" i="4"/>
  <c r="Z539" i="4"/>
  <c r="Y539" i="4"/>
  <c r="K539" i="4" s="1"/>
  <c r="AH538" i="3"/>
  <c r="Y539" i="3"/>
  <c r="K539" i="3" s="1"/>
  <c r="AA539" i="3"/>
  <c r="Z539" i="3"/>
  <c r="U539" i="3"/>
  <c r="AH576" i="1"/>
  <c r="AA577" i="1"/>
  <c r="T577" i="1"/>
  <c r="Z577" i="1"/>
  <c r="Y577" i="1"/>
  <c r="K577" i="1" s="1"/>
  <c r="Q577" i="1"/>
  <c r="M539" i="4" l="1"/>
  <c r="O539" i="4"/>
  <c r="R539" i="4" s="1"/>
  <c r="M539" i="3"/>
  <c r="O539" i="3"/>
  <c r="R539" i="3" s="1"/>
  <c r="AC578" i="1"/>
  <c r="AD578" i="1" s="1"/>
  <c r="O577" i="1"/>
  <c r="R577" i="1" s="1"/>
  <c r="M577" i="1"/>
  <c r="W540" i="4" l="1"/>
  <c r="AF539" i="4"/>
  <c r="AG539" i="4" s="1"/>
  <c r="W540" i="3"/>
  <c r="AF539" i="3"/>
  <c r="AG539" i="3" s="1"/>
  <c r="W578" i="1"/>
  <c r="AF577" i="1"/>
  <c r="AG577" i="1" s="1"/>
  <c r="U578" i="1"/>
  <c r="X578" i="1"/>
  <c r="AE578" i="1" s="1"/>
  <c r="AH539" i="4" l="1"/>
  <c r="U540" i="4"/>
  <c r="AA540" i="4"/>
  <c r="Z540" i="4"/>
  <c r="Y540" i="4"/>
  <c r="K540" i="4" s="1"/>
  <c r="AH539" i="3"/>
  <c r="Y540" i="3"/>
  <c r="K540" i="3" s="1"/>
  <c r="AA540" i="3"/>
  <c r="Z540" i="3"/>
  <c r="U540" i="3"/>
  <c r="AH577" i="1"/>
  <c r="AA578" i="1"/>
  <c r="T578" i="1"/>
  <c r="Y578" i="1"/>
  <c r="K578" i="1" s="1"/>
  <c r="Q578" i="1"/>
  <c r="Z578" i="1"/>
  <c r="O540" i="4" l="1"/>
  <c r="R540" i="4" s="1"/>
  <c r="M540" i="4"/>
  <c r="M540" i="3"/>
  <c r="O540" i="3"/>
  <c r="R540" i="3" s="1"/>
  <c r="AC579" i="1"/>
  <c r="AD579" i="1" s="1"/>
  <c r="O578" i="1"/>
  <c r="R578" i="1" s="1"/>
  <c r="M578" i="1"/>
  <c r="W541" i="4" l="1"/>
  <c r="AF540" i="4"/>
  <c r="AG540" i="4" s="1"/>
  <c r="W541" i="3"/>
  <c r="AF540" i="3"/>
  <c r="AG540" i="3" s="1"/>
  <c r="W579" i="1"/>
  <c r="AF578" i="1"/>
  <c r="AG578" i="1" s="1"/>
  <c r="U579" i="1"/>
  <c r="X579" i="1"/>
  <c r="AE579" i="1" s="1"/>
  <c r="AH540" i="4" l="1"/>
  <c r="U541" i="4"/>
  <c r="AA541" i="4"/>
  <c r="Z541" i="4"/>
  <c r="Y541" i="4"/>
  <c r="K541" i="4" s="1"/>
  <c r="AH540" i="3"/>
  <c r="Y541" i="3"/>
  <c r="K541" i="3" s="1"/>
  <c r="Z541" i="3"/>
  <c r="U541" i="3"/>
  <c r="AA541" i="3"/>
  <c r="AH578" i="1"/>
  <c r="AA579" i="1"/>
  <c r="T579" i="1"/>
  <c r="Y579" i="1"/>
  <c r="K579" i="1" s="1"/>
  <c r="Q579" i="1"/>
  <c r="AC580" i="1" s="1"/>
  <c r="AD580" i="1" s="1"/>
  <c r="Z579" i="1"/>
  <c r="M541" i="4" l="1"/>
  <c r="O541" i="4"/>
  <c r="R541" i="4" s="1"/>
  <c r="M541" i="3"/>
  <c r="O541" i="3"/>
  <c r="R541" i="3" s="1"/>
  <c r="O579" i="1"/>
  <c r="R579" i="1" s="1"/>
  <c r="M579" i="1"/>
  <c r="W542" i="4" l="1"/>
  <c r="AF541" i="4"/>
  <c r="AG541" i="4" s="1"/>
  <c r="W542" i="3"/>
  <c r="AF541" i="3"/>
  <c r="AG541" i="3" s="1"/>
  <c r="W580" i="1"/>
  <c r="AF579" i="1"/>
  <c r="AG579" i="1" s="1"/>
  <c r="X580" i="1"/>
  <c r="AE580" i="1" s="1"/>
  <c r="U580" i="1"/>
  <c r="AH541" i="4" l="1"/>
  <c r="Z542" i="4"/>
  <c r="U542" i="4"/>
  <c r="AA542" i="4"/>
  <c r="Y542" i="4"/>
  <c r="K542" i="4" s="1"/>
  <c r="AH541" i="3"/>
  <c r="Y542" i="3"/>
  <c r="K542" i="3" s="1"/>
  <c r="Z542" i="3"/>
  <c r="U542" i="3"/>
  <c r="AA542" i="3"/>
  <c r="AH579" i="1"/>
  <c r="AA580" i="1"/>
  <c r="T580" i="1"/>
  <c r="Z580" i="1"/>
  <c r="Y580" i="1"/>
  <c r="K580" i="1" s="1"/>
  <c r="O580" i="1" s="1"/>
  <c r="R580" i="1" s="1"/>
  <c r="Q580" i="1"/>
  <c r="O542" i="4" l="1"/>
  <c r="R542" i="4" s="1"/>
  <c r="M542" i="4"/>
  <c r="M542" i="3"/>
  <c r="O542" i="3"/>
  <c r="R542" i="3" s="1"/>
  <c r="AC581" i="1"/>
  <c r="AD581" i="1" s="1"/>
  <c r="W581" i="1"/>
  <c r="AF580" i="1"/>
  <c r="AG580" i="1" s="1"/>
  <c r="M580" i="1"/>
  <c r="X581" i="1"/>
  <c r="AE581" i="1" s="1"/>
  <c r="U581" i="1"/>
  <c r="W543" i="4" l="1"/>
  <c r="AF542" i="4"/>
  <c r="AG542" i="4" s="1"/>
  <c r="W543" i="3"/>
  <c r="AF542" i="3"/>
  <c r="AG542" i="3" s="1"/>
  <c r="AH580" i="1"/>
  <c r="Y581" i="1"/>
  <c r="K581" i="1" s="1"/>
  <c r="O581" i="1" s="1"/>
  <c r="R581" i="1" s="1"/>
  <c r="T581" i="1"/>
  <c r="AA581" i="1"/>
  <c r="Q581" i="1"/>
  <c r="Z581" i="1"/>
  <c r="AH542" i="4" l="1"/>
  <c r="AA543" i="4"/>
  <c r="Z543" i="4"/>
  <c r="Y543" i="4"/>
  <c r="K543" i="4" s="1"/>
  <c r="U543" i="4"/>
  <c r="AH542" i="3"/>
  <c r="U543" i="3"/>
  <c r="AA543" i="3"/>
  <c r="Y543" i="3"/>
  <c r="K543" i="3" s="1"/>
  <c r="Z543" i="3"/>
  <c r="AC582" i="1"/>
  <c r="AD582" i="1" s="1"/>
  <c r="W582" i="1"/>
  <c r="U582" i="1" s="1"/>
  <c r="AF581" i="1"/>
  <c r="AG581" i="1" s="1"/>
  <c r="M581" i="1"/>
  <c r="X582" i="1"/>
  <c r="M543" i="4" l="1"/>
  <c r="O543" i="4"/>
  <c r="R543" i="4" s="1"/>
  <c r="O543" i="3"/>
  <c r="R543" i="3" s="1"/>
  <c r="M543" i="3"/>
  <c r="AE582" i="1"/>
  <c r="AH581" i="1"/>
  <c r="AA582" i="1"/>
  <c r="T582" i="1"/>
  <c r="Q582" i="1"/>
  <c r="Z582" i="1"/>
  <c r="Y582" i="1"/>
  <c r="K582" i="1" s="1"/>
  <c r="W544" i="4" l="1"/>
  <c r="AF543" i="4"/>
  <c r="AG543" i="4" s="1"/>
  <c r="W544" i="3"/>
  <c r="AF543" i="3"/>
  <c r="AG543" i="3" s="1"/>
  <c r="AC583" i="1"/>
  <c r="AD583" i="1" s="1"/>
  <c r="O582" i="1"/>
  <c r="R582" i="1" s="1"/>
  <c r="M582" i="1"/>
  <c r="AH543" i="4" l="1"/>
  <c r="U544" i="4"/>
  <c r="Y544" i="4"/>
  <c r="K544" i="4" s="1"/>
  <c r="AA544" i="4"/>
  <c r="Z544" i="4"/>
  <c r="AH543" i="3"/>
  <c r="AA544" i="3"/>
  <c r="Z544" i="3"/>
  <c r="U544" i="3"/>
  <c r="Y544" i="3"/>
  <c r="K544" i="3" s="1"/>
  <c r="W583" i="1"/>
  <c r="U583" i="1" s="1"/>
  <c r="AF582" i="1"/>
  <c r="AG582" i="1" s="1"/>
  <c r="X583" i="1"/>
  <c r="AE583" i="1" s="1"/>
  <c r="M544" i="4" l="1"/>
  <c r="O544" i="4"/>
  <c r="R544" i="4" s="1"/>
  <c r="M544" i="3"/>
  <c r="O544" i="3"/>
  <c r="R544" i="3" s="1"/>
  <c r="AH582" i="1"/>
  <c r="Z583" i="1"/>
  <c r="T583" i="1"/>
  <c r="AA583" i="1"/>
  <c r="Y583" i="1"/>
  <c r="K583" i="1" s="1"/>
  <c r="O583" i="1" s="1"/>
  <c r="R583" i="1" s="1"/>
  <c r="Q583" i="1"/>
  <c r="W545" i="4" l="1"/>
  <c r="AF544" i="4"/>
  <c r="AG544" i="4" s="1"/>
  <c r="W545" i="3"/>
  <c r="AF544" i="3"/>
  <c r="AG544" i="3" s="1"/>
  <c r="AC584" i="1"/>
  <c r="AD584" i="1" s="1"/>
  <c r="W584" i="1"/>
  <c r="AF583" i="1"/>
  <c r="AG583" i="1" s="1"/>
  <c r="M583" i="1"/>
  <c r="U584" i="1"/>
  <c r="AH544" i="4" l="1"/>
  <c r="Y545" i="4"/>
  <c r="K545" i="4" s="1"/>
  <c r="Z545" i="4"/>
  <c r="U545" i="4"/>
  <c r="AA545" i="4"/>
  <c r="AH544" i="3"/>
  <c r="Y545" i="3"/>
  <c r="K545" i="3" s="1"/>
  <c r="Z545" i="3"/>
  <c r="U545" i="3"/>
  <c r="AA545" i="3"/>
  <c r="AH583" i="1"/>
  <c r="X584" i="1"/>
  <c r="AE584" i="1" s="1"/>
  <c r="O545" i="4" l="1"/>
  <c r="R545" i="4" s="1"/>
  <c r="M545" i="4"/>
  <c r="O545" i="3"/>
  <c r="R545" i="3" s="1"/>
  <c r="M545" i="3"/>
  <c r="AA584" i="1"/>
  <c r="T584" i="1"/>
  <c r="Y584" i="1"/>
  <c r="K584" i="1" s="1"/>
  <c r="Q584" i="1"/>
  <c r="Z584" i="1"/>
  <c r="W546" i="4" l="1"/>
  <c r="AF545" i="4"/>
  <c r="AG545" i="4" s="1"/>
  <c r="W546" i="3"/>
  <c r="AF545" i="3"/>
  <c r="AG545" i="3" s="1"/>
  <c r="AC585" i="1"/>
  <c r="AD585" i="1" s="1"/>
  <c r="O584" i="1"/>
  <c r="R584" i="1" s="1"/>
  <c r="M584" i="1"/>
  <c r="AH545" i="4" l="1"/>
  <c r="U546" i="4"/>
  <c r="AA546" i="4"/>
  <c r="Z546" i="4"/>
  <c r="Y546" i="4"/>
  <c r="K546" i="4" s="1"/>
  <c r="AH545" i="3"/>
  <c r="AA546" i="3"/>
  <c r="Z546" i="3"/>
  <c r="U546" i="3"/>
  <c r="Y546" i="3"/>
  <c r="K546" i="3" s="1"/>
  <c r="W585" i="1"/>
  <c r="AF584" i="1"/>
  <c r="AG584" i="1" s="1"/>
  <c r="U585" i="1"/>
  <c r="X585" i="1"/>
  <c r="AE585" i="1" s="1"/>
  <c r="M546" i="4" l="1"/>
  <c r="O546" i="4"/>
  <c r="R546" i="4" s="1"/>
  <c r="M546" i="3"/>
  <c r="O546" i="3"/>
  <c r="R546" i="3" s="1"/>
  <c r="AH584" i="1"/>
  <c r="AA585" i="1"/>
  <c r="T585" i="1"/>
  <c r="Y585" i="1"/>
  <c r="K585" i="1" s="1"/>
  <c r="Q585" i="1"/>
  <c r="AC586" i="1" s="1"/>
  <c r="AD586" i="1" s="1"/>
  <c r="Z585" i="1"/>
  <c r="W547" i="4" l="1"/>
  <c r="AF546" i="4"/>
  <c r="AG546" i="4" s="1"/>
  <c r="W547" i="3"/>
  <c r="AF546" i="3"/>
  <c r="AG546" i="3" s="1"/>
  <c r="O585" i="1"/>
  <c r="R585" i="1" s="1"/>
  <c r="M585" i="1"/>
  <c r="AH546" i="4" l="1"/>
  <c r="Y547" i="4"/>
  <c r="K547" i="4" s="1"/>
  <c r="Z547" i="4"/>
  <c r="U547" i="4"/>
  <c r="AA547" i="4"/>
  <c r="AH546" i="3"/>
  <c r="Z547" i="3"/>
  <c r="Y547" i="3"/>
  <c r="K547" i="3" s="1"/>
  <c r="U547" i="3"/>
  <c r="AA547" i="3"/>
  <c r="W586" i="1"/>
  <c r="U586" i="1" s="1"/>
  <c r="AF585" i="1"/>
  <c r="AG585" i="1" s="1"/>
  <c r="X586" i="1"/>
  <c r="AE586" i="1" s="1"/>
  <c r="M547" i="4" l="1"/>
  <c r="O547" i="4"/>
  <c r="R547" i="4" s="1"/>
  <c r="O547" i="3"/>
  <c r="R547" i="3" s="1"/>
  <c r="M547" i="3"/>
  <c r="AH585" i="1"/>
  <c r="Y586" i="1"/>
  <c r="K586" i="1" s="1"/>
  <c r="O586" i="1" s="1"/>
  <c r="R586" i="1" s="1"/>
  <c r="T586" i="1"/>
  <c r="AA586" i="1"/>
  <c r="Z586" i="1"/>
  <c r="Q586" i="1"/>
  <c r="W548" i="4" l="1"/>
  <c r="AF547" i="4"/>
  <c r="AG547" i="4" s="1"/>
  <c r="W548" i="3"/>
  <c r="AF547" i="3"/>
  <c r="AG547" i="3" s="1"/>
  <c r="AC587" i="1"/>
  <c r="AD587" i="1" s="1"/>
  <c r="W587" i="1"/>
  <c r="U587" i="1" s="1"/>
  <c r="AF586" i="1"/>
  <c r="AG586" i="1" s="1"/>
  <c r="M586" i="1"/>
  <c r="AH547" i="4" l="1"/>
  <c r="Z548" i="4"/>
  <c r="AA548" i="4"/>
  <c r="U548" i="4"/>
  <c r="Y548" i="4"/>
  <c r="K548" i="4" s="1"/>
  <c r="AH547" i="3"/>
  <c r="Z548" i="3"/>
  <c r="U548" i="3"/>
  <c r="AA548" i="3"/>
  <c r="Y548" i="3"/>
  <c r="K548" i="3" s="1"/>
  <c r="AH586" i="1"/>
  <c r="X587" i="1"/>
  <c r="AE587" i="1" s="1"/>
  <c r="M548" i="4" l="1"/>
  <c r="O548" i="4"/>
  <c r="R548" i="4" s="1"/>
  <c r="M548" i="3"/>
  <c r="O548" i="3"/>
  <c r="R548" i="3" s="1"/>
  <c r="AA587" i="1"/>
  <c r="T587" i="1"/>
  <c r="Y587" i="1"/>
  <c r="K587" i="1" s="1"/>
  <c r="Q587" i="1"/>
  <c r="AC588" i="1" s="1"/>
  <c r="AD588" i="1" s="1"/>
  <c r="Z587" i="1"/>
  <c r="W549" i="4" l="1"/>
  <c r="AF548" i="4"/>
  <c r="AG548" i="4" s="1"/>
  <c r="W549" i="3"/>
  <c r="AF548" i="3"/>
  <c r="AG548" i="3" s="1"/>
  <c r="O587" i="1"/>
  <c r="R587" i="1" s="1"/>
  <c r="M587" i="1"/>
  <c r="AH548" i="4" l="1"/>
  <c r="Z549" i="4"/>
  <c r="Y549" i="4"/>
  <c r="K549" i="4" s="1"/>
  <c r="AA549" i="4"/>
  <c r="U549" i="4"/>
  <c r="AH548" i="3"/>
  <c r="AA549" i="3"/>
  <c r="Z549" i="3"/>
  <c r="Y549" i="3"/>
  <c r="K549" i="3" s="1"/>
  <c r="U549" i="3"/>
  <c r="W588" i="1"/>
  <c r="U588" i="1" s="1"/>
  <c r="AF587" i="1"/>
  <c r="AG587" i="1" s="1"/>
  <c r="X588" i="1"/>
  <c r="AE588" i="1" s="1"/>
  <c r="M549" i="4" l="1"/>
  <c r="O549" i="4"/>
  <c r="R549" i="4" s="1"/>
  <c r="M549" i="3"/>
  <c r="O549" i="3"/>
  <c r="R549" i="3" s="1"/>
  <c r="AH587" i="1"/>
  <c r="Y588" i="1"/>
  <c r="K588" i="1" s="1"/>
  <c r="M588" i="1" s="1"/>
  <c r="T588" i="1"/>
  <c r="AA588" i="1"/>
  <c r="Q588" i="1"/>
  <c r="Z588" i="1"/>
  <c r="W550" i="4" l="1"/>
  <c r="AF549" i="4"/>
  <c r="AG549" i="4" s="1"/>
  <c r="W550" i="3"/>
  <c r="AF549" i="3"/>
  <c r="AG549" i="3" s="1"/>
  <c r="AC589" i="1"/>
  <c r="AD589" i="1" s="1"/>
  <c r="O588" i="1"/>
  <c r="R588" i="1" s="1"/>
  <c r="X589" i="1"/>
  <c r="AE589" i="1" s="1"/>
  <c r="AH549" i="4" l="1"/>
  <c r="Z550" i="4"/>
  <c r="AA550" i="4"/>
  <c r="Y550" i="4"/>
  <c r="K550" i="4" s="1"/>
  <c r="U550" i="4"/>
  <c r="AH549" i="3"/>
  <c r="U550" i="3"/>
  <c r="AA550" i="3"/>
  <c r="Z550" i="3"/>
  <c r="Y550" i="3"/>
  <c r="K550" i="3" s="1"/>
  <c r="W589" i="1"/>
  <c r="U589" i="1" s="1"/>
  <c r="AF588" i="1"/>
  <c r="AG588" i="1" s="1"/>
  <c r="AA589" i="1"/>
  <c r="T589" i="1"/>
  <c r="Q589" i="1"/>
  <c r="M550" i="4" l="1"/>
  <c r="O550" i="4"/>
  <c r="R550" i="4" s="1"/>
  <c r="O550" i="3"/>
  <c r="R550" i="3" s="1"/>
  <c r="M550" i="3"/>
  <c r="AH588" i="1"/>
  <c r="AC590" i="1"/>
  <c r="AD590" i="1" s="1"/>
  <c r="Y589" i="1"/>
  <c r="K589" i="1" s="1"/>
  <c r="M589" i="1" s="1"/>
  <c r="Z589" i="1"/>
  <c r="W551" i="4" l="1"/>
  <c r="AF550" i="4"/>
  <c r="AG550" i="4" s="1"/>
  <c r="W551" i="3"/>
  <c r="AF550" i="3"/>
  <c r="AG550" i="3" s="1"/>
  <c r="O589" i="1"/>
  <c r="R589" i="1" s="1"/>
  <c r="W590" i="1" s="1"/>
  <c r="U590" i="1" s="1"/>
  <c r="X590" i="1"/>
  <c r="AE590" i="1" s="1"/>
  <c r="AH550" i="4" l="1"/>
  <c r="AA551" i="4"/>
  <c r="Z551" i="4"/>
  <c r="Y551" i="4"/>
  <c r="K551" i="4" s="1"/>
  <c r="U551" i="4"/>
  <c r="AH550" i="3"/>
  <c r="Z551" i="3"/>
  <c r="AA551" i="3"/>
  <c r="U551" i="3"/>
  <c r="Y551" i="3"/>
  <c r="K551" i="3" s="1"/>
  <c r="AF589" i="1"/>
  <c r="AG589" i="1" s="1"/>
  <c r="AH589" i="1"/>
  <c r="Y590" i="1"/>
  <c r="K590" i="1" s="1"/>
  <c r="O590" i="1" s="1"/>
  <c r="R590" i="1" s="1"/>
  <c r="T590" i="1"/>
  <c r="AA590" i="1"/>
  <c r="Z590" i="1"/>
  <c r="Q590" i="1"/>
  <c r="AC591" i="1" s="1"/>
  <c r="AD591" i="1" s="1"/>
  <c r="M551" i="4" l="1"/>
  <c r="O551" i="4"/>
  <c r="R551" i="4" s="1"/>
  <c r="O551" i="3"/>
  <c r="R551" i="3" s="1"/>
  <c r="M551" i="3"/>
  <c r="W591" i="1"/>
  <c r="U591" i="1" s="1"/>
  <c r="AF590" i="1"/>
  <c r="AG590" i="1" s="1"/>
  <c r="M590" i="1"/>
  <c r="W552" i="4" l="1"/>
  <c r="AF551" i="4"/>
  <c r="AG551" i="4" s="1"/>
  <c r="W552" i="3"/>
  <c r="AF551" i="3"/>
  <c r="AG551" i="3" s="1"/>
  <c r="AH590" i="1"/>
  <c r="X591" i="1"/>
  <c r="AE591" i="1" s="1"/>
  <c r="AH551" i="4" l="1"/>
  <c r="U552" i="4"/>
  <c r="AA552" i="4"/>
  <c r="Z552" i="4"/>
  <c r="Y552" i="4"/>
  <c r="K552" i="4" s="1"/>
  <c r="AH551" i="3"/>
  <c r="Z552" i="3"/>
  <c r="Y552" i="3"/>
  <c r="K552" i="3" s="1"/>
  <c r="AA552" i="3"/>
  <c r="U552" i="3"/>
  <c r="AA591" i="1"/>
  <c r="T591" i="1"/>
  <c r="Y591" i="1"/>
  <c r="K591" i="1" s="1"/>
  <c r="Q591" i="1"/>
  <c r="Z591" i="1"/>
  <c r="O552" i="4" l="1"/>
  <c r="R552" i="4" s="1"/>
  <c r="M552" i="4"/>
  <c r="O552" i="3"/>
  <c r="R552" i="3" s="1"/>
  <c r="M552" i="3"/>
  <c r="AC592" i="1"/>
  <c r="AD592" i="1" s="1"/>
  <c r="X592" i="1"/>
  <c r="T592" i="1" s="1"/>
  <c r="O591" i="1"/>
  <c r="R591" i="1" s="1"/>
  <c r="M591" i="1"/>
  <c r="W553" i="4" l="1"/>
  <c r="AF552" i="4"/>
  <c r="AG552" i="4" s="1"/>
  <c r="W553" i="3"/>
  <c r="AF552" i="3"/>
  <c r="AG552" i="3" s="1"/>
  <c r="W592" i="1"/>
  <c r="AA592" i="1" s="1"/>
  <c r="AF591" i="1"/>
  <c r="AG591" i="1" s="1"/>
  <c r="AE592" i="1"/>
  <c r="Q592" i="1"/>
  <c r="AC593" i="1" s="1"/>
  <c r="AD593" i="1" s="1"/>
  <c r="AH552" i="4" l="1"/>
  <c r="AA553" i="4"/>
  <c r="Z553" i="4"/>
  <c r="Y553" i="4"/>
  <c r="K553" i="4" s="1"/>
  <c r="U553" i="4"/>
  <c r="AH552" i="3"/>
  <c r="Z553" i="3"/>
  <c r="U553" i="3"/>
  <c r="AA553" i="3"/>
  <c r="Y553" i="3"/>
  <c r="K553" i="3" s="1"/>
  <c r="Z592" i="1"/>
  <c r="Y592" i="1"/>
  <c r="K592" i="1" s="1"/>
  <c r="O592" i="1" s="1"/>
  <c r="R592" i="1" s="1"/>
  <c r="U592" i="1"/>
  <c r="AH591" i="1"/>
  <c r="O553" i="4" l="1"/>
  <c r="R553" i="4" s="1"/>
  <c r="M553" i="4"/>
  <c r="O553" i="3"/>
  <c r="R553" i="3" s="1"/>
  <c r="M553" i="3"/>
  <c r="M592" i="1"/>
  <c r="W593" i="1"/>
  <c r="U593" i="1" s="1"/>
  <c r="AF592" i="1"/>
  <c r="AG592" i="1" s="1"/>
  <c r="X593" i="1"/>
  <c r="AE593" i="1" s="1"/>
  <c r="W554" i="4" l="1"/>
  <c r="AF553" i="4"/>
  <c r="AG553" i="4" s="1"/>
  <c r="W554" i="3"/>
  <c r="AF553" i="3"/>
  <c r="AG553" i="3" s="1"/>
  <c r="AH592" i="1"/>
  <c r="AA593" i="1"/>
  <c r="T593" i="1"/>
  <c r="Z593" i="1"/>
  <c r="Y593" i="1"/>
  <c r="K593" i="1" s="1"/>
  <c r="Q593" i="1"/>
  <c r="AH553" i="4" l="1"/>
  <c r="Z554" i="4"/>
  <c r="AA554" i="4"/>
  <c r="Y554" i="4"/>
  <c r="K554" i="4" s="1"/>
  <c r="U554" i="4"/>
  <c r="AH553" i="3"/>
  <c r="AA554" i="3"/>
  <c r="Z554" i="3"/>
  <c r="U554" i="3"/>
  <c r="Y554" i="3"/>
  <c r="K554" i="3" s="1"/>
  <c r="AC594" i="1"/>
  <c r="AD594" i="1" s="1"/>
  <c r="O593" i="1"/>
  <c r="R593" i="1" s="1"/>
  <c r="M593" i="1"/>
  <c r="O554" i="4" l="1"/>
  <c r="R554" i="4" s="1"/>
  <c r="M554" i="4"/>
  <c r="O554" i="3"/>
  <c r="R554" i="3" s="1"/>
  <c r="M554" i="3"/>
  <c r="W594" i="1"/>
  <c r="AF593" i="1"/>
  <c r="AG593" i="1" s="1"/>
  <c r="U594" i="1"/>
  <c r="X594" i="1"/>
  <c r="AE594" i="1" s="1"/>
  <c r="W555" i="4" l="1"/>
  <c r="AF554" i="4"/>
  <c r="AG554" i="4" s="1"/>
  <c r="W555" i="3"/>
  <c r="AF554" i="3"/>
  <c r="AG554" i="3" s="1"/>
  <c r="AH593" i="1"/>
  <c r="Y594" i="1"/>
  <c r="K594" i="1" s="1"/>
  <c r="M594" i="1" s="1"/>
  <c r="T594" i="1"/>
  <c r="AA594" i="1"/>
  <c r="Z594" i="1"/>
  <c r="Q594" i="1"/>
  <c r="AH554" i="4" l="1"/>
  <c r="AA555" i="4"/>
  <c r="Z555" i="4"/>
  <c r="Y555" i="4"/>
  <c r="K555" i="4" s="1"/>
  <c r="U555" i="4"/>
  <c r="AH554" i="3"/>
  <c r="Y555" i="3"/>
  <c r="K555" i="3" s="1"/>
  <c r="AA555" i="3"/>
  <c r="Z555" i="3"/>
  <c r="U555" i="3"/>
  <c r="AC595" i="1"/>
  <c r="AD595" i="1" s="1"/>
  <c r="O594" i="1"/>
  <c r="R594" i="1" s="1"/>
  <c r="M555" i="4" l="1"/>
  <c r="O555" i="4"/>
  <c r="R555" i="4" s="1"/>
  <c r="M555" i="3"/>
  <c r="O555" i="3"/>
  <c r="R555" i="3" s="1"/>
  <c r="W595" i="1"/>
  <c r="U595" i="1" s="1"/>
  <c r="AF594" i="1"/>
  <c r="AG594" i="1" s="1"/>
  <c r="X595" i="1"/>
  <c r="AE595" i="1" s="1"/>
  <c r="W556" i="4" l="1"/>
  <c r="AF555" i="4"/>
  <c r="AG555" i="4" s="1"/>
  <c r="W556" i="3"/>
  <c r="AF555" i="3"/>
  <c r="AG555" i="3" s="1"/>
  <c r="AH594" i="1"/>
  <c r="AA595" i="1"/>
  <c r="T595" i="1"/>
  <c r="Y595" i="1"/>
  <c r="K595" i="1" s="1"/>
  <c r="Q595" i="1"/>
  <c r="Z595" i="1"/>
  <c r="AH555" i="4" l="1"/>
  <c r="U556" i="4"/>
  <c r="AA556" i="4"/>
  <c r="Z556" i="4"/>
  <c r="Y556" i="4"/>
  <c r="K556" i="4" s="1"/>
  <c r="AH555" i="3"/>
  <c r="AA556" i="3"/>
  <c r="Y556" i="3"/>
  <c r="K556" i="3" s="1"/>
  <c r="Z556" i="3"/>
  <c r="U556" i="3"/>
  <c r="AC596" i="1"/>
  <c r="AD596" i="1" s="1"/>
  <c r="O595" i="1"/>
  <c r="R595" i="1" s="1"/>
  <c r="M595" i="1"/>
  <c r="O556" i="4" l="1"/>
  <c r="R556" i="4" s="1"/>
  <c r="M556" i="4"/>
  <c r="O556" i="3"/>
  <c r="R556" i="3" s="1"/>
  <c r="M556" i="3"/>
  <c r="W596" i="1"/>
  <c r="U596" i="1" s="1"/>
  <c r="AF595" i="1"/>
  <c r="AG595" i="1" s="1"/>
  <c r="X596" i="1"/>
  <c r="AE596" i="1" s="1"/>
  <c r="W557" i="4" l="1"/>
  <c r="AF556" i="4"/>
  <c r="AG556" i="4" s="1"/>
  <c r="W557" i="3"/>
  <c r="AF556" i="3"/>
  <c r="AG556" i="3" s="1"/>
  <c r="AH595" i="1"/>
  <c r="Z596" i="1"/>
  <c r="T596" i="1"/>
  <c r="AA596" i="1"/>
  <c r="Y596" i="1"/>
  <c r="K596" i="1" s="1"/>
  <c r="O596" i="1" s="1"/>
  <c r="R596" i="1" s="1"/>
  <c r="Q596" i="1"/>
  <c r="AH556" i="4" l="1"/>
  <c r="AA557" i="4"/>
  <c r="Z557" i="4"/>
  <c r="Y557" i="4"/>
  <c r="K557" i="4" s="1"/>
  <c r="U557" i="4"/>
  <c r="AH556" i="3"/>
  <c r="AA557" i="3"/>
  <c r="Z557" i="3"/>
  <c r="U557" i="3"/>
  <c r="Y557" i="3"/>
  <c r="K557" i="3" s="1"/>
  <c r="AC597" i="1"/>
  <c r="AD597" i="1" s="1"/>
  <c r="W597" i="1"/>
  <c r="U597" i="1" s="1"/>
  <c r="AF596" i="1"/>
  <c r="AG596" i="1" s="1"/>
  <c r="M596" i="1"/>
  <c r="O557" i="4" l="1"/>
  <c r="R557" i="4" s="1"/>
  <c r="M557" i="4"/>
  <c r="M557" i="3"/>
  <c r="O557" i="3"/>
  <c r="R557" i="3" s="1"/>
  <c r="AH596" i="1"/>
  <c r="X597" i="1"/>
  <c r="AE597" i="1" s="1"/>
  <c r="W558" i="4" l="1"/>
  <c r="AF557" i="4"/>
  <c r="AG557" i="4" s="1"/>
  <c r="W558" i="3"/>
  <c r="AF557" i="3"/>
  <c r="AG557" i="3" s="1"/>
  <c r="AA597" i="1"/>
  <c r="T597" i="1"/>
  <c r="Q597" i="1"/>
  <c r="AC598" i="1" s="1"/>
  <c r="AD598" i="1" s="1"/>
  <c r="Y597" i="1"/>
  <c r="K597" i="1" s="1"/>
  <c r="Z597" i="1"/>
  <c r="AH557" i="4" l="1"/>
  <c r="Z558" i="4"/>
  <c r="AA558" i="4"/>
  <c r="Y558" i="4"/>
  <c r="K558" i="4" s="1"/>
  <c r="U558" i="4"/>
  <c r="AH557" i="3"/>
  <c r="U558" i="3"/>
  <c r="Z558" i="3"/>
  <c r="AA558" i="3"/>
  <c r="Y558" i="3"/>
  <c r="K558" i="3" s="1"/>
  <c r="X598" i="1"/>
  <c r="T598" i="1" s="1"/>
  <c r="O597" i="1"/>
  <c r="R597" i="1" s="1"/>
  <c r="M597" i="1"/>
  <c r="O558" i="4" l="1"/>
  <c r="R558" i="4" s="1"/>
  <c r="M558" i="4"/>
  <c r="O558" i="3"/>
  <c r="R558" i="3" s="1"/>
  <c r="M558" i="3"/>
  <c r="W598" i="1"/>
  <c r="AA598" i="1" s="1"/>
  <c r="AF597" i="1"/>
  <c r="AG597" i="1" s="1"/>
  <c r="AE598" i="1"/>
  <c r="Q598" i="1"/>
  <c r="AC599" i="1" s="1"/>
  <c r="AD599" i="1" s="1"/>
  <c r="W559" i="4" l="1"/>
  <c r="AF558" i="4"/>
  <c r="AG558" i="4" s="1"/>
  <c r="W559" i="3"/>
  <c r="AF558" i="3"/>
  <c r="AG558" i="3" s="1"/>
  <c r="U598" i="1"/>
  <c r="Z598" i="1"/>
  <c r="Y598" i="1"/>
  <c r="K598" i="1" s="1"/>
  <c r="O598" i="1" s="1"/>
  <c r="R598" i="1" s="1"/>
  <c r="AH597" i="1"/>
  <c r="M598" i="1"/>
  <c r="AH558" i="4" l="1"/>
  <c r="AA559" i="4"/>
  <c r="Z559" i="4"/>
  <c r="Y559" i="4"/>
  <c r="K559" i="4" s="1"/>
  <c r="U559" i="4"/>
  <c r="AH558" i="3"/>
  <c r="Y559" i="3"/>
  <c r="K559" i="3" s="1"/>
  <c r="AA559" i="3"/>
  <c r="Z559" i="3"/>
  <c r="U559" i="3"/>
  <c r="W599" i="1"/>
  <c r="AF598" i="1"/>
  <c r="AG598" i="1" s="1"/>
  <c r="U599" i="1"/>
  <c r="X599" i="1"/>
  <c r="AE599" i="1" s="1"/>
  <c r="O559" i="4" l="1"/>
  <c r="R559" i="4" s="1"/>
  <c r="M559" i="4"/>
  <c r="M559" i="3"/>
  <c r="O559" i="3"/>
  <c r="R559" i="3" s="1"/>
  <c r="AH598" i="1"/>
  <c r="AA599" i="1"/>
  <c r="T599" i="1"/>
  <c r="Z599" i="1"/>
  <c r="Y599" i="1"/>
  <c r="K599" i="1" s="1"/>
  <c r="Q599" i="1"/>
  <c r="W560" i="4" l="1"/>
  <c r="AF559" i="4"/>
  <c r="AG559" i="4" s="1"/>
  <c r="W560" i="3"/>
  <c r="AF559" i="3"/>
  <c r="AG559" i="3" s="1"/>
  <c r="AC600" i="1"/>
  <c r="AD600" i="1" s="1"/>
  <c r="O599" i="1"/>
  <c r="R599" i="1" s="1"/>
  <c r="M599" i="1"/>
  <c r="AH559" i="4" l="1"/>
  <c r="U560" i="4"/>
  <c r="AA560" i="4"/>
  <c r="Z560" i="4"/>
  <c r="Y560" i="4"/>
  <c r="K560" i="4" s="1"/>
  <c r="AH559" i="3"/>
  <c r="Z560" i="3"/>
  <c r="Y560" i="3"/>
  <c r="K560" i="3" s="1"/>
  <c r="U560" i="3"/>
  <c r="AA560" i="3"/>
  <c r="W600" i="1"/>
  <c r="AF599" i="1"/>
  <c r="AG599" i="1" s="1"/>
  <c r="U600" i="1"/>
  <c r="X600" i="1"/>
  <c r="AE600" i="1" s="1"/>
  <c r="O560" i="4" l="1"/>
  <c r="R560" i="4" s="1"/>
  <c r="M560" i="4"/>
  <c r="M560" i="3"/>
  <c r="O560" i="3"/>
  <c r="R560" i="3" s="1"/>
  <c r="AH599" i="1"/>
  <c r="AA600" i="1"/>
  <c r="T600" i="1"/>
  <c r="Z600" i="1"/>
  <c r="Y600" i="1"/>
  <c r="K600" i="1" s="1"/>
  <c r="Q600" i="1"/>
  <c r="W561" i="4" l="1"/>
  <c r="AF560" i="4"/>
  <c r="AG560" i="4" s="1"/>
  <c r="W561" i="3"/>
  <c r="AF560" i="3"/>
  <c r="AG560" i="3" s="1"/>
  <c r="AC601" i="1"/>
  <c r="AD601" i="1" s="1"/>
  <c r="O600" i="1"/>
  <c r="R600" i="1" s="1"/>
  <c r="M600" i="1"/>
  <c r="AH560" i="4" l="1"/>
  <c r="Z561" i="4"/>
  <c r="Y561" i="4"/>
  <c r="K561" i="4" s="1"/>
  <c r="AA561" i="4"/>
  <c r="U561" i="4"/>
  <c r="AH560" i="3"/>
  <c r="AA561" i="3"/>
  <c r="Z561" i="3"/>
  <c r="Y561" i="3"/>
  <c r="K561" i="3" s="1"/>
  <c r="U561" i="3"/>
  <c r="W601" i="1"/>
  <c r="U601" i="1" s="1"/>
  <c r="AF600" i="1"/>
  <c r="AG600" i="1" s="1"/>
  <c r="X601" i="1"/>
  <c r="AE601" i="1" s="1"/>
  <c r="O561" i="4" l="1"/>
  <c r="R561" i="4" s="1"/>
  <c r="M561" i="4"/>
  <c r="O561" i="3"/>
  <c r="R561" i="3" s="1"/>
  <c r="M561" i="3"/>
  <c r="AH600" i="1"/>
  <c r="AA601" i="1"/>
  <c r="T601" i="1"/>
  <c r="Y601" i="1"/>
  <c r="K601" i="1" s="1"/>
  <c r="O601" i="1" s="1"/>
  <c r="R601" i="1" s="1"/>
  <c r="Q601" i="1"/>
  <c r="Z601" i="1"/>
  <c r="W562" i="4" l="1"/>
  <c r="AF561" i="4"/>
  <c r="AG561" i="4" s="1"/>
  <c r="W562" i="3"/>
  <c r="AF561" i="3"/>
  <c r="AG561" i="3" s="1"/>
  <c r="AC602" i="1"/>
  <c r="AD602" i="1" s="1"/>
  <c r="W602" i="1"/>
  <c r="U602" i="1" s="1"/>
  <c r="AF601" i="1"/>
  <c r="AG601" i="1" s="1"/>
  <c r="M601" i="1"/>
  <c r="X602" i="1"/>
  <c r="AH561" i="4" l="1"/>
  <c r="Z562" i="4"/>
  <c r="Y562" i="4"/>
  <c r="K562" i="4" s="1"/>
  <c r="AA562" i="4"/>
  <c r="U562" i="4"/>
  <c r="AH561" i="3"/>
  <c r="U562" i="3"/>
  <c r="AA562" i="3"/>
  <c r="Z562" i="3"/>
  <c r="Y562" i="3"/>
  <c r="K562" i="3" s="1"/>
  <c r="AE602" i="1"/>
  <c r="AH601" i="1"/>
  <c r="AA602" i="1"/>
  <c r="T602" i="1"/>
  <c r="Z602" i="1"/>
  <c r="Y602" i="1"/>
  <c r="K602" i="1" s="1"/>
  <c r="Q602" i="1"/>
  <c r="O562" i="4" l="1"/>
  <c r="R562" i="4" s="1"/>
  <c r="M562" i="4"/>
  <c r="O562" i="3"/>
  <c r="R562" i="3" s="1"/>
  <c r="M562" i="3"/>
  <c r="AC603" i="1"/>
  <c r="AD603" i="1" s="1"/>
  <c r="X603" i="1"/>
  <c r="T603" i="1" s="1"/>
  <c r="M602" i="1"/>
  <c r="O602" i="1"/>
  <c r="R602" i="1" s="1"/>
  <c r="W563" i="4" l="1"/>
  <c r="AF562" i="4"/>
  <c r="AG562" i="4" s="1"/>
  <c r="W563" i="3"/>
  <c r="AF562" i="3"/>
  <c r="AG562" i="3" s="1"/>
  <c r="AE603" i="1"/>
  <c r="W603" i="1"/>
  <c r="AA603" i="1" s="1"/>
  <c r="AF602" i="1"/>
  <c r="AG602" i="1" s="1"/>
  <c r="Q603" i="1"/>
  <c r="AC604" i="1" s="1"/>
  <c r="AD604" i="1" s="1"/>
  <c r="AH562" i="4" l="1"/>
  <c r="AA563" i="4"/>
  <c r="Z563" i="4"/>
  <c r="Y563" i="4"/>
  <c r="K563" i="4" s="1"/>
  <c r="U563" i="4"/>
  <c r="AH562" i="3"/>
  <c r="Y563" i="3"/>
  <c r="K563" i="3" s="1"/>
  <c r="Z563" i="3"/>
  <c r="AA563" i="3"/>
  <c r="U563" i="3"/>
  <c r="AH602" i="1"/>
  <c r="Z603" i="1"/>
  <c r="U603" i="1"/>
  <c r="Y603" i="1"/>
  <c r="K603" i="1" s="1"/>
  <c r="O603" i="1" s="1"/>
  <c r="R603" i="1" s="1"/>
  <c r="M603" i="1"/>
  <c r="M563" i="4" l="1"/>
  <c r="O563" i="4"/>
  <c r="R563" i="4" s="1"/>
  <c r="M563" i="3"/>
  <c r="O563" i="3"/>
  <c r="R563" i="3" s="1"/>
  <c r="W604" i="1"/>
  <c r="AF603" i="1"/>
  <c r="AG603" i="1" s="1"/>
  <c r="U604" i="1"/>
  <c r="X604" i="1"/>
  <c r="AE604" i="1" s="1"/>
  <c r="W564" i="4" l="1"/>
  <c r="AF563" i="4"/>
  <c r="AG563" i="4" s="1"/>
  <c r="W564" i="3"/>
  <c r="AF563" i="3"/>
  <c r="AG563" i="3" s="1"/>
  <c r="AH603" i="1"/>
  <c r="AA604" i="1"/>
  <c r="T604" i="1"/>
  <c r="Y604" i="1"/>
  <c r="K604" i="1" s="1"/>
  <c r="Q604" i="1"/>
  <c r="Z604" i="1"/>
  <c r="AH563" i="4" l="1"/>
  <c r="Z564" i="4"/>
  <c r="AA564" i="4"/>
  <c r="Y564" i="4"/>
  <c r="K564" i="4" s="1"/>
  <c r="U564" i="4"/>
  <c r="AH563" i="3"/>
  <c r="Z564" i="3"/>
  <c r="AA564" i="3"/>
  <c r="Y564" i="3"/>
  <c r="K564" i="3" s="1"/>
  <c r="U564" i="3"/>
  <c r="AC605" i="1"/>
  <c r="AD605" i="1" s="1"/>
  <c r="O604" i="1"/>
  <c r="R604" i="1" s="1"/>
  <c r="M604" i="1"/>
  <c r="O564" i="4" l="1"/>
  <c r="R564" i="4" s="1"/>
  <c r="M564" i="4"/>
  <c r="O564" i="3"/>
  <c r="R564" i="3" s="1"/>
  <c r="M564" i="3"/>
  <c r="W605" i="1"/>
  <c r="AF604" i="1"/>
  <c r="AG604" i="1" s="1"/>
  <c r="U605" i="1"/>
  <c r="X605" i="1"/>
  <c r="AE605" i="1" s="1"/>
  <c r="W565" i="4" l="1"/>
  <c r="AF564" i="4"/>
  <c r="AG564" i="4" s="1"/>
  <c r="W565" i="3"/>
  <c r="AF564" i="3"/>
  <c r="AG564" i="3" s="1"/>
  <c r="AH604" i="1"/>
  <c r="AA605" i="1"/>
  <c r="T605" i="1"/>
  <c r="Y605" i="1"/>
  <c r="K605" i="1" s="1"/>
  <c r="Q605" i="1"/>
  <c r="Z605" i="1"/>
  <c r="AH564" i="4" l="1"/>
  <c r="U565" i="4"/>
  <c r="AA565" i="4"/>
  <c r="Z565" i="4"/>
  <c r="Y565" i="4"/>
  <c r="K565" i="4" s="1"/>
  <c r="AH564" i="3"/>
  <c r="Y565" i="3"/>
  <c r="K565" i="3" s="1"/>
  <c r="AA565" i="3"/>
  <c r="Z565" i="3"/>
  <c r="U565" i="3"/>
  <c r="AC606" i="1"/>
  <c r="AD606" i="1" s="1"/>
  <c r="O605" i="1"/>
  <c r="R605" i="1" s="1"/>
  <c r="M605" i="1"/>
  <c r="O565" i="4" l="1"/>
  <c r="R565" i="4" s="1"/>
  <c r="M565" i="4"/>
  <c r="O565" i="3"/>
  <c r="R565" i="3" s="1"/>
  <c r="M565" i="3"/>
  <c r="W606" i="1"/>
  <c r="AF605" i="1"/>
  <c r="AG605" i="1" s="1"/>
  <c r="U606" i="1"/>
  <c r="X606" i="1"/>
  <c r="AE606" i="1" s="1"/>
  <c r="W566" i="4" l="1"/>
  <c r="AF565" i="4"/>
  <c r="AG565" i="4" s="1"/>
  <c r="W566" i="3"/>
  <c r="AF565" i="3"/>
  <c r="AG565" i="3" s="1"/>
  <c r="AH605" i="1"/>
  <c r="AA606" i="1"/>
  <c r="T606" i="1"/>
  <c r="Q606" i="1"/>
  <c r="Z606" i="1"/>
  <c r="Y606" i="1"/>
  <c r="K606" i="1" s="1"/>
  <c r="AH565" i="4" l="1"/>
  <c r="Z566" i="4"/>
  <c r="U566" i="4"/>
  <c r="AA566" i="4"/>
  <c r="Y566" i="4"/>
  <c r="K566" i="4" s="1"/>
  <c r="AH565" i="3"/>
  <c r="AA566" i="3"/>
  <c r="U566" i="3"/>
  <c r="Z566" i="3"/>
  <c r="Y566" i="3"/>
  <c r="K566" i="3" s="1"/>
  <c r="AC607" i="1"/>
  <c r="AD607" i="1" s="1"/>
  <c r="O606" i="1"/>
  <c r="R606" i="1" s="1"/>
  <c r="M606" i="1"/>
  <c r="O566" i="4" l="1"/>
  <c r="R566" i="4" s="1"/>
  <c r="M566" i="4"/>
  <c r="O566" i="3"/>
  <c r="R566" i="3" s="1"/>
  <c r="M566" i="3"/>
  <c r="W607" i="1"/>
  <c r="U607" i="1" s="1"/>
  <c r="AF606" i="1"/>
  <c r="AG606" i="1" s="1"/>
  <c r="X607" i="1"/>
  <c r="AE607" i="1" s="1"/>
  <c r="W567" i="4" l="1"/>
  <c r="AF566" i="4"/>
  <c r="AG566" i="4" s="1"/>
  <c r="W567" i="3"/>
  <c r="AF566" i="3"/>
  <c r="AG566" i="3" s="1"/>
  <c r="AH606" i="1"/>
  <c r="AA607" i="1"/>
  <c r="T607" i="1"/>
  <c r="Z607" i="1"/>
  <c r="Y607" i="1"/>
  <c r="K607" i="1" s="1"/>
  <c r="Q607" i="1"/>
  <c r="AH566" i="4" l="1"/>
  <c r="U567" i="4"/>
  <c r="AA567" i="4"/>
  <c r="Z567" i="4"/>
  <c r="Y567" i="4"/>
  <c r="K567" i="4" s="1"/>
  <c r="AH566" i="3"/>
  <c r="Z567" i="3"/>
  <c r="U567" i="3"/>
  <c r="Y567" i="3"/>
  <c r="K567" i="3" s="1"/>
  <c r="AA567" i="3"/>
  <c r="AC608" i="1"/>
  <c r="AD608" i="1" s="1"/>
  <c r="M607" i="1"/>
  <c r="O607" i="1"/>
  <c r="R607" i="1" s="1"/>
  <c r="M567" i="4" l="1"/>
  <c r="O567" i="4"/>
  <c r="R567" i="4" s="1"/>
  <c r="M567" i="3"/>
  <c r="O567" i="3"/>
  <c r="R567" i="3" s="1"/>
  <c r="W608" i="1"/>
  <c r="U608" i="1" s="1"/>
  <c r="AF607" i="1"/>
  <c r="AG607" i="1" s="1"/>
  <c r="X608" i="1"/>
  <c r="AE608" i="1" s="1"/>
  <c r="W568" i="4" l="1"/>
  <c r="AF567" i="4"/>
  <c r="AG567" i="4" s="1"/>
  <c r="W568" i="3"/>
  <c r="AF567" i="3"/>
  <c r="AG567" i="3" s="1"/>
  <c r="AH607" i="1"/>
  <c r="Y608" i="1"/>
  <c r="K608" i="1" s="1"/>
  <c r="O608" i="1" s="1"/>
  <c r="R608" i="1" s="1"/>
  <c r="T608" i="1"/>
  <c r="AA608" i="1"/>
  <c r="Z608" i="1"/>
  <c r="Q608" i="1"/>
  <c r="AC609" i="1" s="1"/>
  <c r="AD609" i="1" s="1"/>
  <c r="AH567" i="4" l="1"/>
  <c r="U568" i="4"/>
  <c r="AA568" i="4"/>
  <c r="Z568" i="4"/>
  <c r="Y568" i="4"/>
  <c r="K568" i="4" s="1"/>
  <c r="AH567" i="3"/>
  <c r="U568" i="3"/>
  <c r="AA568" i="3"/>
  <c r="Z568" i="3"/>
  <c r="Y568" i="3"/>
  <c r="K568" i="3" s="1"/>
  <c r="W609" i="1"/>
  <c r="AF608" i="1"/>
  <c r="AG608" i="1" s="1"/>
  <c r="M608" i="1"/>
  <c r="U609" i="1"/>
  <c r="O568" i="4" l="1"/>
  <c r="R568" i="4" s="1"/>
  <c r="M568" i="4"/>
  <c r="O568" i="3"/>
  <c r="R568" i="3" s="1"/>
  <c r="M568" i="3"/>
  <c r="AH608" i="1"/>
  <c r="X609" i="1"/>
  <c r="AE609" i="1" s="1"/>
  <c r="W569" i="4" l="1"/>
  <c r="AF568" i="4"/>
  <c r="AG568" i="4" s="1"/>
  <c r="W569" i="3"/>
  <c r="AF568" i="3"/>
  <c r="AG568" i="3" s="1"/>
  <c r="AA609" i="1"/>
  <c r="T609" i="1"/>
  <c r="Y609" i="1"/>
  <c r="K609" i="1" s="1"/>
  <c r="Q609" i="1"/>
  <c r="Z609" i="1"/>
  <c r="AH568" i="4" l="1"/>
  <c r="U569" i="4"/>
  <c r="AA569" i="4"/>
  <c r="Z569" i="4"/>
  <c r="Y569" i="4"/>
  <c r="K569" i="4" s="1"/>
  <c r="AH568" i="3"/>
  <c r="U569" i="3"/>
  <c r="AA569" i="3"/>
  <c r="Z569" i="3"/>
  <c r="Y569" i="3"/>
  <c r="K569" i="3" s="1"/>
  <c r="AC610" i="1"/>
  <c r="AD610" i="1" s="1"/>
  <c r="M609" i="1"/>
  <c r="O609" i="1"/>
  <c r="R609" i="1" s="1"/>
  <c r="M569" i="4" l="1"/>
  <c r="O569" i="4"/>
  <c r="R569" i="4" s="1"/>
  <c r="M569" i="3"/>
  <c r="O569" i="3"/>
  <c r="R569" i="3" s="1"/>
  <c r="W610" i="1"/>
  <c r="U610" i="1" s="1"/>
  <c r="AF609" i="1"/>
  <c r="AG609" i="1" s="1"/>
  <c r="X610" i="1"/>
  <c r="AE610" i="1" s="1"/>
  <c r="W570" i="4" l="1"/>
  <c r="AF569" i="4"/>
  <c r="AG569" i="4" s="1"/>
  <c r="W570" i="3"/>
  <c r="AF569" i="3"/>
  <c r="AG569" i="3" s="1"/>
  <c r="AH609" i="1"/>
  <c r="AA610" i="1"/>
  <c r="T610" i="1"/>
  <c r="Z610" i="1"/>
  <c r="Y610" i="1"/>
  <c r="K610" i="1" s="1"/>
  <c r="Q610" i="1"/>
  <c r="AH569" i="4" l="1"/>
  <c r="Z570" i="4"/>
  <c r="U570" i="4"/>
  <c r="Y570" i="4"/>
  <c r="K570" i="4" s="1"/>
  <c r="AA570" i="4"/>
  <c r="AH569" i="3"/>
  <c r="AA570" i="3"/>
  <c r="Z570" i="3"/>
  <c r="Y570" i="3"/>
  <c r="K570" i="3" s="1"/>
  <c r="U570" i="3"/>
  <c r="AC611" i="1"/>
  <c r="AD611" i="1" s="1"/>
  <c r="O610" i="1"/>
  <c r="R610" i="1" s="1"/>
  <c r="M610" i="1"/>
  <c r="M570" i="4" l="1"/>
  <c r="O570" i="4"/>
  <c r="R570" i="4" s="1"/>
  <c r="O570" i="3"/>
  <c r="R570" i="3" s="1"/>
  <c r="M570" i="3"/>
  <c r="W611" i="1"/>
  <c r="AF610" i="1"/>
  <c r="AG610" i="1" s="1"/>
  <c r="U611" i="1"/>
  <c r="X611" i="1"/>
  <c r="AE611" i="1" s="1"/>
  <c r="W571" i="4" l="1"/>
  <c r="AF570" i="4"/>
  <c r="AG570" i="4" s="1"/>
  <c r="W571" i="3"/>
  <c r="AF570" i="3"/>
  <c r="AG570" i="3" s="1"/>
  <c r="AH610" i="1"/>
  <c r="AA611" i="1"/>
  <c r="T611" i="1"/>
  <c r="Q611" i="1"/>
  <c r="AC612" i="1" s="1"/>
  <c r="AD612" i="1" s="1"/>
  <c r="Z611" i="1"/>
  <c r="Y611" i="1"/>
  <c r="K611" i="1" s="1"/>
  <c r="AH570" i="4" l="1"/>
  <c r="U571" i="4"/>
  <c r="AA571" i="4"/>
  <c r="Y571" i="4"/>
  <c r="K571" i="4" s="1"/>
  <c r="Z571" i="4"/>
  <c r="AH570" i="3"/>
  <c r="Y571" i="3"/>
  <c r="K571" i="3" s="1"/>
  <c r="Z571" i="3"/>
  <c r="U571" i="3"/>
  <c r="AA571" i="3"/>
  <c r="O611" i="1"/>
  <c r="R611" i="1" s="1"/>
  <c r="M611" i="1"/>
  <c r="M571" i="4" l="1"/>
  <c r="O571" i="4"/>
  <c r="R571" i="4" s="1"/>
  <c r="M571" i="3"/>
  <c r="O571" i="3"/>
  <c r="R571" i="3" s="1"/>
  <c r="W612" i="1"/>
  <c r="U612" i="1" s="1"/>
  <c r="AF611" i="1"/>
  <c r="AG611" i="1" s="1"/>
  <c r="X612" i="1"/>
  <c r="AE612" i="1" s="1"/>
  <c r="W572" i="4" l="1"/>
  <c r="AF571" i="4"/>
  <c r="AG571" i="4" s="1"/>
  <c r="W572" i="3"/>
  <c r="AF571" i="3"/>
  <c r="AG571" i="3" s="1"/>
  <c r="AH611" i="1"/>
  <c r="Y612" i="1"/>
  <c r="K612" i="1" s="1"/>
  <c r="M612" i="1" s="1"/>
  <c r="T612" i="1"/>
  <c r="AA612" i="1"/>
  <c r="Q612" i="1"/>
  <c r="Z612" i="1"/>
  <c r="AH571" i="4" l="1"/>
  <c r="U572" i="4"/>
  <c r="AA572" i="4"/>
  <c r="Z572" i="4"/>
  <c r="Y572" i="4"/>
  <c r="K572" i="4" s="1"/>
  <c r="AH571" i="3"/>
  <c r="AA572" i="3"/>
  <c r="U572" i="3"/>
  <c r="Y572" i="3"/>
  <c r="K572" i="3" s="1"/>
  <c r="Z572" i="3"/>
  <c r="AC613" i="1"/>
  <c r="AD613" i="1" s="1"/>
  <c r="O612" i="1"/>
  <c r="R612" i="1" s="1"/>
  <c r="O572" i="4" l="1"/>
  <c r="R572" i="4" s="1"/>
  <c r="M572" i="4"/>
  <c r="M572" i="3"/>
  <c r="O572" i="3"/>
  <c r="R572" i="3" s="1"/>
  <c r="W613" i="1"/>
  <c r="U613" i="1" s="1"/>
  <c r="AF612" i="1"/>
  <c r="AG612" i="1" s="1"/>
  <c r="X613" i="1"/>
  <c r="AE613" i="1" s="1"/>
  <c r="W573" i="4" l="1"/>
  <c r="AF572" i="4"/>
  <c r="AG572" i="4" s="1"/>
  <c r="W573" i="3"/>
  <c r="AF572" i="3"/>
  <c r="AG572" i="3" s="1"/>
  <c r="AH612" i="1"/>
  <c r="AA613" i="1"/>
  <c r="T613" i="1"/>
  <c r="Y613" i="1"/>
  <c r="K613" i="1" s="1"/>
  <c r="Q613" i="1"/>
  <c r="Z613" i="1"/>
  <c r="AH572" i="4" l="1"/>
  <c r="U573" i="4"/>
  <c r="Y573" i="4"/>
  <c r="K573" i="4" s="1"/>
  <c r="AA573" i="4"/>
  <c r="Z573" i="4"/>
  <c r="AH572" i="3"/>
  <c r="AA573" i="3"/>
  <c r="Y573" i="3"/>
  <c r="K573" i="3" s="1"/>
  <c r="U573" i="3"/>
  <c r="Z573" i="3"/>
  <c r="AC614" i="1"/>
  <c r="AD614" i="1" s="1"/>
  <c r="X614" i="1"/>
  <c r="T614" i="1" s="1"/>
  <c r="M613" i="1"/>
  <c r="O613" i="1"/>
  <c r="R613" i="1" s="1"/>
  <c r="O573" i="4" l="1"/>
  <c r="R573" i="4" s="1"/>
  <c r="M573" i="4"/>
  <c r="M573" i="3"/>
  <c r="O573" i="3"/>
  <c r="R573" i="3" s="1"/>
  <c r="W614" i="1"/>
  <c r="U614" i="1" s="1"/>
  <c r="AF613" i="1"/>
  <c r="AG613" i="1" s="1"/>
  <c r="AE614" i="1"/>
  <c r="AA614" i="1"/>
  <c r="Q614" i="1"/>
  <c r="AC615" i="1" s="1"/>
  <c r="AD615" i="1" s="1"/>
  <c r="W574" i="4" l="1"/>
  <c r="AF573" i="4"/>
  <c r="AG573" i="4" s="1"/>
  <c r="W574" i="3"/>
  <c r="AF573" i="3"/>
  <c r="AG573" i="3" s="1"/>
  <c r="Y614" i="1"/>
  <c r="K614" i="1" s="1"/>
  <c r="O614" i="1" s="1"/>
  <c r="R614" i="1" s="1"/>
  <c r="Z614" i="1"/>
  <c r="AH613" i="1"/>
  <c r="AH573" i="4" l="1"/>
  <c r="Z574" i="4"/>
  <c r="U574" i="4"/>
  <c r="AA574" i="4"/>
  <c r="Y574" i="4"/>
  <c r="K574" i="4" s="1"/>
  <c r="AH573" i="3"/>
  <c r="Y574" i="3"/>
  <c r="K574" i="3" s="1"/>
  <c r="AA574" i="3"/>
  <c r="Z574" i="3"/>
  <c r="U574" i="3"/>
  <c r="M614" i="1"/>
  <c r="W615" i="1"/>
  <c r="U615" i="1" s="1"/>
  <c r="AF614" i="1"/>
  <c r="AG614" i="1" s="1"/>
  <c r="X615" i="1"/>
  <c r="AE615" i="1" s="1"/>
  <c r="O574" i="4" l="1"/>
  <c r="R574" i="4" s="1"/>
  <c r="M574" i="4"/>
  <c r="M574" i="3"/>
  <c r="O574" i="3"/>
  <c r="R574" i="3" s="1"/>
  <c r="AH614" i="1"/>
  <c r="AA615" i="1"/>
  <c r="T615" i="1"/>
  <c r="Q615" i="1"/>
  <c r="AC616" i="1" s="1"/>
  <c r="AD616" i="1" s="1"/>
  <c r="Y615" i="1"/>
  <c r="K615" i="1" s="1"/>
  <c r="Z615" i="1"/>
  <c r="W575" i="4" l="1"/>
  <c r="AF574" i="4"/>
  <c r="AG574" i="4" s="1"/>
  <c r="W575" i="3"/>
  <c r="AF574" i="3"/>
  <c r="AG574" i="3" s="1"/>
  <c r="O615" i="1"/>
  <c r="R615" i="1" s="1"/>
  <c r="M615" i="1"/>
  <c r="AH574" i="4" l="1"/>
  <c r="Y575" i="4"/>
  <c r="K575" i="4" s="1"/>
  <c r="U575" i="4"/>
  <c r="AA575" i="4"/>
  <c r="Z575" i="4"/>
  <c r="AH574" i="3"/>
  <c r="AA575" i="3"/>
  <c r="Z575" i="3"/>
  <c r="Y575" i="3"/>
  <c r="K575" i="3" s="1"/>
  <c r="U575" i="3"/>
  <c r="W616" i="1"/>
  <c r="U616" i="1" s="1"/>
  <c r="AF615" i="1"/>
  <c r="AG615" i="1" s="1"/>
  <c r="X616" i="1"/>
  <c r="AE616" i="1" s="1"/>
  <c r="M575" i="4" l="1"/>
  <c r="O575" i="4"/>
  <c r="R575" i="4" s="1"/>
  <c r="O575" i="3"/>
  <c r="R575" i="3" s="1"/>
  <c r="M575" i="3"/>
  <c r="AH615" i="1"/>
  <c r="Y616" i="1"/>
  <c r="K616" i="1" s="1"/>
  <c r="O616" i="1" s="1"/>
  <c r="R616" i="1" s="1"/>
  <c r="T616" i="1"/>
  <c r="AA616" i="1"/>
  <c r="Z616" i="1"/>
  <c r="Q616" i="1"/>
  <c r="W576" i="4" l="1"/>
  <c r="AF575" i="4"/>
  <c r="AG575" i="4" s="1"/>
  <c r="W576" i="3"/>
  <c r="AF575" i="3"/>
  <c r="AG575" i="3" s="1"/>
  <c r="AC617" i="1"/>
  <c r="AD617" i="1" s="1"/>
  <c r="W617" i="1"/>
  <c r="U617" i="1" s="1"/>
  <c r="AF616" i="1"/>
  <c r="AG616" i="1" s="1"/>
  <c r="M616" i="1"/>
  <c r="AH575" i="4" l="1"/>
  <c r="U576" i="4"/>
  <c r="Y576" i="4"/>
  <c r="K576" i="4" s="1"/>
  <c r="AA576" i="4"/>
  <c r="Z576" i="4"/>
  <c r="AH575" i="3"/>
  <c r="AA576" i="3"/>
  <c r="U576" i="3"/>
  <c r="Z576" i="3"/>
  <c r="Y576" i="3"/>
  <c r="K576" i="3" s="1"/>
  <c r="AH616" i="1"/>
  <c r="X617" i="1"/>
  <c r="AE617" i="1" s="1"/>
  <c r="M576" i="4" l="1"/>
  <c r="O576" i="4"/>
  <c r="R576" i="4" s="1"/>
  <c r="O576" i="3"/>
  <c r="R576" i="3" s="1"/>
  <c r="M576" i="3"/>
  <c r="AA617" i="1"/>
  <c r="T617" i="1"/>
  <c r="Q617" i="1"/>
  <c r="AC618" i="1" s="1"/>
  <c r="AD618" i="1" s="1"/>
  <c r="Z617" i="1"/>
  <c r="Y617" i="1"/>
  <c r="K617" i="1" s="1"/>
  <c r="W577" i="4" l="1"/>
  <c r="AF576" i="4"/>
  <c r="AG576" i="4" s="1"/>
  <c r="W577" i="3"/>
  <c r="AF576" i="3"/>
  <c r="AG576" i="3" s="1"/>
  <c r="M617" i="1"/>
  <c r="O617" i="1"/>
  <c r="R617" i="1" s="1"/>
  <c r="X618" i="1"/>
  <c r="T618" i="1" s="1"/>
  <c r="AH576" i="4" l="1"/>
  <c r="Y577" i="4"/>
  <c r="K577" i="4" s="1"/>
  <c r="U577" i="4"/>
  <c r="AA577" i="4"/>
  <c r="Z577" i="4"/>
  <c r="AH576" i="3"/>
  <c r="Y577" i="3"/>
  <c r="K577" i="3" s="1"/>
  <c r="AA577" i="3"/>
  <c r="U577" i="3"/>
  <c r="Z577" i="3"/>
  <c r="W618" i="1"/>
  <c r="U618" i="1" s="1"/>
  <c r="AF617" i="1"/>
  <c r="AG617" i="1" s="1"/>
  <c r="AE618" i="1"/>
  <c r="AA618" i="1"/>
  <c r="Q618" i="1"/>
  <c r="AC619" i="1" s="1"/>
  <c r="AD619" i="1" s="1"/>
  <c r="M577" i="4" l="1"/>
  <c r="O577" i="4"/>
  <c r="R577" i="4" s="1"/>
  <c r="O577" i="3"/>
  <c r="R577" i="3" s="1"/>
  <c r="M577" i="3"/>
  <c r="Z618" i="1"/>
  <c r="Y618" i="1"/>
  <c r="K618" i="1" s="1"/>
  <c r="M618" i="1" s="1"/>
  <c r="AH617" i="1"/>
  <c r="W578" i="4" l="1"/>
  <c r="AF577" i="4"/>
  <c r="AG577" i="4" s="1"/>
  <c r="W578" i="3"/>
  <c r="AF577" i="3"/>
  <c r="AG577" i="3" s="1"/>
  <c r="O618" i="1"/>
  <c r="R618" i="1" s="1"/>
  <c r="W619" i="1"/>
  <c r="U619" i="1" s="1"/>
  <c r="AF618" i="1"/>
  <c r="AG618" i="1" s="1"/>
  <c r="X619" i="1"/>
  <c r="AE619" i="1" s="1"/>
  <c r="AH577" i="4" l="1"/>
  <c r="Z578" i="4"/>
  <c r="Y578" i="4"/>
  <c r="K578" i="4" s="1"/>
  <c r="U578" i="4"/>
  <c r="AA578" i="4"/>
  <c r="AH577" i="3"/>
  <c r="Y578" i="3"/>
  <c r="K578" i="3" s="1"/>
  <c r="Z578" i="3"/>
  <c r="U578" i="3"/>
  <c r="AA578" i="3"/>
  <c r="AH618" i="1"/>
  <c r="AA619" i="1"/>
  <c r="T619" i="1"/>
  <c r="Y619" i="1"/>
  <c r="K619" i="1" s="1"/>
  <c r="Q619" i="1"/>
  <c r="Z619" i="1"/>
  <c r="O578" i="4" l="1"/>
  <c r="R578" i="4" s="1"/>
  <c r="M578" i="4"/>
  <c r="O578" i="3"/>
  <c r="R578" i="3" s="1"/>
  <c r="M578" i="3"/>
  <c r="AC620" i="1"/>
  <c r="AD620" i="1" s="1"/>
  <c r="O619" i="1"/>
  <c r="R619" i="1" s="1"/>
  <c r="M619" i="1"/>
  <c r="W579" i="4" l="1"/>
  <c r="AF578" i="4"/>
  <c r="AG578" i="4" s="1"/>
  <c r="W579" i="3"/>
  <c r="AF578" i="3"/>
  <c r="AG578" i="3" s="1"/>
  <c r="W620" i="1"/>
  <c r="U620" i="1" s="1"/>
  <c r="AF619" i="1"/>
  <c r="AG619" i="1" s="1"/>
  <c r="X620" i="1"/>
  <c r="AE620" i="1" s="1"/>
  <c r="AH578" i="4" l="1"/>
  <c r="U579" i="4"/>
  <c r="AA579" i="4"/>
  <c r="Z579" i="4"/>
  <c r="Y579" i="4"/>
  <c r="K579" i="4" s="1"/>
  <c r="AH578" i="3"/>
  <c r="U579" i="3"/>
  <c r="Y579" i="3"/>
  <c r="K579" i="3" s="1"/>
  <c r="Z579" i="3"/>
  <c r="AA579" i="3"/>
  <c r="AH619" i="1"/>
  <c r="Y620" i="1"/>
  <c r="K620" i="1" s="1"/>
  <c r="O620" i="1" s="1"/>
  <c r="R620" i="1" s="1"/>
  <c r="T620" i="1"/>
  <c r="AA620" i="1"/>
  <c r="Z620" i="1"/>
  <c r="Q620" i="1"/>
  <c r="M579" i="4" l="1"/>
  <c r="O579" i="4"/>
  <c r="R579" i="4" s="1"/>
  <c r="M579" i="3"/>
  <c r="O579" i="3"/>
  <c r="R579" i="3" s="1"/>
  <c r="AC621" i="1"/>
  <c r="AD621" i="1" s="1"/>
  <c r="W621" i="1"/>
  <c r="U621" i="1" s="1"/>
  <c r="AF620" i="1"/>
  <c r="AG620" i="1" s="1"/>
  <c r="M620" i="1"/>
  <c r="W580" i="4" l="1"/>
  <c r="AF579" i="4"/>
  <c r="AG579" i="4" s="1"/>
  <c r="W580" i="3"/>
  <c r="AF579" i="3"/>
  <c r="AG579" i="3" s="1"/>
  <c r="AH620" i="1"/>
  <c r="X621" i="1"/>
  <c r="AE621" i="1" s="1"/>
  <c r="AH579" i="4" l="1"/>
  <c r="Z580" i="4"/>
  <c r="U580" i="4"/>
  <c r="Y580" i="4"/>
  <c r="K580" i="4" s="1"/>
  <c r="AA580" i="4"/>
  <c r="AH579" i="3"/>
  <c r="AA580" i="3"/>
  <c r="Z580" i="3"/>
  <c r="Y580" i="3"/>
  <c r="K580" i="3" s="1"/>
  <c r="U580" i="3"/>
  <c r="AA621" i="1"/>
  <c r="T621" i="1"/>
  <c r="Y621" i="1"/>
  <c r="K621" i="1" s="1"/>
  <c r="Q621" i="1"/>
  <c r="AC622" i="1" s="1"/>
  <c r="AD622" i="1" s="1"/>
  <c r="Z621" i="1"/>
  <c r="O580" i="4" l="1"/>
  <c r="R580" i="4" s="1"/>
  <c r="M580" i="4"/>
  <c r="M580" i="3"/>
  <c r="O580" i="3"/>
  <c r="R580" i="3" s="1"/>
  <c r="X622" i="1"/>
  <c r="T622" i="1" s="1"/>
  <c r="O621" i="1"/>
  <c r="R621" i="1" s="1"/>
  <c r="M621" i="1"/>
  <c r="W581" i="4" l="1"/>
  <c r="AF580" i="4"/>
  <c r="AG580" i="4" s="1"/>
  <c r="W581" i="3"/>
  <c r="AF580" i="3"/>
  <c r="AG580" i="3" s="1"/>
  <c r="W622" i="1"/>
  <c r="AA622" i="1" s="1"/>
  <c r="AF621" i="1"/>
  <c r="AG621" i="1" s="1"/>
  <c r="AE622" i="1"/>
  <c r="Q622" i="1"/>
  <c r="AC623" i="1" s="1"/>
  <c r="AD623" i="1" s="1"/>
  <c r="AH580" i="4" l="1"/>
  <c r="AA581" i="4"/>
  <c r="U581" i="4"/>
  <c r="Y581" i="4"/>
  <c r="K581" i="4" s="1"/>
  <c r="Z581" i="4"/>
  <c r="AH580" i="3"/>
  <c r="Z581" i="3"/>
  <c r="U581" i="3"/>
  <c r="Y581" i="3"/>
  <c r="K581" i="3" s="1"/>
  <c r="AA581" i="3"/>
  <c r="Z622" i="1"/>
  <c r="Y622" i="1"/>
  <c r="K622" i="1" s="1"/>
  <c r="M622" i="1" s="1"/>
  <c r="U622" i="1"/>
  <c r="AH621" i="1"/>
  <c r="O581" i="4" l="1"/>
  <c r="R581" i="4" s="1"/>
  <c r="M581" i="4"/>
  <c r="M581" i="3"/>
  <c r="O581" i="3"/>
  <c r="R581" i="3" s="1"/>
  <c r="O622" i="1"/>
  <c r="R622" i="1" s="1"/>
  <c r="W623" i="1"/>
  <c r="U623" i="1" s="1"/>
  <c r="AF622" i="1"/>
  <c r="AG622" i="1" s="1"/>
  <c r="X623" i="1"/>
  <c r="AE623" i="1" s="1"/>
  <c r="W582" i="4" l="1"/>
  <c r="AF581" i="4"/>
  <c r="AG581" i="4" s="1"/>
  <c r="W582" i="3"/>
  <c r="AF581" i="3"/>
  <c r="AG581" i="3" s="1"/>
  <c r="AH622" i="1"/>
  <c r="AA623" i="1"/>
  <c r="T623" i="1"/>
  <c r="Y623" i="1"/>
  <c r="K623" i="1" s="1"/>
  <c r="Q623" i="1"/>
  <c r="Z623" i="1"/>
  <c r="AH581" i="4" l="1"/>
  <c r="Y582" i="4"/>
  <c r="K582" i="4" s="1"/>
  <c r="U582" i="4"/>
  <c r="AA582" i="4"/>
  <c r="Z582" i="4"/>
  <c r="AH581" i="3"/>
  <c r="AA582" i="3"/>
  <c r="Y582" i="3"/>
  <c r="K582" i="3" s="1"/>
  <c r="U582" i="3"/>
  <c r="Z582" i="3"/>
  <c r="AC624" i="1"/>
  <c r="AD624" i="1" s="1"/>
  <c r="O623" i="1"/>
  <c r="R623" i="1" s="1"/>
  <c r="M623" i="1"/>
  <c r="O582" i="4" l="1"/>
  <c r="R582" i="4" s="1"/>
  <c r="M582" i="4"/>
  <c r="M582" i="3"/>
  <c r="O582" i="3"/>
  <c r="R582" i="3" s="1"/>
  <c r="W624" i="1"/>
  <c r="U624" i="1" s="1"/>
  <c r="AF623" i="1"/>
  <c r="AG623" i="1" s="1"/>
  <c r="X624" i="1"/>
  <c r="AE624" i="1" s="1"/>
  <c r="W583" i="4" l="1"/>
  <c r="AF582" i="4"/>
  <c r="AG582" i="4" s="1"/>
  <c r="W583" i="3"/>
  <c r="AF582" i="3"/>
  <c r="AG582" i="3" s="1"/>
  <c r="AH623" i="1"/>
  <c r="AA624" i="1"/>
  <c r="T624" i="1"/>
  <c r="Q624" i="1"/>
  <c r="Z624" i="1"/>
  <c r="Y624" i="1"/>
  <c r="K624" i="1" s="1"/>
  <c r="AH582" i="4" l="1"/>
  <c r="U583" i="4"/>
  <c r="AA583" i="4"/>
  <c r="Z583" i="4"/>
  <c r="Y583" i="4"/>
  <c r="K583" i="4" s="1"/>
  <c r="AH582" i="3"/>
  <c r="AA583" i="3"/>
  <c r="Z583" i="3"/>
  <c r="Y583" i="3"/>
  <c r="K583" i="3" s="1"/>
  <c r="U583" i="3"/>
  <c r="AC625" i="1"/>
  <c r="AD625" i="1" s="1"/>
  <c r="O624" i="1"/>
  <c r="R624" i="1" s="1"/>
  <c r="M624" i="1"/>
  <c r="M583" i="4" l="1"/>
  <c r="O583" i="4"/>
  <c r="R583" i="4" s="1"/>
  <c r="O583" i="3"/>
  <c r="R583" i="3" s="1"/>
  <c r="M583" i="3"/>
  <c r="W625" i="1"/>
  <c r="AF624" i="1"/>
  <c r="AG624" i="1" s="1"/>
  <c r="U625" i="1"/>
  <c r="X625" i="1"/>
  <c r="AE625" i="1" s="1"/>
  <c r="W584" i="4" l="1"/>
  <c r="AF583" i="4"/>
  <c r="AG583" i="4" s="1"/>
  <c r="W584" i="3"/>
  <c r="AF583" i="3"/>
  <c r="AG583" i="3" s="1"/>
  <c r="AH624" i="1"/>
  <c r="Z625" i="1"/>
  <c r="T625" i="1"/>
  <c r="AA625" i="1"/>
  <c r="Y625" i="1"/>
  <c r="K625" i="1" s="1"/>
  <c r="Q625" i="1"/>
  <c r="AH583" i="4" l="1"/>
  <c r="U584" i="4"/>
  <c r="Y584" i="4"/>
  <c r="K584" i="4" s="1"/>
  <c r="Z584" i="4"/>
  <c r="AA584" i="4"/>
  <c r="AH583" i="3"/>
  <c r="Z584" i="3"/>
  <c r="U584" i="3"/>
  <c r="AA584" i="3"/>
  <c r="Y584" i="3"/>
  <c r="K584" i="3" s="1"/>
  <c r="AC626" i="1"/>
  <c r="AD626" i="1" s="1"/>
  <c r="X626" i="1"/>
  <c r="T626" i="1" s="1"/>
  <c r="O625" i="1"/>
  <c r="R625" i="1" s="1"/>
  <c r="M625" i="1"/>
  <c r="O584" i="4" l="1"/>
  <c r="R584" i="4" s="1"/>
  <c r="M584" i="4"/>
  <c r="O584" i="3"/>
  <c r="R584" i="3" s="1"/>
  <c r="M584" i="3"/>
  <c r="W626" i="1"/>
  <c r="AA626" i="1" s="1"/>
  <c r="AF625" i="1"/>
  <c r="AG625" i="1" s="1"/>
  <c r="AE626" i="1"/>
  <c r="Q626" i="1"/>
  <c r="AC627" i="1" s="1"/>
  <c r="AD627" i="1" s="1"/>
  <c r="W585" i="4" l="1"/>
  <c r="AF584" i="4"/>
  <c r="AG584" i="4" s="1"/>
  <c r="W585" i="3"/>
  <c r="AF584" i="3"/>
  <c r="AG584" i="3" s="1"/>
  <c r="Y626" i="1"/>
  <c r="K626" i="1" s="1"/>
  <c r="O626" i="1" s="1"/>
  <c r="R626" i="1" s="1"/>
  <c r="Z626" i="1"/>
  <c r="U626" i="1"/>
  <c r="AH625" i="1"/>
  <c r="AH584" i="4" l="1"/>
  <c r="AA585" i="4"/>
  <c r="Z585" i="4"/>
  <c r="Y585" i="4"/>
  <c r="K585" i="4" s="1"/>
  <c r="U585" i="4"/>
  <c r="AH584" i="3"/>
  <c r="Y585" i="3"/>
  <c r="K585" i="3" s="1"/>
  <c r="U585" i="3"/>
  <c r="AA585" i="3"/>
  <c r="Z585" i="3"/>
  <c r="M626" i="1"/>
  <c r="W627" i="1"/>
  <c r="AF626" i="1"/>
  <c r="AG626" i="1" s="1"/>
  <c r="U627" i="1"/>
  <c r="X627" i="1"/>
  <c r="AE627" i="1" s="1"/>
  <c r="O585" i="4" l="1"/>
  <c r="R585" i="4" s="1"/>
  <c r="M585" i="4"/>
  <c r="O585" i="3"/>
  <c r="R585" i="3" s="1"/>
  <c r="M585" i="3"/>
  <c r="AH626" i="1"/>
  <c r="AA627" i="1"/>
  <c r="T627" i="1"/>
  <c r="Q627" i="1"/>
  <c r="Z627" i="1"/>
  <c r="Y627" i="1"/>
  <c r="K627" i="1" s="1"/>
  <c r="W586" i="4" l="1"/>
  <c r="AF585" i="4"/>
  <c r="AG585" i="4" s="1"/>
  <c r="W586" i="3"/>
  <c r="AF585" i="3"/>
  <c r="AG585" i="3" s="1"/>
  <c r="AC628" i="1"/>
  <c r="AD628" i="1" s="1"/>
  <c r="O627" i="1"/>
  <c r="R627" i="1" s="1"/>
  <c r="M627" i="1"/>
  <c r="AH585" i="4" l="1"/>
  <c r="Z586" i="4"/>
  <c r="Y586" i="4"/>
  <c r="K586" i="4" s="1"/>
  <c r="AA586" i="4"/>
  <c r="U586" i="4"/>
  <c r="AH585" i="3"/>
  <c r="AA586" i="3"/>
  <c r="Z586" i="3"/>
  <c r="Y586" i="3"/>
  <c r="K586" i="3" s="1"/>
  <c r="U586" i="3"/>
  <c r="W628" i="1"/>
  <c r="AF627" i="1"/>
  <c r="AG627" i="1" s="1"/>
  <c r="U628" i="1"/>
  <c r="X628" i="1"/>
  <c r="AE628" i="1" s="1"/>
  <c r="M586" i="4" l="1"/>
  <c r="O586" i="4"/>
  <c r="R586" i="4" s="1"/>
  <c r="M586" i="3"/>
  <c r="O586" i="3"/>
  <c r="R586" i="3" s="1"/>
  <c r="AH627" i="1"/>
  <c r="AA628" i="1"/>
  <c r="T628" i="1"/>
  <c r="Q628" i="1"/>
  <c r="Y628" i="1"/>
  <c r="K628" i="1" s="1"/>
  <c r="Z628" i="1"/>
  <c r="W587" i="4" l="1"/>
  <c r="AF586" i="4"/>
  <c r="AG586" i="4" s="1"/>
  <c r="W587" i="3"/>
  <c r="AF586" i="3"/>
  <c r="AG586" i="3" s="1"/>
  <c r="AC629" i="1"/>
  <c r="AD629" i="1" s="1"/>
  <c r="O628" i="1"/>
  <c r="R628" i="1" s="1"/>
  <c r="M628" i="1"/>
  <c r="AH586" i="4" l="1"/>
  <c r="U587" i="4"/>
  <c r="AA587" i="4"/>
  <c r="Z587" i="4"/>
  <c r="Y587" i="4"/>
  <c r="K587" i="4" s="1"/>
  <c r="AH586" i="3"/>
  <c r="U587" i="3"/>
  <c r="AA587" i="3"/>
  <c r="Z587" i="3"/>
  <c r="Y587" i="3"/>
  <c r="K587" i="3" s="1"/>
  <c r="W629" i="1"/>
  <c r="AF628" i="1"/>
  <c r="AG628" i="1" s="1"/>
  <c r="U629" i="1"/>
  <c r="X629" i="1"/>
  <c r="AE629" i="1" s="1"/>
  <c r="M587" i="4" l="1"/>
  <c r="O587" i="4"/>
  <c r="R587" i="4" s="1"/>
  <c r="M587" i="3"/>
  <c r="O587" i="3"/>
  <c r="R587" i="3" s="1"/>
  <c r="AH628" i="1"/>
  <c r="Z629" i="1"/>
  <c r="T629" i="1"/>
  <c r="AA629" i="1"/>
  <c r="Y629" i="1"/>
  <c r="K629" i="1" s="1"/>
  <c r="Q629" i="1"/>
  <c r="W588" i="4" l="1"/>
  <c r="AF587" i="4"/>
  <c r="AG587" i="4" s="1"/>
  <c r="W588" i="3"/>
  <c r="AF587" i="3"/>
  <c r="AG587" i="3" s="1"/>
  <c r="AC630" i="1"/>
  <c r="AD630" i="1" s="1"/>
  <c r="M629" i="1"/>
  <c r="O629" i="1"/>
  <c r="R629" i="1" s="1"/>
  <c r="AH587" i="4" l="1"/>
  <c r="U588" i="4"/>
  <c r="AA588" i="4"/>
  <c r="Z588" i="4"/>
  <c r="Y588" i="4"/>
  <c r="K588" i="4" s="1"/>
  <c r="AH587" i="3"/>
  <c r="AA588" i="3"/>
  <c r="Z588" i="3"/>
  <c r="Y588" i="3"/>
  <c r="K588" i="3" s="1"/>
  <c r="U588" i="3"/>
  <c r="W630" i="1"/>
  <c r="U630" i="1" s="1"/>
  <c r="AF629" i="1"/>
  <c r="AG629" i="1" s="1"/>
  <c r="X630" i="1"/>
  <c r="AE630" i="1" s="1"/>
  <c r="M588" i="4" l="1"/>
  <c r="O588" i="4"/>
  <c r="R588" i="4" s="1"/>
  <c r="O588" i="3"/>
  <c r="R588" i="3" s="1"/>
  <c r="M588" i="3"/>
  <c r="AH629" i="1"/>
  <c r="Y630" i="1"/>
  <c r="K630" i="1" s="1"/>
  <c r="M630" i="1" s="1"/>
  <c r="T630" i="1"/>
  <c r="AA630" i="1"/>
  <c r="Q630" i="1"/>
  <c r="Z630" i="1"/>
  <c r="W589" i="4" l="1"/>
  <c r="AF588" i="4"/>
  <c r="AG588" i="4" s="1"/>
  <c r="W589" i="3"/>
  <c r="AF588" i="3"/>
  <c r="AG588" i="3" s="1"/>
  <c r="AC631" i="1"/>
  <c r="AD631" i="1" s="1"/>
  <c r="O630" i="1"/>
  <c r="R630" i="1" s="1"/>
  <c r="AH588" i="4" l="1"/>
  <c r="Y589" i="4"/>
  <c r="K589" i="4" s="1"/>
  <c r="Z589" i="4"/>
  <c r="U589" i="4"/>
  <c r="AA589" i="4"/>
  <c r="AH588" i="3"/>
  <c r="Z589" i="3"/>
  <c r="U589" i="3"/>
  <c r="AA589" i="3"/>
  <c r="Y589" i="3"/>
  <c r="K589" i="3" s="1"/>
  <c r="W631" i="1"/>
  <c r="U631" i="1" s="1"/>
  <c r="AF630" i="1"/>
  <c r="AG630" i="1" s="1"/>
  <c r="X631" i="1"/>
  <c r="AE631" i="1" s="1"/>
  <c r="O589" i="4" l="1"/>
  <c r="R589" i="4" s="1"/>
  <c r="M589" i="4"/>
  <c r="O589" i="3"/>
  <c r="R589" i="3" s="1"/>
  <c r="M589" i="3"/>
  <c r="AH630" i="1"/>
  <c r="AA631" i="1"/>
  <c r="T631" i="1"/>
  <c r="Q631" i="1"/>
  <c r="Y631" i="1"/>
  <c r="K631" i="1" s="1"/>
  <c r="Z631" i="1"/>
  <c r="W590" i="4" l="1"/>
  <c r="AF589" i="4"/>
  <c r="AG589" i="4" s="1"/>
  <c r="W590" i="3"/>
  <c r="AF589" i="3"/>
  <c r="AG589" i="3" s="1"/>
  <c r="AC632" i="1"/>
  <c r="AD632" i="1" s="1"/>
  <c r="O631" i="1"/>
  <c r="R631" i="1" s="1"/>
  <c r="M631" i="1"/>
  <c r="AH589" i="4" l="1"/>
  <c r="U590" i="4"/>
  <c r="AA590" i="4"/>
  <c r="Z590" i="4"/>
  <c r="Y590" i="4"/>
  <c r="K590" i="4" s="1"/>
  <c r="AH589" i="3"/>
  <c r="Z590" i="3"/>
  <c r="AA590" i="3"/>
  <c r="Y590" i="3"/>
  <c r="K590" i="3" s="1"/>
  <c r="U590" i="3"/>
  <c r="W632" i="1"/>
  <c r="U632" i="1" s="1"/>
  <c r="AF631" i="1"/>
  <c r="AG631" i="1" s="1"/>
  <c r="X632" i="1"/>
  <c r="AE632" i="1" s="1"/>
  <c r="O590" i="4" l="1"/>
  <c r="R590" i="4" s="1"/>
  <c r="M590" i="4"/>
  <c r="O590" i="3"/>
  <c r="R590" i="3" s="1"/>
  <c r="M590" i="3"/>
  <c r="AH631" i="1"/>
  <c r="Z632" i="1"/>
  <c r="T632" i="1"/>
  <c r="AA632" i="1"/>
  <c r="Y632" i="1"/>
  <c r="K632" i="1" s="1"/>
  <c r="Q632" i="1"/>
  <c r="W591" i="4" l="1"/>
  <c r="AF590" i="4"/>
  <c r="AG590" i="4" s="1"/>
  <c r="W591" i="3"/>
  <c r="AF590" i="3"/>
  <c r="AG590" i="3" s="1"/>
  <c r="AC633" i="1"/>
  <c r="AD633" i="1" s="1"/>
  <c r="O632" i="1"/>
  <c r="R632" i="1" s="1"/>
  <c r="M632" i="1"/>
  <c r="AH590" i="4" l="1"/>
  <c r="Y591" i="4"/>
  <c r="K591" i="4" s="1"/>
  <c r="AA591" i="4"/>
  <c r="U591" i="4"/>
  <c r="Z591" i="4"/>
  <c r="AH590" i="3"/>
  <c r="Z591" i="3"/>
  <c r="U591" i="3"/>
  <c r="AA591" i="3"/>
  <c r="Y591" i="3"/>
  <c r="K591" i="3" s="1"/>
  <c r="W633" i="1"/>
  <c r="AF632" i="1"/>
  <c r="AG632" i="1" s="1"/>
  <c r="U633" i="1"/>
  <c r="X633" i="1"/>
  <c r="AE633" i="1" s="1"/>
  <c r="M591" i="4" l="1"/>
  <c r="O591" i="4"/>
  <c r="R591" i="4" s="1"/>
  <c r="O591" i="3"/>
  <c r="R591" i="3" s="1"/>
  <c r="M591" i="3"/>
  <c r="AH632" i="1"/>
  <c r="Y633" i="1"/>
  <c r="K633" i="1" s="1"/>
  <c r="O633" i="1" s="1"/>
  <c r="R633" i="1" s="1"/>
  <c r="T633" i="1"/>
  <c r="AA633" i="1"/>
  <c r="Z633" i="1"/>
  <c r="Q633" i="1"/>
  <c r="W592" i="4" l="1"/>
  <c r="AF591" i="4"/>
  <c r="AG591" i="4" s="1"/>
  <c r="W592" i="3"/>
  <c r="AF591" i="3"/>
  <c r="AG591" i="3" s="1"/>
  <c r="AC634" i="1"/>
  <c r="AD634" i="1" s="1"/>
  <c r="W634" i="1"/>
  <c r="U634" i="1" s="1"/>
  <c r="AF633" i="1"/>
  <c r="AG633" i="1" s="1"/>
  <c r="M633" i="1"/>
  <c r="AH591" i="4" l="1"/>
  <c r="Y592" i="4"/>
  <c r="K592" i="4" s="1"/>
  <c r="U592" i="4"/>
  <c r="AA592" i="4"/>
  <c r="Z592" i="4"/>
  <c r="AH591" i="3"/>
  <c r="Y592" i="3"/>
  <c r="K592" i="3" s="1"/>
  <c r="AA592" i="3"/>
  <c r="Z592" i="3"/>
  <c r="U592" i="3"/>
  <c r="AH633" i="1"/>
  <c r="X634" i="1"/>
  <c r="AE634" i="1" s="1"/>
  <c r="O592" i="4" l="1"/>
  <c r="R592" i="4" s="1"/>
  <c r="M592" i="4"/>
  <c r="O592" i="3"/>
  <c r="R592" i="3" s="1"/>
  <c r="M592" i="3"/>
  <c r="AA634" i="1"/>
  <c r="T634" i="1"/>
  <c r="Q634" i="1"/>
  <c r="AC635" i="1" s="1"/>
  <c r="AD635" i="1" s="1"/>
  <c r="Z634" i="1"/>
  <c r="Y634" i="1"/>
  <c r="K634" i="1" s="1"/>
  <c r="W593" i="4" l="1"/>
  <c r="AF592" i="4"/>
  <c r="AG592" i="4" s="1"/>
  <c r="W593" i="3"/>
  <c r="AF592" i="3"/>
  <c r="AG592" i="3" s="1"/>
  <c r="O634" i="1"/>
  <c r="R634" i="1" s="1"/>
  <c r="M634" i="1"/>
  <c r="AH592" i="4" l="1"/>
  <c r="Z593" i="4"/>
  <c r="AA593" i="4"/>
  <c r="Y593" i="4"/>
  <c r="K593" i="4" s="1"/>
  <c r="U593" i="4"/>
  <c r="AH592" i="3"/>
  <c r="Y593" i="3"/>
  <c r="K593" i="3" s="1"/>
  <c r="AA593" i="3"/>
  <c r="Z593" i="3"/>
  <c r="U593" i="3"/>
  <c r="W635" i="1"/>
  <c r="AF634" i="1"/>
  <c r="AG634" i="1" s="1"/>
  <c r="U635" i="1"/>
  <c r="X635" i="1"/>
  <c r="AE635" i="1" s="1"/>
  <c r="O593" i="4" l="1"/>
  <c r="R593" i="4" s="1"/>
  <c r="M593" i="4"/>
  <c r="O593" i="3"/>
  <c r="R593" i="3" s="1"/>
  <c r="M593" i="3"/>
  <c r="AH634" i="1"/>
  <c r="AA635" i="1"/>
  <c r="T635" i="1"/>
  <c r="Y635" i="1"/>
  <c r="K635" i="1" s="1"/>
  <c r="Q635" i="1"/>
  <c r="Z635" i="1"/>
  <c r="W594" i="4" l="1"/>
  <c r="AF593" i="4"/>
  <c r="AG593" i="4" s="1"/>
  <c r="W594" i="3"/>
  <c r="AF593" i="3"/>
  <c r="AG593" i="3" s="1"/>
  <c r="AC636" i="1"/>
  <c r="AD636" i="1" s="1"/>
  <c r="O635" i="1"/>
  <c r="R635" i="1" s="1"/>
  <c r="M635" i="1"/>
  <c r="X636" i="1"/>
  <c r="T636" i="1" s="1"/>
  <c r="AH593" i="4" l="1"/>
  <c r="U594" i="4"/>
  <c r="Y594" i="4"/>
  <c r="K594" i="4" s="1"/>
  <c r="AA594" i="4"/>
  <c r="Z594" i="4"/>
  <c r="AH593" i="3"/>
  <c r="Z594" i="3"/>
  <c r="Y594" i="3"/>
  <c r="K594" i="3" s="1"/>
  <c r="U594" i="3"/>
  <c r="AA594" i="3"/>
  <c r="W636" i="1"/>
  <c r="U636" i="1" s="1"/>
  <c r="AF635" i="1"/>
  <c r="AG635" i="1" s="1"/>
  <c r="AE636" i="1"/>
  <c r="AA636" i="1"/>
  <c r="Q636" i="1"/>
  <c r="AC637" i="1" s="1"/>
  <c r="AD637" i="1" s="1"/>
  <c r="O594" i="4" l="1"/>
  <c r="R594" i="4" s="1"/>
  <c r="M594" i="4"/>
  <c r="O594" i="3"/>
  <c r="R594" i="3" s="1"/>
  <c r="M594" i="3"/>
  <c r="Z636" i="1"/>
  <c r="Y636" i="1"/>
  <c r="K636" i="1" s="1"/>
  <c r="O636" i="1" s="1"/>
  <c r="R636" i="1" s="1"/>
  <c r="AH635" i="1"/>
  <c r="X637" i="1"/>
  <c r="T637" i="1" s="1"/>
  <c r="W595" i="4" l="1"/>
  <c r="AF594" i="4"/>
  <c r="AG594" i="4" s="1"/>
  <c r="W595" i="3"/>
  <c r="AF594" i="3"/>
  <c r="AG594" i="3" s="1"/>
  <c r="M636" i="1"/>
  <c r="W637" i="1"/>
  <c r="AA637" i="1" s="1"/>
  <c r="AF636" i="1"/>
  <c r="AG636" i="1" s="1"/>
  <c r="AE637" i="1"/>
  <c r="Q637" i="1"/>
  <c r="AC638" i="1" s="1"/>
  <c r="AD638" i="1" s="1"/>
  <c r="AH594" i="4" l="1"/>
  <c r="AA595" i="4"/>
  <c r="U595" i="4"/>
  <c r="Z595" i="4"/>
  <c r="Y595" i="4"/>
  <c r="K595" i="4" s="1"/>
  <c r="AH594" i="3"/>
  <c r="Y595" i="3"/>
  <c r="K595" i="3" s="1"/>
  <c r="AA595" i="3"/>
  <c r="Z595" i="3"/>
  <c r="U595" i="3"/>
  <c r="Z637" i="1"/>
  <c r="U637" i="1"/>
  <c r="Y637" i="1"/>
  <c r="K637" i="1" s="1"/>
  <c r="O637" i="1" s="1"/>
  <c r="R637" i="1" s="1"/>
  <c r="AH636" i="1"/>
  <c r="O595" i="4" l="1"/>
  <c r="R595" i="4" s="1"/>
  <c r="M595" i="4"/>
  <c r="O595" i="3"/>
  <c r="R595" i="3" s="1"/>
  <c r="M595" i="3"/>
  <c r="M637" i="1"/>
  <c r="W638" i="1"/>
  <c r="U638" i="1" s="1"/>
  <c r="AF637" i="1"/>
  <c r="AG637" i="1" s="1"/>
  <c r="X638" i="1"/>
  <c r="AE638" i="1" s="1"/>
  <c r="W596" i="4" l="1"/>
  <c r="AF595" i="4"/>
  <c r="AG595" i="4" s="1"/>
  <c r="W596" i="3"/>
  <c r="AF595" i="3"/>
  <c r="AG595" i="3" s="1"/>
  <c r="AH637" i="1"/>
  <c r="AA638" i="1"/>
  <c r="T638" i="1"/>
  <c r="Y638" i="1"/>
  <c r="K638" i="1" s="1"/>
  <c r="Q638" i="1"/>
  <c r="AC639" i="1" s="1"/>
  <c r="AD639" i="1" s="1"/>
  <c r="Z638" i="1"/>
  <c r="AH595" i="4" l="1"/>
  <c r="Y596" i="4"/>
  <c r="K596" i="4" s="1"/>
  <c r="U596" i="4"/>
  <c r="AA596" i="4"/>
  <c r="Z596" i="4"/>
  <c r="AH595" i="3"/>
  <c r="AA596" i="3"/>
  <c r="Z596" i="3"/>
  <c r="Y596" i="3"/>
  <c r="K596" i="3" s="1"/>
  <c r="U596" i="3"/>
  <c r="O638" i="1"/>
  <c r="R638" i="1" s="1"/>
  <c r="M638" i="1"/>
  <c r="M596" i="4" l="1"/>
  <c r="O596" i="4"/>
  <c r="R596" i="4" s="1"/>
  <c r="M596" i="3"/>
  <c r="O596" i="3"/>
  <c r="R596" i="3" s="1"/>
  <c r="W639" i="1"/>
  <c r="U639" i="1" s="1"/>
  <c r="AF638" i="1"/>
  <c r="AG638" i="1" s="1"/>
  <c r="X639" i="1"/>
  <c r="AE639" i="1" s="1"/>
  <c r="W597" i="4" l="1"/>
  <c r="AF596" i="4"/>
  <c r="AG596" i="4" s="1"/>
  <c r="W597" i="3"/>
  <c r="AF596" i="3"/>
  <c r="AG596" i="3" s="1"/>
  <c r="AH638" i="1"/>
  <c r="Y639" i="1"/>
  <c r="K639" i="1" s="1"/>
  <c r="O639" i="1" s="1"/>
  <c r="R639" i="1" s="1"/>
  <c r="T639" i="1"/>
  <c r="AA639" i="1"/>
  <c r="Q639" i="1"/>
  <c r="Z639" i="1"/>
  <c r="AH596" i="4" l="1"/>
  <c r="U597" i="4"/>
  <c r="AA597" i="4"/>
  <c r="Z597" i="4"/>
  <c r="Y597" i="4"/>
  <c r="K597" i="4" s="1"/>
  <c r="AH596" i="3"/>
  <c r="AA597" i="3"/>
  <c r="Z597" i="3"/>
  <c r="U597" i="3"/>
  <c r="Y597" i="3"/>
  <c r="K597" i="3" s="1"/>
  <c r="AC640" i="1"/>
  <c r="AD640" i="1" s="1"/>
  <c r="W640" i="1"/>
  <c r="U640" i="1" s="1"/>
  <c r="AF639" i="1"/>
  <c r="AG639" i="1" s="1"/>
  <c r="M639" i="1"/>
  <c r="O597" i="4" l="1"/>
  <c r="R597" i="4" s="1"/>
  <c r="M597" i="4"/>
  <c r="O597" i="3"/>
  <c r="R597" i="3" s="1"/>
  <c r="M597" i="3"/>
  <c r="AH639" i="1"/>
  <c r="X640" i="1"/>
  <c r="AE640" i="1" s="1"/>
  <c r="W598" i="4" l="1"/>
  <c r="AF597" i="4"/>
  <c r="AG597" i="4" s="1"/>
  <c r="W598" i="3"/>
  <c r="AF597" i="3"/>
  <c r="AG597" i="3" s="1"/>
  <c r="AA640" i="1"/>
  <c r="T640" i="1"/>
  <c r="Q640" i="1"/>
  <c r="AC641" i="1" s="1"/>
  <c r="AD641" i="1" s="1"/>
  <c r="Y640" i="1"/>
  <c r="K640" i="1" s="1"/>
  <c r="Z640" i="1"/>
  <c r="AH597" i="4" l="1"/>
  <c r="U598" i="4"/>
  <c r="Y598" i="4"/>
  <c r="K598" i="4" s="1"/>
  <c r="AA598" i="4"/>
  <c r="Z598" i="4"/>
  <c r="AH597" i="3"/>
  <c r="Z598" i="3"/>
  <c r="U598" i="3"/>
  <c r="Y598" i="3"/>
  <c r="K598" i="3" s="1"/>
  <c r="AA598" i="3"/>
  <c r="O640" i="1"/>
  <c r="R640" i="1" s="1"/>
  <c r="M640" i="1"/>
  <c r="O598" i="4" l="1"/>
  <c r="R598" i="4" s="1"/>
  <c r="M598" i="4"/>
  <c r="M598" i="3"/>
  <c r="O598" i="3"/>
  <c r="R598" i="3" s="1"/>
  <c r="W641" i="1"/>
  <c r="AF640" i="1"/>
  <c r="AG640" i="1" s="1"/>
  <c r="U641" i="1"/>
  <c r="X641" i="1"/>
  <c r="AE641" i="1" s="1"/>
  <c r="W599" i="4" l="1"/>
  <c r="AF598" i="4"/>
  <c r="AG598" i="4" s="1"/>
  <c r="W599" i="3"/>
  <c r="AF598" i="3"/>
  <c r="AG598" i="3" s="1"/>
  <c r="AH640" i="1"/>
  <c r="AA641" i="1"/>
  <c r="T641" i="1"/>
  <c r="Y641" i="1"/>
  <c r="K641" i="1" s="1"/>
  <c r="M641" i="1" s="1"/>
  <c r="Q641" i="1"/>
  <c r="Z641" i="1"/>
  <c r="AH598" i="4" l="1"/>
  <c r="AA599" i="4"/>
  <c r="U599" i="4"/>
  <c r="Y599" i="4"/>
  <c r="K599" i="4" s="1"/>
  <c r="Z599" i="4"/>
  <c r="AH598" i="3"/>
  <c r="Y599" i="3"/>
  <c r="K599" i="3" s="1"/>
  <c r="AA599" i="3"/>
  <c r="Z599" i="3"/>
  <c r="U599" i="3"/>
  <c r="AC642" i="1"/>
  <c r="AD642" i="1" s="1"/>
  <c r="O641" i="1"/>
  <c r="R641" i="1" s="1"/>
  <c r="O599" i="4" l="1"/>
  <c r="R599" i="4" s="1"/>
  <c r="M599" i="4"/>
  <c r="O599" i="3"/>
  <c r="R599" i="3" s="1"/>
  <c r="M599" i="3"/>
  <c r="W642" i="1"/>
  <c r="AF641" i="1"/>
  <c r="AG641" i="1" s="1"/>
  <c r="X642" i="1"/>
  <c r="AE642" i="1" s="1"/>
  <c r="W600" i="4" l="1"/>
  <c r="AF599" i="4"/>
  <c r="AG599" i="4" s="1"/>
  <c r="W600" i="3"/>
  <c r="AF599" i="3"/>
  <c r="AG599" i="3" s="1"/>
  <c r="AH641" i="1"/>
  <c r="AA642" i="1"/>
  <c r="T642" i="1"/>
  <c r="U642" i="1"/>
  <c r="Y642" i="1"/>
  <c r="K642" i="1" s="1"/>
  <c r="Q642" i="1"/>
  <c r="Z642" i="1"/>
  <c r="AH599" i="4" l="1"/>
  <c r="U600" i="4"/>
  <c r="AA600" i="4"/>
  <c r="Y600" i="4"/>
  <c r="K600" i="4" s="1"/>
  <c r="Z600" i="4"/>
  <c r="AH599" i="3"/>
  <c r="AA600" i="3"/>
  <c r="Z600" i="3"/>
  <c r="Y600" i="3"/>
  <c r="K600" i="3" s="1"/>
  <c r="U600" i="3"/>
  <c r="AC643" i="1"/>
  <c r="AD643" i="1" s="1"/>
  <c r="O642" i="1"/>
  <c r="R642" i="1" s="1"/>
  <c r="M642" i="1"/>
  <c r="O600" i="4" l="1"/>
  <c r="R600" i="4" s="1"/>
  <c r="M600" i="4"/>
  <c r="M600" i="3"/>
  <c r="O600" i="3"/>
  <c r="R600" i="3" s="1"/>
  <c r="W643" i="1"/>
  <c r="AF642" i="1"/>
  <c r="AG642" i="1" s="1"/>
  <c r="X643" i="1"/>
  <c r="AE643" i="1" s="1"/>
  <c r="U643" i="1"/>
  <c r="W601" i="4" l="1"/>
  <c r="AF600" i="4"/>
  <c r="AG600" i="4" s="1"/>
  <c r="W601" i="3"/>
  <c r="AF600" i="3"/>
  <c r="AG600" i="3" s="1"/>
  <c r="AH642" i="1"/>
  <c r="Y643" i="1"/>
  <c r="K643" i="1" s="1"/>
  <c r="M643" i="1" s="1"/>
  <c r="T643" i="1"/>
  <c r="AA643" i="1"/>
  <c r="Z643" i="1"/>
  <c r="Q643" i="1"/>
  <c r="AH600" i="4" l="1"/>
  <c r="Y601" i="4"/>
  <c r="K601" i="4" s="1"/>
  <c r="U601" i="4"/>
  <c r="AA601" i="4"/>
  <c r="Z601" i="4"/>
  <c r="AH600" i="3"/>
  <c r="U601" i="3"/>
  <c r="Y601" i="3"/>
  <c r="K601" i="3" s="1"/>
  <c r="Z601" i="3"/>
  <c r="AA601" i="3"/>
  <c r="AC644" i="1"/>
  <c r="AD644" i="1" s="1"/>
  <c r="O643" i="1"/>
  <c r="R643" i="1" s="1"/>
  <c r="M601" i="4" l="1"/>
  <c r="O601" i="4"/>
  <c r="R601" i="4" s="1"/>
  <c r="O601" i="3"/>
  <c r="R601" i="3" s="1"/>
  <c r="M601" i="3"/>
  <c r="W644" i="1"/>
  <c r="U644" i="1" s="1"/>
  <c r="AF643" i="1"/>
  <c r="AG643" i="1" s="1"/>
  <c r="X644" i="1"/>
  <c r="AE644" i="1" s="1"/>
  <c r="W602" i="4" l="1"/>
  <c r="AF601" i="4"/>
  <c r="AG601" i="4" s="1"/>
  <c r="W602" i="3"/>
  <c r="AF601" i="3"/>
  <c r="AG601" i="3" s="1"/>
  <c r="AH643" i="1"/>
  <c r="AA644" i="1"/>
  <c r="T644" i="1"/>
  <c r="Y644" i="1"/>
  <c r="K644" i="1" s="1"/>
  <c r="Q644" i="1"/>
  <c r="Z644" i="1"/>
  <c r="AH601" i="4" l="1"/>
  <c r="Y602" i="4"/>
  <c r="K602" i="4" s="1"/>
  <c r="Z602" i="4"/>
  <c r="U602" i="4"/>
  <c r="AA602" i="4"/>
  <c r="AH601" i="3"/>
  <c r="AA602" i="3"/>
  <c r="Z602" i="3"/>
  <c r="Y602" i="3"/>
  <c r="K602" i="3" s="1"/>
  <c r="U602" i="3"/>
  <c r="AC645" i="1"/>
  <c r="AD645" i="1" s="1"/>
  <c r="O644" i="1"/>
  <c r="R644" i="1" s="1"/>
  <c r="M644" i="1"/>
  <c r="M602" i="4" l="1"/>
  <c r="O602" i="4"/>
  <c r="R602" i="4" s="1"/>
  <c r="O602" i="3"/>
  <c r="R602" i="3" s="1"/>
  <c r="M602" i="3"/>
  <c r="W645" i="1"/>
  <c r="AF644" i="1"/>
  <c r="AG644" i="1" s="1"/>
  <c r="U645" i="1"/>
  <c r="X645" i="1"/>
  <c r="AE645" i="1" s="1"/>
  <c r="W603" i="4" l="1"/>
  <c r="AF602" i="4"/>
  <c r="AG602" i="4" s="1"/>
  <c r="W603" i="3"/>
  <c r="AF602" i="3"/>
  <c r="AG602" i="3" s="1"/>
  <c r="AH644" i="1"/>
  <c r="Y645" i="1"/>
  <c r="K645" i="1" s="1"/>
  <c r="O645" i="1" s="1"/>
  <c r="R645" i="1" s="1"/>
  <c r="T645" i="1"/>
  <c r="AA645" i="1"/>
  <c r="Z645" i="1"/>
  <c r="Q645" i="1"/>
  <c r="AH602" i="4" l="1"/>
  <c r="AA603" i="4"/>
  <c r="Y603" i="4"/>
  <c r="K603" i="4" s="1"/>
  <c r="Z603" i="4"/>
  <c r="U603" i="4"/>
  <c r="AH602" i="3"/>
  <c r="U603" i="3"/>
  <c r="AA603" i="3"/>
  <c r="Z603" i="3"/>
  <c r="Y603" i="3"/>
  <c r="K603" i="3" s="1"/>
  <c r="AC646" i="1"/>
  <c r="AD646" i="1" s="1"/>
  <c r="W646" i="1"/>
  <c r="AF645" i="1"/>
  <c r="AG645" i="1" s="1"/>
  <c r="M645" i="1"/>
  <c r="X646" i="1"/>
  <c r="AE646" i="1" s="1"/>
  <c r="U646" i="1"/>
  <c r="M603" i="4" l="1"/>
  <c r="O603" i="4"/>
  <c r="R603" i="4" s="1"/>
  <c r="M603" i="3"/>
  <c r="O603" i="3"/>
  <c r="R603" i="3" s="1"/>
  <c r="AH645" i="1"/>
  <c r="AA646" i="1"/>
  <c r="T646" i="1"/>
  <c r="Q646" i="1"/>
  <c r="AC647" i="1" s="1"/>
  <c r="AD647" i="1" s="1"/>
  <c r="Y646" i="1"/>
  <c r="K646" i="1" s="1"/>
  <c r="O646" i="1" s="1"/>
  <c r="R646" i="1" s="1"/>
  <c r="Z646" i="1"/>
  <c r="W604" i="4" l="1"/>
  <c r="AF603" i="4"/>
  <c r="AG603" i="4" s="1"/>
  <c r="W604" i="3"/>
  <c r="AF603" i="3"/>
  <c r="AG603" i="3" s="1"/>
  <c r="W647" i="1"/>
  <c r="U647" i="1" s="1"/>
  <c r="AF646" i="1"/>
  <c r="AG646" i="1" s="1"/>
  <c r="M646" i="1"/>
  <c r="AH603" i="4" l="1"/>
  <c r="Y604" i="4"/>
  <c r="K604" i="4" s="1"/>
  <c r="Z604" i="4"/>
  <c r="AA604" i="4"/>
  <c r="U604" i="4"/>
  <c r="AH603" i="3"/>
  <c r="Y604" i="3"/>
  <c r="K604" i="3" s="1"/>
  <c r="Z604" i="3"/>
  <c r="U604" i="3"/>
  <c r="AA604" i="3"/>
  <c r="AH646" i="1"/>
  <c r="X647" i="1"/>
  <c r="AE647" i="1" s="1"/>
  <c r="M604" i="4" l="1"/>
  <c r="O604" i="4"/>
  <c r="R604" i="4" s="1"/>
  <c r="M604" i="3"/>
  <c r="O604" i="3"/>
  <c r="R604" i="3" s="1"/>
  <c r="AA647" i="1"/>
  <c r="T647" i="1"/>
  <c r="Q647" i="1"/>
  <c r="Y647" i="1"/>
  <c r="K647" i="1" s="1"/>
  <c r="Z647" i="1"/>
  <c r="W605" i="4" l="1"/>
  <c r="AF604" i="4"/>
  <c r="AG604" i="4" s="1"/>
  <c r="W605" i="3"/>
  <c r="AF604" i="3"/>
  <c r="AG604" i="3" s="1"/>
  <c r="AC648" i="1"/>
  <c r="AD648" i="1" s="1"/>
  <c r="O647" i="1"/>
  <c r="R647" i="1" s="1"/>
  <c r="M647" i="1"/>
  <c r="AH604" i="4" l="1"/>
  <c r="Z605" i="4"/>
  <c r="Y605" i="4"/>
  <c r="K605" i="4" s="1"/>
  <c r="AA605" i="4"/>
  <c r="U605" i="4"/>
  <c r="AH604" i="3"/>
  <c r="Y605" i="3"/>
  <c r="K605" i="3" s="1"/>
  <c r="AA605" i="3"/>
  <c r="U605" i="3"/>
  <c r="Z605" i="3"/>
  <c r="W648" i="1"/>
  <c r="AF647" i="1"/>
  <c r="AG647" i="1" s="1"/>
  <c r="X648" i="1"/>
  <c r="AE648" i="1" s="1"/>
  <c r="U648" i="1"/>
  <c r="M605" i="4" l="1"/>
  <c r="O605" i="4"/>
  <c r="R605" i="4" s="1"/>
  <c r="O605" i="3"/>
  <c r="R605" i="3" s="1"/>
  <c r="M605" i="3"/>
  <c r="AH647" i="1"/>
  <c r="AA648" i="1"/>
  <c r="T648" i="1"/>
  <c r="Z648" i="1"/>
  <c r="Y648" i="1"/>
  <c r="K648" i="1" s="1"/>
  <c r="Q648" i="1"/>
  <c r="W606" i="4" l="1"/>
  <c r="AF605" i="4"/>
  <c r="AG605" i="4" s="1"/>
  <c r="W606" i="3"/>
  <c r="AF605" i="3"/>
  <c r="AG605" i="3" s="1"/>
  <c r="AC649" i="1"/>
  <c r="AD649" i="1" s="1"/>
  <c r="M648" i="1"/>
  <c r="O648" i="1"/>
  <c r="R648" i="1" s="1"/>
  <c r="AH605" i="4" l="1"/>
  <c r="Z606" i="4"/>
  <c r="Y606" i="4"/>
  <c r="K606" i="4" s="1"/>
  <c r="AA606" i="4"/>
  <c r="U606" i="4"/>
  <c r="AH605" i="3"/>
  <c r="AA606" i="3"/>
  <c r="Y606" i="3"/>
  <c r="K606" i="3" s="1"/>
  <c r="Z606" i="3"/>
  <c r="U606" i="3"/>
  <c r="W649" i="1"/>
  <c r="U649" i="1" s="1"/>
  <c r="AF648" i="1"/>
  <c r="AG648" i="1" s="1"/>
  <c r="X649" i="1"/>
  <c r="AE649" i="1" s="1"/>
  <c r="M606" i="4" l="1"/>
  <c r="O606" i="4"/>
  <c r="R606" i="4" s="1"/>
  <c r="O606" i="3"/>
  <c r="R606" i="3" s="1"/>
  <c r="M606" i="3"/>
  <c r="AH648" i="1"/>
  <c r="AA649" i="1"/>
  <c r="T649" i="1"/>
  <c r="Z649" i="1"/>
  <c r="Y649" i="1"/>
  <c r="K649" i="1" s="1"/>
  <c r="Q649" i="1"/>
  <c r="W607" i="4" l="1"/>
  <c r="AF606" i="4"/>
  <c r="AG606" i="4" s="1"/>
  <c r="W607" i="3"/>
  <c r="AF606" i="3"/>
  <c r="AG606" i="3" s="1"/>
  <c r="AC650" i="1"/>
  <c r="AD650" i="1" s="1"/>
  <c r="O649" i="1"/>
  <c r="R649" i="1" s="1"/>
  <c r="M649" i="1"/>
  <c r="AH606" i="4" l="1"/>
  <c r="AA607" i="4"/>
  <c r="Z607" i="4"/>
  <c r="Y607" i="4"/>
  <c r="K607" i="4" s="1"/>
  <c r="U607" i="4"/>
  <c r="AH606" i="3"/>
  <c r="AA607" i="3"/>
  <c r="Z607" i="3"/>
  <c r="Y607" i="3"/>
  <c r="K607" i="3" s="1"/>
  <c r="U607" i="3"/>
  <c r="W650" i="1"/>
  <c r="AF649" i="1"/>
  <c r="AG649" i="1" s="1"/>
  <c r="U650" i="1"/>
  <c r="X650" i="1"/>
  <c r="AE650" i="1" s="1"/>
  <c r="O607" i="4" l="1"/>
  <c r="R607" i="4" s="1"/>
  <c r="M607" i="4"/>
  <c r="O607" i="3"/>
  <c r="R607" i="3" s="1"/>
  <c r="M607" i="3"/>
  <c r="AH649" i="1"/>
  <c r="Z650" i="1"/>
  <c r="T650" i="1"/>
  <c r="AA650" i="1"/>
  <c r="Y650" i="1"/>
  <c r="K650" i="1" s="1"/>
  <c r="Q650" i="1"/>
  <c r="W608" i="4" l="1"/>
  <c r="AF607" i="4"/>
  <c r="AG607" i="4" s="1"/>
  <c r="W608" i="3"/>
  <c r="AF607" i="3"/>
  <c r="AG607" i="3" s="1"/>
  <c r="AC651" i="1"/>
  <c r="AD651" i="1" s="1"/>
  <c r="O650" i="1"/>
  <c r="R650" i="1" s="1"/>
  <c r="M650" i="1"/>
  <c r="Y608" i="4" l="1"/>
  <c r="K608" i="4" s="1"/>
  <c r="AA608" i="4"/>
  <c r="Z608" i="4"/>
  <c r="U608" i="4"/>
  <c r="AH607" i="4"/>
  <c r="AH607" i="3"/>
  <c r="AA608" i="3"/>
  <c r="Z608" i="3"/>
  <c r="Y608" i="3"/>
  <c r="K608" i="3" s="1"/>
  <c r="U608" i="3"/>
  <c r="W651" i="1"/>
  <c r="AF650" i="1"/>
  <c r="AG650" i="1" s="1"/>
  <c r="X651" i="1"/>
  <c r="AE651" i="1" s="1"/>
  <c r="U651" i="1"/>
  <c r="O608" i="4" l="1"/>
  <c r="R608" i="4" s="1"/>
  <c r="M608" i="4"/>
  <c r="O608" i="3"/>
  <c r="R608" i="3" s="1"/>
  <c r="M608" i="3"/>
  <c r="AH650" i="1"/>
  <c r="AA651" i="1"/>
  <c r="T651" i="1"/>
  <c r="Q651" i="1"/>
  <c r="Z651" i="1"/>
  <c r="Y651" i="1"/>
  <c r="K651" i="1" s="1"/>
  <c r="W609" i="4" l="1"/>
  <c r="AF608" i="4"/>
  <c r="AG608" i="4" s="1"/>
  <c r="W609" i="3"/>
  <c r="AF608" i="3"/>
  <c r="AG608" i="3" s="1"/>
  <c r="AC652" i="1"/>
  <c r="AD652" i="1" s="1"/>
  <c r="O651" i="1"/>
  <c r="R651" i="1" s="1"/>
  <c r="M651" i="1"/>
  <c r="AH608" i="4" l="1"/>
  <c r="AA609" i="4"/>
  <c r="Z609" i="4"/>
  <c r="Y609" i="4"/>
  <c r="K609" i="4" s="1"/>
  <c r="U609" i="4"/>
  <c r="AH608" i="3"/>
  <c r="AA609" i="3"/>
  <c r="Z609" i="3"/>
  <c r="Y609" i="3"/>
  <c r="K609" i="3" s="1"/>
  <c r="U609" i="3"/>
  <c r="W652" i="1"/>
  <c r="AF651" i="1"/>
  <c r="AG651" i="1" s="1"/>
  <c r="X652" i="1"/>
  <c r="AE652" i="1" s="1"/>
  <c r="U652" i="1"/>
  <c r="O609" i="4" l="1"/>
  <c r="R609" i="4" s="1"/>
  <c r="M609" i="4"/>
  <c r="O609" i="3"/>
  <c r="R609" i="3" s="1"/>
  <c r="M609" i="3"/>
  <c r="AH651" i="1"/>
  <c r="AA652" i="1"/>
  <c r="T652" i="1"/>
  <c r="Z652" i="1"/>
  <c r="Y652" i="1"/>
  <c r="K652" i="1" s="1"/>
  <c r="Q652" i="1"/>
  <c r="W610" i="4" l="1"/>
  <c r="AF609" i="4"/>
  <c r="AG609" i="4" s="1"/>
  <c r="W610" i="3"/>
  <c r="AF609" i="3"/>
  <c r="AG609" i="3" s="1"/>
  <c r="AC653" i="1"/>
  <c r="AD653" i="1" s="1"/>
  <c r="O652" i="1"/>
  <c r="R652" i="1" s="1"/>
  <c r="M652" i="1"/>
  <c r="AH609" i="4" l="1"/>
  <c r="AA610" i="4"/>
  <c r="Z610" i="4"/>
  <c r="Y610" i="4"/>
  <c r="K610" i="4" s="1"/>
  <c r="U610" i="4"/>
  <c r="AH609" i="3"/>
  <c r="U610" i="3"/>
  <c r="Z610" i="3"/>
  <c r="AA610" i="3"/>
  <c r="Y610" i="3"/>
  <c r="K610" i="3" s="1"/>
  <c r="W653" i="1"/>
  <c r="AF652" i="1"/>
  <c r="AG652" i="1" s="1"/>
  <c r="X653" i="1"/>
  <c r="AE653" i="1" s="1"/>
  <c r="U653" i="1"/>
  <c r="O610" i="4" l="1"/>
  <c r="R610" i="4" s="1"/>
  <c r="M610" i="4"/>
  <c r="M610" i="3"/>
  <c r="O610" i="3"/>
  <c r="R610" i="3" s="1"/>
  <c r="AH652" i="1"/>
  <c r="AA653" i="1"/>
  <c r="T653" i="1"/>
  <c r="Z653" i="1"/>
  <c r="Y653" i="1"/>
  <c r="K653" i="1" s="1"/>
  <c r="Q653" i="1"/>
  <c r="W611" i="4" l="1"/>
  <c r="AF610" i="4"/>
  <c r="AG610" i="4" s="1"/>
  <c r="W611" i="3"/>
  <c r="AF610" i="3"/>
  <c r="AG610" i="3" s="1"/>
  <c r="AC654" i="1"/>
  <c r="AD654" i="1" s="1"/>
  <c r="X654" i="1"/>
  <c r="T654" i="1" s="1"/>
  <c r="O653" i="1"/>
  <c r="R653" i="1" s="1"/>
  <c r="M653" i="1"/>
  <c r="AH610" i="4" l="1"/>
  <c r="AA611" i="4"/>
  <c r="Z611" i="4"/>
  <c r="Y611" i="4"/>
  <c r="K611" i="4" s="1"/>
  <c r="U611" i="4"/>
  <c r="AH610" i="3"/>
  <c r="Y611" i="3"/>
  <c r="K611" i="3" s="1"/>
  <c r="U611" i="3"/>
  <c r="AA611" i="3"/>
  <c r="Z611" i="3"/>
  <c r="W654" i="1"/>
  <c r="AA654" i="1" s="1"/>
  <c r="AF653" i="1"/>
  <c r="AG653" i="1" s="1"/>
  <c r="AE654" i="1"/>
  <c r="Y654" i="1"/>
  <c r="K654" i="1" s="1"/>
  <c r="Q654" i="1"/>
  <c r="AC655" i="1" s="1"/>
  <c r="AD655" i="1" s="1"/>
  <c r="O611" i="4" l="1"/>
  <c r="R611" i="4" s="1"/>
  <c r="M611" i="4"/>
  <c r="O611" i="3"/>
  <c r="R611" i="3" s="1"/>
  <c r="M611" i="3"/>
  <c r="Z654" i="1"/>
  <c r="U654" i="1"/>
  <c r="AH653" i="1"/>
  <c r="O654" i="1"/>
  <c r="R654" i="1" s="1"/>
  <c r="M654" i="1"/>
  <c r="W612" i="4" l="1"/>
  <c r="AF611" i="4"/>
  <c r="AG611" i="4" s="1"/>
  <c r="W612" i="3"/>
  <c r="AF611" i="3"/>
  <c r="AG611" i="3" s="1"/>
  <c r="W655" i="1"/>
  <c r="AF654" i="1"/>
  <c r="AG654" i="1" s="1"/>
  <c r="U655" i="1"/>
  <c r="X655" i="1"/>
  <c r="AE655" i="1" s="1"/>
  <c r="AH611" i="4" l="1"/>
  <c r="Y612" i="4"/>
  <c r="K612" i="4" s="1"/>
  <c r="Z612" i="4"/>
  <c r="U612" i="4"/>
  <c r="AA612" i="4"/>
  <c r="AH611" i="3"/>
  <c r="U612" i="3"/>
  <c r="Z612" i="3"/>
  <c r="Y612" i="3"/>
  <c r="K612" i="3" s="1"/>
  <c r="AA612" i="3"/>
  <c r="AH654" i="1"/>
  <c r="AA655" i="1"/>
  <c r="T655" i="1"/>
  <c r="Q655" i="1"/>
  <c r="Z655" i="1"/>
  <c r="Y655" i="1"/>
  <c r="K655" i="1" s="1"/>
  <c r="M612" i="4" l="1"/>
  <c r="O612" i="4"/>
  <c r="R612" i="4" s="1"/>
  <c r="O612" i="3"/>
  <c r="R612" i="3" s="1"/>
  <c r="M612" i="3"/>
  <c r="AC656" i="1"/>
  <c r="AD656" i="1" s="1"/>
  <c r="O655" i="1"/>
  <c r="R655" i="1" s="1"/>
  <c r="M655" i="1"/>
  <c r="W613" i="4" l="1"/>
  <c r="AF612" i="4"/>
  <c r="AG612" i="4" s="1"/>
  <c r="W613" i="3"/>
  <c r="AF612" i="3"/>
  <c r="AG612" i="3" s="1"/>
  <c r="W656" i="1"/>
  <c r="U656" i="1" s="1"/>
  <c r="AF655" i="1"/>
  <c r="AG655" i="1" s="1"/>
  <c r="X656" i="1"/>
  <c r="AE656" i="1" s="1"/>
  <c r="AH612" i="4" l="1"/>
  <c r="AA613" i="4"/>
  <c r="Z613" i="4"/>
  <c r="Y613" i="4"/>
  <c r="K613" i="4" s="1"/>
  <c r="U613" i="4"/>
  <c r="AH612" i="3"/>
  <c r="Y613" i="3"/>
  <c r="K613" i="3" s="1"/>
  <c r="U613" i="3"/>
  <c r="Z613" i="3"/>
  <c r="AA613" i="3"/>
  <c r="AH655" i="1"/>
  <c r="Z656" i="1"/>
  <c r="T656" i="1"/>
  <c r="AA656" i="1"/>
  <c r="Y656" i="1"/>
  <c r="K656" i="1" s="1"/>
  <c r="Q656" i="1"/>
  <c r="O613" i="4" l="1"/>
  <c r="R613" i="4" s="1"/>
  <c r="M613" i="4"/>
  <c r="O613" i="3"/>
  <c r="R613" i="3" s="1"/>
  <c r="M613" i="3"/>
  <c r="AC657" i="1"/>
  <c r="AD657" i="1" s="1"/>
  <c r="O656" i="1"/>
  <c r="R656" i="1" s="1"/>
  <c r="M656" i="1"/>
  <c r="W614" i="4" l="1"/>
  <c r="AF613" i="4"/>
  <c r="AG613" i="4" s="1"/>
  <c r="W614" i="3"/>
  <c r="AF613" i="3"/>
  <c r="AG613" i="3" s="1"/>
  <c r="W657" i="1"/>
  <c r="U657" i="1" s="1"/>
  <c r="AF656" i="1"/>
  <c r="AG656" i="1" s="1"/>
  <c r="X657" i="1"/>
  <c r="AE657" i="1" s="1"/>
  <c r="AH613" i="4" l="1"/>
  <c r="AA614" i="4"/>
  <c r="Z614" i="4"/>
  <c r="Y614" i="4"/>
  <c r="K614" i="4" s="1"/>
  <c r="U614" i="4"/>
  <c r="AH613" i="3"/>
  <c r="Z614" i="3"/>
  <c r="AA614" i="3"/>
  <c r="Y614" i="3"/>
  <c r="K614" i="3" s="1"/>
  <c r="U614" i="3"/>
  <c r="AH656" i="1"/>
  <c r="Y657" i="1"/>
  <c r="K657" i="1" s="1"/>
  <c r="O657" i="1" s="1"/>
  <c r="R657" i="1" s="1"/>
  <c r="T657" i="1"/>
  <c r="AA657" i="1"/>
  <c r="Z657" i="1"/>
  <c r="Q657" i="1"/>
  <c r="O614" i="4" l="1"/>
  <c r="R614" i="4" s="1"/>
  <c r="M614" i="4"/>
  <c r="M614" i="3"/>
  <c r="O614" i="3"/>
  <c r="R614" i="3" s="1"/>
  <c r="AC658" i="1"/>
  <c r="AD658" i="1" s="1"/>
  <c r="W658" i="1"/>
  <c r="U658" i="1" s="1"/>
  <c r="AF657" i="1"/>
  <c r="AG657" i="1" s="1"/>
  <c r="M657" i="1"/>
  <c r="X658" i="1"/>
  <c r="W615" i="4" l="1"/>
  <c r="AF614" i="4"/>
  <c r="AG614" i="4" s="1"/>
  <c r="W615" i="3"/>
  <c r="AF614" i="3"/>
  <c r="AG614" i="3" s="1"/>
  <c r="AE658" i="1"/>
  <c r="AH657" i="1"/>
  <c r="AA658" i="1"/>
  <c r="T658" i="1"/>
  <c r="Y658" i="1"/>
  <c r="K658" i="1" s="1"/>
  <c r="Q658" i="1"/>
  <c r="Z658" i="1"/>
  <c r="AH614" i="4" l="1"/>
  <c r="AA615" i="4"/>
  <c r="Z615" i="4"/>
  <c r="Y615" i="4"/>
  <c r="K615" i="4" s="1"/>
  <c r="U615" i="4"/>
  <c r="AH614" i="3"/>
  <c r="AA615" i="3"/>
  <c r="Z615" i="3"/>
  <c r="Y615" i="3"/>
  <c r="K615" i="3" s="1"/>
  <c r="U615" i="3"/>
  <c r="AC659" i="1"/>
  <c r="AD659" i="1" s="1"/>
  <c r="O658" i="1"/>
  <c r="R658" i="1" s="1"/>
  <c r="M658" i="1"/>
  <c r="O615" i="4" l="1"/>
  <c r="R615" i="4" s="1"/>
  <c r="M615" i="4"/>
  <c r="O615" i="3"/>
  <c r="R615" i="3" s="1"/>
  <c r="M615" i="3"/>
  <c r="W659" i="1"/>
  <c r="AF658" i="1"/>
  <c r="AG658" i="1" s="1"/>
  <c r="U659" i="1"/>
  <c r="X659" i="1"/>
  <c r="AE659" i="1" s="1"/>
  <c r="W616" i="4" l="1"/>
  <c r="AF615" i="4"/>
  <c r="AG615" i="4" s="1"/>
  <c r="W616" i="3"/>
  <c r="AF615" i="3"/>
  <c r="AG615" i="3" s="1"/>
  <c r="AH658" i="1"/>
  <c r="Y659" i="1"/>
  <c r="K659" i="1" s="1"/>
  <c r="O659" i="1" s="1"/>
  <c r="R659" i="1" s="1"/>
  <c r="T659" i="1"/>
  <c r="AA659" i="1"/>
  <c r="Q659" i="1"/>
  <c r="Z659" i="1"/>
  <c r="AH615" i="4" l="1"/>
  <c r="Y616" i="4"/>
  <c r="K616" i="4" s="1"/>
  <c r="Z616" i="4"/>
  <c r="AA616" i="4"/>
  <c r="U616" i="4"/>
  <c r="AH615" i="3"/>
  <c r="Y616" i="3"/>
  <c r="K616" i="3" s="1"/>
  <c r="U616" i="3"/>
  <c r="Z616" i="3"/>
  <c r="AA616" i="3"/>
  <c r="AC660" i="1"/>
  <c r="AD660" i="1" s="1"/>
  <c r="W660" i="1"/>
  <c r="AF659" i="1"/>
  <c r="AG659" i="1" s="1"/>
  <c r="M659" i="1"/>
  <c r="X660" i="1"/>
  <c r="AE660" i="1" s="1"/>
  <c r="U660" i="1"/>
  <c r="O616" i="4" l="1"/>
  <c r="R616" i="4" s="1"/>
  <c r="M616" i="4"/>
  <c r="O616" i="3"/>
  <c r="R616" i="3" s="1"/>
  <c r="M616" i="3"/>
  <c r="AH659" i="1"/>
  <c r="Y660" i="1"/>
  <c r="K660" i="1" s="1"/>
  <c r="O660" i="1" s="1"/>
  <c r="R660" i="1" s="1"/>
  <c r="T660" i="1"/>
  <c r="AA660" i="1"/>
  <c r="Q660" i="1"/>
  <c r="AC661" i="1" s="1"/>
  <c r="AD661" i="1" s="1"/>
  <c r="Z660" i="1"/>
  <c r="W617" i="4" l="1"/>
  <c r="AF616" i="4"/>
  <c r="AG616" i="4" s="1"/>
  <c r="W617" i="3"/>
  <c r="AF616" i="3"/>
  <c r="AG616" i="3" s="1"/>
  <c r="W661" i="1"/>
  <c r="U661" i="1" s="1"/>
  <c r="AF660" i="1"/>
  <c r="AG660" i="1" s="1"/>
  <c r="M660" i="1"/>
  <c r="AH616" i="4" l="1"/>
  <c r="AA617" i="4"/>
  <c r="U617" i="4"/>
  <c r="Y617" i="4"/>
  <c r="K617" i="4" s="1"/>
  <c r="Z617" i="4"/>
  <c r="AH616" i="3"/>
  <c r="Y617" i="3"/>
  <c r="K617" i="3" s="1"/>
  <c r="Z617" i="3"/>
  <c r="AA617" i="3"/>
  <c r="U617" i="3"/>
  <c r="AH660" i="1"/>
  <c r="X661" i="1"/>
  <c r="AE661" i="1" s="1"/>
  <c r="O617" i="4" l="1"/>
  <c r="R617" i="4" s="1"/>
  <c r="M617" i="4"/>
  <c r="M617" i="3"/>
  <c r="O617" i="3"/>
  <c r="R617" i="3" s="1"/>
  <c r="AA661" i="1"/>
  <c r="T661" i="1"/>
  <c r="Q661" i="1"/>
  <c r="AC662" i="1" s="1"/>
  <c r="AD662" i="1" s="1"/>
  <c r="Z661" i="1"/>
  <c r="Y661" i="1"/>
  <c r="K661" i="1" s="1"/>
  <c r="W618" i="4" l="1"/>
  <c r="AF617" i="4"/>
  <c r="AG617" i="4" s="1"/>
  <c r="W618" i="3"/>
  <c r="AF617" i="3"/>
  <c r="AG617" i="3" s="1"/>
  <c r="O661" i="1"/>
  <c r="R661" i="1" s="1"/>
  <c r="M661" i="1"/>
  <c r="AH617" i="4" l="1"/>
  <c r="AA618" i="4"/>
  <c r="Z618" i="4"/>
  <c r="Y618" i="4"/>
  <c r="K618" i="4" s="1"/>
  <c r="U618" i="4"/>
  <c r="AH617" i="3"/>
  <c r="U618" i="3"/>
  <c r="AA618" i="3"/>
  <c r="Z618" i="3"/>
  <c r="Y618" i="3"/>
  <c r="K618" i="3" s="1"/>
  <c r="W662" i="1"/>
  <c r="AF661" i="1"/>
  <c r="AG661" i="1" s="1"/>
  <c r="U662" i="1"/>
  <c r="X662" i="1"/>
  <c r="AE662" i="1" s="1"/>
  <c r="M618" i="4" l="1"/>
  <c r="O618" i="4"/>
  <c r="R618" i="4" s="1"/>
  <c r="O618" i="3"/>
  <c r="R618" i="3" s="1"/>
  <c r="M618" i="3"/>
  <c r="AH661" i="1"/>
  <c r="AA662" i="1"/>
  <c r="T662" i="1"/>
  <c r="Q662" i="1"/>
  <c r="AC663" i="1" s="1"/>
  <c r="AD663" i="1" s="1"/>
  <c r="Z662" i="1"/>
  <c r="Y662" i="1"/>
  <c r="K662" i="1" s="1"/>
  <c r="W619" i="4" l="1"/>
  <c r="AF618" i="4"/>
  <c r="AG618" i="4" s="1"/>
  <c r="W619" i="3"/>
  <c r="AF618" i="3"/>
  <c r="AG618" i="3" s="1"/>
  <c r="O662" i="1"/>
  <c r="R662" i="1" s="1"/>
  <c r="M662" i="1"/>
  <c r="AH618" i="4" l="1"/>
  <c r="AA619" i="4"/>
  <c r="Z619" i="4"/>
  <c r="Y619" i="4"/>
  <c r="K619" i="4" s="1"/>
  <c r="U619" i="4"/>
  <c r="AH618" i="3"/>
  <c r="Z619" i="3"/>
  <c r="AA619" i="3"/>
  <c r="Y619" i="3"/>
  <c r="K619" i="3" s="1"/>
  <c r="U619" i="3"/>
  <c r="W663" i="1"/>
  <c r="U663" i="1" s="1"/>
  <c r="AF662" i="1"/>
  <c r="AG662" i="1" s="1"/>
  <c r="X663" i="1"/>
  <c r="AE663" i="1" s="1"/>
  <c r="O619" i="4" l="1"/>
  <c r="R619" i="4" s="1"/>
  <c r="M619" i="4"/>
  <c r="O619" i="3"/>
  <c r="R619" i="3" s="1"/>
  <c r="M619" i="3"/>
  <c r="AH662" i="1"/>
  <c r="AA663" i="1"/>
  <c r="T663" i="1"/>
  <c r="Q663" i="1"/>
  <c r="AC664" i="1" s="1"/>
  <c r="AD664" i="1" s="1"/>
  <c r="Z663" i="1"/>
  <c r="Y663" i="1"/>
  <c r="K663" i="1" s="1"/>
  <c r="W620" i="4" l="1"/>
  <c r="AF619" i="4"/>
  <c r="AG619" i="4" s="1"/>
  <c r="W620" i="3"/>
  <c r="AF619" i="3"/>
  <c r="AG619" i="3" s="1"/>
  <c r="O663" i="1"/>
  <c r="R663" i="1" s="1"/>
  <c r="M663" i="1"/>
  <c r="AH619" i="4" l="1"/>
  <c r="Y620" i="4"/>
  <c r="K620" i="4" s="1"/>
  <c r="AA620" i="4"/>
  <c r="Z620" i="4"/>
  <c r="U620" i="4"/>
  <c r="AH619" i="3"/>
  <c r="Z620" i="3"/>
  <c r="Y620" i="3"/>
  <c r="K620" i="3" s="1"/>
  <c r="U620" i="3"/>
  <c r="AA620" i="3"/>
  <c r="W664" i="1"/>
  <c r="U664" i="1" s="1"/>
  <c r="AF663" i="1"/>
  <c r="AG663" i="1" s="1"/>
  <c r="X664" i="1"/>
  <c r="AE664" i="1" s="1"/>
  <c r="O620" i="4" l="1"/>
  <c r="R620" i="4" s="1"/>
  <c r="M620" i="4"/>
  <c r="O620" i="3"/>
  <c r="R620" i="3" s="1"/>
  <c r="M620" i="3"/>
  <c r="AH663" i="1"/>
  <c r="Z664" i="1"/>
  <c r="T664" i="1"/>
  <c r="AA664" i="1"/>
  <c r="Y664" i="1"/>
  <c r="K664" i="1" s="1"/>
  <c r="M664" i="1" s="1"/>
  <c r="Q664" i="1"/>
  <c r="W621" i="4" l="1"/>
  <c r="AF620" i="4"/>
  <c r="AG620" i="4" s="1"/>
  <c r="W621" i="3"/>
  <c r="AF620" i="3"/>
  <c r="AG620" i="3" s="1"/>
  <c r="AC665" i="1"/>
  <c r="AD665" i="1" s="1"/>
  <c r="O664" i="1"/>
  <c r="R664" i="1" s="1"/>
  <c r="AH620" i="4" l="1"/>
  <c r="AA621" i="4"/>
  <c r="Z621" i="4"/>
  <c r="Y621" i="4"/>
  <c r="K621" i="4" s="1"/>
  <c r="U621" i="4"/>
  <c r="AH620" i="3"/>
  <c r="U621" i="3"/>
  <c r="Y621" i="3"/>
  <c r="K621" i="3" s="1"/>
  <c r="AA621" i="3"/>
  <c r="Z621" i="3"/>
  <c r="W665" i="1"/>
  <c r="AF664" i="1"/>
  <c r="AG664" i="1" s="1"/>
  <c r="X665" i="1"/>
  <c r="AE665" i="1" s="1"/>
  <c r="O621" i="4" l="1"/>
  <c r="R621" i="4" s="1"/>
  <c r="M621" i="4"/>
  <c r="O621" i="3"/>
  <c r="R621" i="3" s="1"/>
  <c r="M621" i="3"/>
  <c r="AH664" i="1"/>
  <c r="AA665" i="1"/>
  <c r="T665" i="1"/>
  <c r="U665" i="1"/>
  <c r="Y665" i="1"/>
  <c r="K665" i="1" s="1"/>
  <c r="Q665" i="1"/>
  <c r="Z665" i="1"/>
  <c r="W622" i="4" l="1"/>
  <c r="AF621" i="4"/>
  <c r="AG621" i="4" s="1"/>
  <c r="W622" i="3"/>
  <c r="AF621" i="3"/>
  <c r="AG621" i="3" s="1"/>
  <c r="AC666" i="1"/>
  <c r="AD666" i="1" s="1"/>
  <c r="O665" i="1"/>
  <c r="R665" i="1" s="1"/>
  <c r="M665" i="1"/>
  <c r="X666" i="1"/>
  <c r="T666" i="1" s="1"/>
  <c r="U622" i="4" l="1"/>
  <c r="Z622" i="4"/>
  <c r="AA622" i="4"/>
  <c r="Y622" i="4"/>
  <c r="K622" i="4" s="1"/>
  <c r="AH621" i="4"/>
  <c r="AH621" i="3"/>
  <c r="AA622" i="3"/>
  <c r="Z622" i="3"/>
  <c r="Y622" i="3"/>
  <c r="K622" i="3" s="1"/>
  <c r="U622" i="3"/>
  <c r="W666" i="1"/>
  <c r="Y666" i="1" s="1"/>
  <c r="K666" i="1" s="1"/>
  <c r="AF665" i="1"/>
  <c r="AG665" i="1" s="1"/>
  <c r="AE666" i="1"/>
  <c r="AA666" i="1"/>
  <c r="Q666" i="1"/>
  <c r="AC667" i="1" s="1"/>
  <c r="AD667" i="1" s="1"/>
  <c r="O622" i="4" l="1"/>
  <c r="R622" i="4" s="1"/>
  <c r="M622" i="4"/>
  <c r="M622" i="3"/>
  <c r="O622" i="3"/>
  <c r="R622" i="3" s="1"/>
  <c r="Z666" i="1"/>
  <c r="U666" i="1"/>
  <c r="AH665" i="1"/>
  <c r="M666" i="1"/>
  <c r="O666" i="1"/>
  <c r="R666" i="1" s="1"/>
  <c r="W623" i="4" l="1"/>
  <c r="AF622" i="4"/>
  <c r="AG622" i="4" s="1"/>
  <c r="W623" i="3"/>
  <c r="AF622" i="3"/>
  <c r="AG622" i="3" s="1"/>
  <c r="W667" i="1"/>
  <c r="AF666" i="1"/>
  <c r="AG666" i="1" s="1"/>
  <c r="X667" i="1"/>
  <c r="AE667" i="1" s="1"/>
  <c r="U667" i="1"/>
  <c r="AH622" i="4" l="1"/>
  <c r="AA623" i="4"/>
  <c r="U623" i="4"/>
  <c r="Z623" i="4"/>
  <c r="Y623" i="4"/>
  <c r="K623" i="4" s="1"/>
  <c r="AH622" i="3"/>
  <c r="AA623" i="3"/>
  <c r="Y623" i="3"/>
  <c r="K623" i="3" s="1"/>
  <c r="U623" i="3"/>
  <c r="Z623" i="3"/>
  <c r="AH666" i="1"/>
  <c r="AA667" i="1"/>
  <c r="T667" i="1"/>
  <c r="Z667" i="1"/>
  <c r="Y667" i="1"/>
  <c r="K667" i="1" s="1"/>
  <c r="Q667" i="1"/>
  <c r="O623" i="4" l="1"/>
  <c r="R623" i="4" s="1"/>
  <c r="M623" i="4"/>
  <c r="O623" i="3"/>
  <c r="R623" i="3" s="1"/>
  <c r="M623" i="3"/>
  <c r="AC668" i="1"/>
  <c r="AD668" i="1" s="1"/>
  <c r="M667" i="1"/>
  <c r="O667" i="1"/>
  <c r="R667" i="1" s="1"/>
  <c r="W624" i="4" l="1"/>
  <c r="AF623" i="4"/>
  <c r="AG623" i="4" s="1"/>
  <c r="W624" i="3"/>
  <c r="AF623" i="3"/>
  <c r="AG623" i="3" s="1"/>
  <c r="W668" i="1"/>
  <c r="AF667" i="1"/>
  <c r="AG667" i="1" s="1"/>
  <c r="U668" i="1"/>
  <c r="X668" i="1"/>
  <c r="AE668" i="1" s="1"/>
  <c r="AH623" i="4" l="1"/>
  <c r="Y624" i="4"/>
  <c r="K624" i="4" s="1"/>
  <c r="U624" i="4"/>
  <c r="AA624" i="4"/>
  <c r="Z624" i="4"/>
  <c r="AH623" i="3"/>
  <c r="Z624" i="3"/>
  <c r="U624" i="3"/>
  <c r="AA624" i="3"/>
  <c r="Y624" i="3"/>
  <c r="K624" i="3" s="1"/>
  <c r="AH667" i="1"/>
  <c r="AA668" i="1"/>
  <c r="T668" i="1"/>
  <c r="Y668" i="1"/>
  <c r="K668" i="1" s="1"/>
  <c r="Q668" i="1"/>
  <c r="Z668" i="1"/>
  <c r="O624" i="4" l="1"/>
  <c r="R624" i="4" s="1"/>
  <c r="M624" i="4"/>
  <c r="O624" i="3"/>
  <c r="R624" i="3" s="1"/>
  <c r="M624" i="3"/>
  <c r="AC669" i="1"/>
  <c r="AD669" i="1" s="1"/>
  <c r="O668" i="1"/>
  <c r="R668" i="1" s="1"/>
  <c r="M668" i="1"/>
  <c r="W625" i="4" l="1"/>
  <c r="AF624" i="4"/>
  <c r="AG624" i="4" s="1"/>
  <c r="W625" i="3"/>
  <c r="AF624" i="3"/>
  <c r="AG624" i="3" s="1"/>
  <c r="W669" i="1"/>
  <c r="U669" i="1" s="1"/>
  <c r="AF668" i="1"/>
  <c r="AG668" i="1" s="1"/>
  <c r="X669" i="1"/>
  <c r="AE669" i="1" s="1"/>
  <c r="AH624" i="4" l="1"/>
  <c r="U625" i="4"/>
  <c r="AA625" i="4"/>
  <c r="Z625" i="4"/>
  <c r="Y625" i="4"/>
  <c r="K625" i="4" s="1"/>
  <c r="AH624" i="3"/>
  <c r="AA625" i="3"/>
  <c r="Z625" i="3"/>
  <c r="Y625" i="3"/>
  <c r="K625" i="3" s="1"/>
  <c r="U625" i="3"/>
  <c r="AH668" i="1"/>
  <c r="AA669" i="1"/>
  <c r="T669" i="1"/>
  <c r="Q669" i="1"/>
  <c r="AC670" i="1" s="1"/>
  <c r="AD670" i="1" s="1"/>
  <c r="Z669" i="1"/>
  <c r="Y669" i="1"/>
  <c r="K669" i="1" s="1"/>
  <c r="O625" i="4" l="1"/>
  <c r="R625" i="4" s="1"/>
  <c r="M625" i="4"/>
  <c r="O625" i="3"/>
  <c r="R625" i="3" s="1"/>
  <c r="M625" i="3"/>
  <c r="M669" i="1"/>
  <c r="O669" i="1"/>
  <c r="R669" i="1" s="1"/>
  <c r="W626" i="4" l="1"/>
  <c r="AF625" i="4"/>
  <c r="AG625" i="4" s="1"/>
  <c r="W626" i="3"/>
  <c r="AF625" i="3"/>
  <c r="AG625" i="3" s="1"/>
  <c r="W670" i="1"/>
  <c r="U670" i="1" s="1"/>
  <c r="AF669" i="1"/>
  <c r="AG669" i="1" s="1"/>
  <c r="X670" i="1"/>
  <c r="AE670" i="1" s="1"/>
  <c r="AH625" i="4" l="1"/>
  <c r="AA626" i="4"/>
  <c r="U626" i="4"/>
  <c r="Z626" i="4"/>
  <c r="Y626" i="4"/>
  <c r="K626" i="4" s="1"/>
  <c r="AH625" i="3"/>
  <c r="U626" i="3"/>
  <c r="AA626" i="3"/>
  <c r="Z626" i="3"/>
  <c r="Y626" i="3"/>
  <c r="K626" i="3" s="1"/>
  <c r="AH669" i="1"/>
  <c r="Z670" i="1"/>
  <c r="T670" i="1"/>
  <c r="AA670" i="1"/>
  <c r="Y670" i="1"/>
  <c r="K670" i="1" s="1"/>
  <c r="Q670" i="1"/>
  <c r="AC671" i="1" s="1"/>
  <c r="AD671" i="1" s="1"/>
  <c r="O626" i="4" l="1"/>
  <c r="R626" i="4" s="1"/>
  <c r="M626" i="4"/>
  <c r="O626" i="3"/>
  <c r="R626" i="3" s="1"/>
  <c r="M626" i="3"/>
  <c r="O670" i="1"/>
  <c r="R670" i="1" s="1"/>
  <c r="M670" i="1"/>
  <c r="W627" i="4" l="1"/>
  <c r="AF626" i="4"/>
  <c r="AG626" i="4" s="1"/>
  <c r="W627" i="3"/>
  <c r="AF626" i="3"/>
  <c r="AG626" i="3" s="1"/>
  <c r="W671" i="1"/>
  <c r="U671" i="1" s="1"/>
  <c r="AF670" i="1"/>
  <c r="AG670" i="1" s="1"/>
  <c r="X671" i="1"/>
  <c r="AE671" i="1" s="1"/>
  <c r="AH626" i="4" l="1"/>
  <c r="AA627" i="4"/>
  <c r="U627" i="4"/>
  <c r="Z627" i="4"/>
  <c r="Y627" i="4"/>
  <c r="K627" i="4" s="1"/>
  <c r="AH626" i="3"/>
  <c r="Z627" i="3"/>
  <c r="AA627" i="3"/>
  <c r="Y627" i="3"/>
  <c r="K627" i="3" s="1"/>
  <c r="U627" i="3"/>
  <c r="AH670" i="1"/>
  <c r="Z671" i="1"/>
  <c r="T671" i="1"/>
  <c r="AA671" i="1"/>
  <c r="Y671" i="1"/>
  <c r="K671" i="1" s="1"/>
  <c r="O671" i="1" s="1"/>
  <c r="R671" i="1" s="1"/>
  <c r="Q671" i="1"/>
  <c r="O627" i="4" l="1"/>
  <c r="R627" i="4" s="1"/>
  <c r="M627" i="4"/>
  <c r="O627" i="3"/>
  <c r="R627" i="3" s="1"/>
  <c r="M627" i="3"/>
  <c r="AC672" i="1"/>
  <c r="AD672" i="1" s="1"/>
  <c r="W672" i="1"/>
  <c r="U672" i="1" s="1"/>
  <c r="AF671" i="1"/>
  <c r="AG671" i="1" s="1"/>
  <c r="M671" i="1"/>
  <c r="W628" i="4" l="1"/>
  <c r="AF627" i="4"/>
  <c r="AG627" i="4" s="1"/>
  <c r="W628" i="3"/>
  <c r="AF627" i="3"/>
  <c r="AG627" i="3" s="1"/>
  <c r="AH671" i="1"/>
  <c r="X672" i="1"/>
  <c r="AE672" i="1" s="1"/>
  <c r="AH627" i="4" l="1"/>
  <c r="Y628" i="4"/>
  <c r="K628" i="4" s="1"/>
  <c r="U628" i="4"/>
  <c r="AA628" i="4"/>
  <c r="Z628" i="4"/>
  <c r="AH627" i="3"/>
  <c r="Z628" i="3"/>
  <c r="Y628" i="3"/>
  <c r="K628" i="3" s="1"/>
  <c r="AA628" i="3"/>
  <c r="U628" i="3"/>
  <c r="AA672" i="1"/>
  <c r="T672" i="1"/>
  <c r="Y672" i="1"/>
  <c r="K672" i="1" s="1"/>
  <c r="Q672" i="1"/>
  <c r="Z672" i="1"/>
  <c r="O628" i="4" l="1"/>
  <c r="R628" i="4" s="1"/>
  <c r="M628" i="4"/>
  <c r="O628" i="3"/>
  <c r="R628" i="3" s="1"/>
  <c r="M628" i="3"/>
  <c r="AC673" i="1"/>
  <c r="AD673" i="1" s="1"/>
  <c r="O672" i="1"/>
  <c r="R672" i="1" s="1"/>
  <c r="M672" i="1"/>
  <c r="W629" i="4" l="1"/>
  <c r="AF628" i="4"/>
  <c r="AG628" i="4" s="1"/>
  <c r="W629" i="3"/>
  <c r="AF628" i="3"/>
  <c r="AG628" i="3" s="1"/>
  <c r="W673" i="1"/>
  <c r="U673" i="1" s="1"/>
  <c r="AF672" i="1"/>
  <c r="AG672" i="1" s="1"/>
  <c r="X673" i="1"/>
  <c r="AE673" i="1" s="1"/>
  <c r="AH628" i="4" l="1"/>
  <c r="U629" i="4"/>
  <c r="AA629" i="4"/>
  <c r="Z629" i="4"/>
  <c r="Y629" i="4"/>
  <c r="K629" i="4" s="1"/>
  <c r="AH628" i="3"/>
  <c r="Z629" i="3"/>
  <c r="AA629" i="3"/>
  <c r="U629" i="3"/>
  <c r="Y629" i="3"/>
  <c r="K629" i="3" s="1"/>
  <c r="AH672" i="1"/>
  <c r="Z673" i="1"/>
  <c r="T673" i="1"/>
  <c r="AA673" i="1"/>
  <c r="Y673" i="1"/>
  <c r="K673" i="1" s="1"/>
  <c r="Q673" i="1"/>
  <c r="O629" i="4" l="1"/>
  <c r="R629" i="4" s="1"/>
  <c r="M629" i="4"/>
  <c r="M629" i="3"/>
  <c r="O629" i="3"/>
  <c r="R629" i="3" s="1"/>
  <c r="AC674" i="1"/>
  <c r="AD674" i="1" s="1"/>
  <c r="O673" i="1"/>
  <c r="R673" i="1" s="1"/>
  <c r="M673" i="1"/>
  <c r="W630" i="4" l="1"/>
  <c r="AF629" i="4"/>
  <c r="AG629" i="4" s="1"/>
  <c r="W630" i="3"/>
  <c r="AF629" i="3"/>
  <c r="AG629" i="3" s="1"/>
  <c r="W674" i="1"/>
  <c r="AF673" i="1"/>
  <c r="AG673" i="1" s="1"/>
  <c r="U674" i="1"/>
  <c r="X674" i="1"/>
  <c r="AE674" i="1" s="1"/>
  <c r="AH629" i="4" l="1"/>
  <c r="U630" i="4"/>
  <c r="AA630" i="4"/>
  <c r="Z630" i="4"/>
  <c r="Y630" i="4"/>
  <c r="K630" i="4" s="1"/>
  <c r="AH629" i="3"/>
  <c r="AA630" i="3"/>
  <c r="Z630" i="3"/>
  <c r="Y630" i="3"/>
  <c r="K630" i="3" s="1"/>
  <c r="U630" i="3"/>
  <c r="AH673" i="1"/>
  <c r="AA674" i="1"/>
  <c r="T674" i="1"/>
  <c r="Q674" i="1"/>
  <c r="Z674" i="1"/>
  <c r="Y674" i="1"/>
  <c r="K674" i="1" s="1"/>
  <c r="O630" i="4" l="1"/>
  <c r="R630" i="4" s="1"/>
  <c r="M630" i="4"/>
  <c r="M630" i="3"/>
  <c r="O630" i="3"/>
  <c r="R630" i="3" s="1"/>
  <c r="AC675" i="1"/>
  <c r="AD675" i="1" s="1"/>
  <c r="O674" i="1"/>
  <c r="R674" i="1" s="1"/>
  <c r="M674" i="1"/>
  <c r="W631" i="4" l="1"/>
  <c r="AF630" i="4"/>
  <c r="AG630" i="4" s="1"/>
  <c r="W631" i="3"/>
  <c r="AF630" i="3"/>
  <c r="AG630" i="3" s="1"/>
  <c r="W675" i="1"/>
  <c r="AF674" i="1"/>
  <c r="AG674" i="1" s="1"/>
  <c r="X675" i="1"/>
  <c r="AE675" i="1" s="1"/>
  <c r="U675" i="1"/>
  <c r="AH630" i="4" l="1"/>
  <c r="AA631" i="4"/>
  <c r="Y631" i="4"/>
  <c r="K631" i="4" s="1"/>
  <c r="U631" i="4"/>
  <c r="Z631" i="4"/>
  <c r="AH630" i="3"/>
  <c r="Y631" i="3"/>
  <c r="K631" i="3" s="1"/>
  <c r="AA631" i="3"/>
  <c r="Z631" i="3"/>
  <c r="U631" i="3"/>
  <c r="AH674" i="1"/>
  <c r="Z675" i="1"/>
  <c r="T675" i="1"/>
  <c r="AA675" i="1"/>
  <c r="Y675" i="1"/>
  <c r="K675" i="1" s="1"/>
  <c r="Q675" i="1"/>
  <c r="O631" i="4" l="1"/>
  <c r="R631" i="4" s="1"/>
  <c r="M631" i="4"/>
  <c r="O631" i="3"/>
  <c r="R631" i="3" s="1"/>
  <c r="M631" i="3"/>
  <c r="AC676" i="1"/>
  <c r="AD676" i="1" s="1"/>
  <c r="O675" i="1"/>
  <c r="R675" i="1" s="1"/>
  <c r="M675" i="1"/>
  <c r="W632" i="4" l="1"/>
  <c r="AF631" i="4"/>
  <c r="AG631" i="4" s="1"/>
  <c r="W632" i="3"/>
  <c r="AF631" i="3"/>
  <c r="AG631" i="3" s="1"/>
  <c r="W676" i="1"/>
  <c r="U676" i="1" s="1"/>
  <c r="AF675" i="1"/>
  <c r="AG675" i="1" s="1"/>
  <c r="X676" i="1"/>
  <c r="AE676" i="1" s="1"/>
  <c r="AH631" i="4" l="1"/>
  <c r="U632" i="4"/>
  <c r="Z632" i="4"/>
  <c r="Y632" i="4"/>
  <c r="K632" i="4" s="1"/>
  <c r="AA632" i="4"/>
  <c r="AH631" i="3"/>
  <c r="AA632" i="3"/>
  <c r="U632" i="3"/>
  <c r="Z632" i="3"/>
  <c r="Y632" i="3"/>
  <c r="K632" i="3" s="1"/>
  <c r="AH675" i="1"/>
  <c r="AA676" i="1"/>
  <c r="T676" i="1"/>
  <c r="Y676" i="1"/>
  <c r="K676" i="1" s="1"/>
  <c r="O676" i="1" s="1"/>
  <c r="R676" i="1" s="1"/>
  <c r="Q676" i="1"/>
  <c r="Z676" i="1"/>
  <c r="O632" i="4" l="1"/>
  <c r="R632" i="4" s="1"/>
  <c r="M632" i="4"/>
  <c r="O632" i="3"/>
  <c r="R632" i="3" s="1"/>
  <c r="M632" i="3"/>
  <c r="AC677" i="1"/>
  <c r="AD677" i="1" s="1"/>
  <c r="W677" i="1"/>
  <c r="AF676" i="1"/>
  <c r="AG676" i="1" s="1"/>
  <c r="M676" i="1"/>
  <c r="X677" i="1"/>
  <c r="AE677" i="1" s="1"/>
  <c r="U677" i="1"/>
  <c r="W633" i="4" l="1"/>
  <c r="AF632" i="4"/>
  <c r="AG632" i="4" s="1"/>
  <c r="W633" i="3"/>
  <c r="AF632" i="3"/>
  <c r="AG632" i="3" s="1"/>
  <c r="AH676" i="1"/>
  <c r="Y677" i="1"/>
  <c r="K677" i="1" s="1"/>
  <c r="M677" i="1" s="1"/>
  <c r="T677" i="1"/>
  <c r="AA677" i="1"/>
  <c r="Z677" i="1"/>
  <c r="Q677" i="1"/>
  <c r="AH632" i="4" l="1"/>
  <c r="Y633" i="4"/>
  <c r="K633" i="4" s="1"/>
  <c r="U633" i="4"/>
  <c r="AA633" i="4"/>
  <c r="Z633" i="4"/>
  <c r="AH632" i="3"/>
  <c r="Y633" i="3"/>
  <c r="K633" i="3" s="1"/>
  <c r="AA633" i="3"/>
  <c r="Z633" i="3"/>
  <c r="U633" i="3"/>
  <c r="AC678" i="1"/>
  <c r="AD678" i="1" s="1"/>
  <c r="O677" i="1"/>
  <c r="R677" i="1" s="1"/>
  <c r="M633" i="4" l="1"/>
  <c r="O633" i="4"/>
  <c r="R633" i="4" s="1"/>
  <c r="O633" i="3"/>
  <c r="R633" i="3" s="1"/>
  <c r="M633" i="3"/>
  <c r="W678" i="1"/>
  <c r="U678" i="1" s="1"/>
  <c r="AF677" i="1"/>
  <c r="AG677" i="1" s="1"/>
  <c r="X678" i="1"/>
  <c r="AE678" i="1" s="1"/>
  <c r="W634" i="4" l="1"/>
  <c r="AF633" i="4"/>
  <c r="AG633" i="4" s="1"/>
  <c r="W634" i="3"/>
  <c r="AF633" i="3"/>
  <c r="AG633" i="3" s="1"/>
  <c r="AH677" i="1"/>
  <c r="AA678" i="1"/>
  <c r="T678" i="1"/>
  <c r="Y678" i="1"/>
  <c r="K678" i="1" s="1"/>
  <c r="Q678" i="1"/>
  <c r="Z678" i="1"/>
  <c r="AH633" i="4" l="1"/>
  <c r="Y634" i="4"/>
  <c r="K634" i="4" s="1"/>
  <c r="U634" i="4"/>
  <c r="AA634" i="4"/>
  <c r="Z634" i="4"/>
  <c r="AH633" i="3"/>
  <c r="Z634" i="3"/>
  <c r="U634" i="3"/>
  <c r="AA634" i="3"/>
  <c r="Y634" i="3"/>
  <c r="K634" i="3" s="1"/>
  <c r="AC679" i="1"/>
  <c r="AD679" i="1" s="1"/>
  <c r="O678" i="1"/>
  <c r="R678" i="1" s="1"/>
  <c r="M678" i="1"/>
  <c r="M634" i="4" l="1"/>
  <c r="O634" i="4"/>
  <c r="R634" i="4" s="1"/>
  <c r="O634" i="3"/>
  <c r="R634" i="3" s="1"/>
  <c r="M634" i="3"/>
  <c r="W679" i="1"/>
  <c r="U679" i="1" s="1"/>
  <c r="AF678" i="1"/>
  <c r="AG678" i="1" s="1"/>
  <c r="X679" i="1"/>
  <c r="AE679" i="1" s="1"/>
  <c r="W635" i="4" l="1"/>
  <c r="AF634" i="4"/>
  <c r="AG634" i="4" s="1"/>
  <c r="W635" i="3"/>
  <c r="AF634" i="3"/>
  <c r="AG634" i="3" s="1"/>
  <c r="AH678" i="1"/>
  <c r="Q679" i="1"/>
  <c r="T679" i="1"/>
  <c r="AA679" i="1"/>
  <c r="Z679" i="1"/>
  <c r="Y679" i="1"/>
  <c r="K679" i="1" s="1"/>
  <c r="O679" i="1" s="1"/>
  <c r="R679" i="1" s="1"/>
  <c r="AH634" i="4" l="1"/>
  <c r="AA635" i="4"/>
  <c r="Y635" i="4"/>
  <c r="K635" i="4" s="1"/>
  <c r="U635" i="4"/>
  <c r="Z635" i="4"/>
  <c r="AH634" i="3"/>
  <c r="Z635" i="3"/>
  <c r="AA635" i="3"/>
  <c r="Y635" i="3"/>
  <c r="K635" i="3" s="1"/>
  <c r="U635" i="3"/>
  <c r="W680" i="1"/>
  <c r="U680" i="1" s="1"/>
  <c r="AF679" i="1"/>
  <c r="AG679" i="1" s="1"/>
  <c r="AC680" i="1"/>
  <c r="AD680" i="1" s="1"/>
  <c r="M679" i="1"/>
  <c r="X680" i="1"/>
  <c r="M635" i="4" l="1"/>
  <c r="O635" i="4"/>
  <c r="R635" i="4" s="1"/>
  <c r="M635" i="3"/>
  <c r="O635" i="3"/>
  <c r="R635" i="3" s="1"/>
  <c r="AE680" i="1"/>
  <c r="AH679" i="1"/>
  <c r="AA680" i="1"/>
  <c r="T680" i="1"/>
  <c r="Y680" i="1"/>
  <c r="K680" i="1" s="1"/>
  <c r="Q680" i="1"/>
  <c r="Z680" i="1"/>
  <c r="W636" i="4" l="1"/>
  <c r="AF635" i="4"/>
  <c r="AG635" i="4" s="1"/>
  <c r="W636" i="3"/>
  <c r="AF635" i="3"/>
  <c r="AG635" i="3" s="1"/>
  <c r="AC681" i="1"/>
  <c r="AD681" i="1" s="1"/>
  <c r="O680" i="1"/>
  <c r="R680" i="1" s="1"/>
  <c r="M680" i="1"/>
  <c r="AH635" i="4" l="1"/>
  <c r="Y636" i="4"/>
  <c r="K636" i="4" s="1"/>
  <c r="AA636" i="4"/>
  <c r="Z636" i="4"/>
  <c r="U636" i="4"/>
  <c r="AH635" i="3"/>
  <c r="U636" i="3"/>
  <c r="Y636" i="3"/>
  <c r="K636" i="3" s="1"/>
  <c r="AA636" i="3"/>
  <c r="Z636" i="3"/>
  <c r="W681" i="1"/>
  <c r="AF680" i="1"/>
  <c r="AG680" i="1" s="1"/>
  <c r="U681" i="1"/>
  <c r="X681" i="1"/>
  <c r="AE681" i="1" s="1"/>
  <c r="M636" i="4" l="1"/>
  <c r="O636" i="4"/>
  <c r="R636" i="4" s="1"/>
  <c r="O636" i="3"/>
  <c r="R636" i="3" s="1"/>
  <c r="M636" i="3"/>
  <c r="AH680" i="1"/>
  <c r="Z681" i="1"/>
  <c r="T681" i="1"/>
  <c r="AA681" i="1"/>
  <c r="Q681" i="1"/>
  <c r="Y681" i="1"/>
  <c r="K681" i="1" s="1"/>
  <c r="W637" i="4" l="1"/>
  <c r="AF636" i="4"/>
  <c r="AG636" i="4" s="1"/>
  <c r="W637" i="3"/>
  <c r="AF636" i="3"/>
  <c r="AG636" i="3" s="1"/>
  <c r="AC682" i="1"/>
  <c r="AD682" i="1" s="1"/>
  <c r="O681" i="1"/>
  <c r="R681" i="1" s="1"/>
  <c r="M681" i="1"/>
  <c r="AH636" i="4" l="1"/>
  <c r="U637" i="4"/>
  <c r="AA637" i="4"/>
  <c r="Z637" i="4"/>
  <c r="Y637" i="4"/>
  <c r="K637" i="4" s="1"/>
  <c r="AH636" i="3"/>
  <c r="AA637" i="3"/>
  <c r="Z637" i="3"/>
  <c r="U637" i="3"/>
  <c r="Y637" i="3"/>
  <c r="K637" i="3" s="1"/>
  <c r="W682" i="1"/>
  <c r="AF681" i="1"/>
  <c r="AG681" i="1" s="1"/>
  <c r="U682" i="1"/>
  <c r="X682" i="1"/>
  <c r="AE682" i="1" s="1"/>
  <c r="M637" i="4" l="1"/>
  <c r="O637" i="4"/>
  <c r="R637" i="4" s="1"/>
  <c r="O637" i="3"/>
  <c r="R637" i="3" s="1"/>
  <c r="M637" i="3"/>
  <c r="AH681" i="1"/>
  <c r="Y682" i="1"/>
  <c r="K682" i="1" s="1"/>
  <c r="M682" i="1" s="1"/>
  <c r="T682" i="1"/>
  <c r="AA682" i="1"/>
  <c r="Z682" i="1"/>
  <c r="Q682" i="1"/>
  <c r="W638" i="4" l="1"/>
  <c r="AF637" i="4"/>
  <c r="AG637" i="4" s="1"/>
  <c r="W638" i="3"/>
  <c r="AF637" i="3"/>
  <c r="AG637" i="3" s="1"/>
  <c r="AC683" i="1"/>
  <c r="AD683" i="1" s="1"/>
  <c r="O682" i="1"/>
  <c r="R682" i="1" s="1"/>
  <c r="AH637" i="4" l="1"/>
  <c r="AA638" i="4"/>
  <c r="Z638" i="4"/>
  <c r="Y638" i="4"/>
  <c r="K638" i="4" s="1"/>
  <c r="U638" i="4"/>
  <c r="AH637" i="3"/>
  <c r="Y638" i="3"/>
  <c r="K638" i="3" s="1"/>
  <c r="Z638" i="3"/>
  <c r="U638" i="3"/>
  <c r="AA638" i="3"/>
  <c r="W683" i="1"/>
  <c r="U683" i="1" s="1"/>
  <c r="AF682" i="1"/>
  <c r="AG682" i="1" s="1"/>
  <c r="X683" i="1"/>
  <c r="AE683" i="1" s="1"/>
  <c r="M638" i="4" l="1"/>
  <c r="O638" i="4"/>
  <c r="R638" i="4" s="1"/>
  <c r="M638" i="3"/>
  <c r="O638" i="3"/>
  <c r="R638" i="3" s="1"/>
  <c r="AH682" i="1"/>
  <c r="AA683" i="1"/>
  <c r="T683" i="1"/>
  <c r="Q683" i="1"/>
  <c r="Y683" i="1"/>
  <c r="K683" i="1" s="1"/>
  <c r="Z683" i="1"/>
  <c r="W639" i="4" l="1"/>
  <c r="AF638" i="4"/>
  <c r="AG638" i="4" s="1"/>
  <c r="W639" i="3"/>
  <c r="AF638" i="3"/>
  <c r="AG638" i="3" s="1"/>
  <c r="AC684" i="1"/>
  <c r="AD684" i="1" s="1"/>
  <c r="O683" i="1"/>
  <c r="R683" i="1" s="1"/>
  <c r="M683" i="1"/>
  <c r="AH638" i="4" l="1"/>
  <c r="AA639" i="4"/>
  <c r="Z639" i="4"/>
  <c r="Y639" i="4"/>
  <c r="K639" i="4" s="1"/>
  <c r="U639" i="4"/>
  <c r="AH638" i="3"/>
  <c r="Z639" i="3"/>
  <c r="AA639" i="3"/>
  <c r="Y639" i="3"/>
  <c r="K639" i="3" s="1"/>
  <c r="U639" i="3"/>
  <c r="W684" i="1"/>
  <c r="U684" i="1" s="1"/>
  <c r="AF683" i="1"/>
  <c r="AG683" i="1" s="1"/>
  <c r="X684" i="1"/>
  <c r="AE684" i="1" s="1"/>
  <c r="O639" i="4" l="1"/>
  <c r="R639" i="4" s="1"/>
  <c r="M639" i="4"/>
  <c r="O639" i="3"/>
  <c r="R639" i="3" s="1"/>
  <c r="M639" i="3"/>
  <c r="AH683" i="1"/>
  <c r="Y684" i="1"/>
  <c r="K684" i="1" s="1"/>
  <c r="O684" i="1" s="1"/>
  <c r="R684" i="1" s="1"/>
  <c r="T684" i="1"/>
  <c r="AA684" i="1"/>
  <c r="Q684" i="1"/>
  <c r="Z684" i="1"/>
  <c r="W640" i="4" l="1"/>
  <c r="AF639" i="4"/>
  <c r="AG639" i="4" s="1"/>
  <c r="W640" i="3"/>
  <c r="AF639" i="3"/>
  <c r="AG639" i="3" s="1"/>
  <c r="AC685" i="1"/>
  <c r="AD685" i="1" s="1"/>
  <c r="W685" i="1"/>
  <c r="U685" i="1" s="1"/>
  <c r="AF684" i="1"/>
  <c r="AG684" i="1" s="1"/>
  <c r="M684" i="1"/>
  <c r="AH639" i="4" l="1"/>
  <c r="Y640" i="4"/>
  <c r="K640" i="4" s="1"/>
  <c r="AA640" i="4"/>
  <c r="Z640" i="4"/>
  <c r="U640" i="4"/>
  <c r="AH639" i="3"/>
  <c r="U640" i="3"/>
  <c r="Z640" i="3"/>
  <c r="AA640" i="3"/>
  <c r="Y640" i="3"/>
  <c r="K640" i="3" s="1"/>
  <c r="AH684" i="1"/>
  <c r="X685" i="1"/>
  <c r="AE685" i="1" s="1"/>
  <c r="M640" i="4" l="1"/>
  <c r="O640" i="4"/>
  <c r="R640" i="4" s="1"/>
  <c r="M640" i="3"/>
  <c r="O640" i="3"/>
  <c r="R640" i="3" s="1"/>
  <c r="AA685" i="1"/>
  <c r="T685" i="1"/>
  <c r="Q685" i="1"/>
  <c r="AC686" i="1" s="1"/>
  <c r="AD686" i="1" s="1"/>
  <c r="Y685" i="1"/>
  <c r="K685" i="1" s="1"/>
  <c r="Z685" i="1"/>
  <c r="W641" i="4" l="1"/>
  <c r="AF640" i="4"/>
  <c r="AG640" i="4" s="1"/>
  <c r="W641" i="3"/>
  <c r="AF640" i="3"/>
  <c r="AG640" i="3" s="1"/>
  <c r="O685" i="1"/>
  <c r="R685" i="1" s="1"/>
  <c r="M685" i="1"/>
  <c r="AH640" i="4" l="1"/>
  <c r="Z641" i="4"/>
  <c r="U641" i="4"/>
  <c r="AA641" i="4"/>
  <c r="Y641" i="4"/>
  <c r="K641" i="4" s="1"/>
  <c r="AH640" i="3"/>
  <c r="Y641" i="3"/>
  <c r="K641" i="3" s="1"/>
  <c r="AA641" i="3"/>
  <c r="Z641" i="3"/>
  <c r="U641" i="3"/>
  <c r="W686" i="1"/>
  <c r="U686" i="1" s="1"/>
  <c r="AF685" i="1"/>
  <c r="AG685" i="1" s="1"/>
  <c r="X686" i="1"/>
  <c r="AE686" i="1" s="1"/>
  <c r="O641" i="4" l="1"/>
  <c r="R641" i="4" s="1"/>
  <c r="M641" i="4"/>
  <c r="M641" i="3"/>
  <c r="O641" i="3"/>
  <c r="R641" i="3" s="1"/>
  <c r="AH685" i="1"/>
  <c r="Y686" i="1"/>
  <c r="K686" i="1" s="1"/>
  <c r="O686" i="1" s="1"/>
  <c r="R686" i="1" s="1"/>
  <c r="T686" i="1"/>
  <c r="AA686" i="1"/>
  <c r="Q686" i="1"/>
  <c r="Z686" i="1"/>
  <c r="W642" i="4" l="1"/>
  <c r="AF641" i="4"/>
  <c r="AG641" i="4" s="1"/>
  <c r="W642" i="3"/>
  <c r="AF641" i="3"/>
  <c r="AG641" i="3" s="1"/>
  <c r="AC687" i="1"/>
  <c r="AD687" i="1" s="1"/>
  <c r="W687" i="1"/>
  <c r="U687" i="1" s="1"/>
  <c r="AF686" i="1"/>
  <c r="AG686" i="1" s="1"/>
  <c r="M686" i="1"/>
  <c r="AH641" i="4" l="1"/>
  <c r="AA642" i="4"/>
  <c r="Z642" i="4"/>
  <c r="Y642" i="4"/>
  <c r="K642" i="4" s="1"/>
  <c r="U642" i="4"/>
  <c r="AH641" i="3"/>
  <c r="AA642" i="3"/>
  <c r="Y642" i="3"/>
  <c r="K642" i="3" s="1"/>
  <c r="U642" i="3"/>
  <c r="Z642" i="3"/>
  <c r="AH686" i="1"/>
  <c r="X687" i="1"/>
  <c r="AE687" i="1" s="1"/>
  <c r="O642" i="4" l="1"/>
  <c r="R642" i="4" s="1"/>
  <c r="M642" i="4"/>
  <c r="O642" i="3"/>
  <c r="R642" i="3" s="1"/>
  <c r="M642" i="3"/>
  <c r="AA687" i="1"/>
  <c r="T687" i="1"/>
  <c r="Y687" i="1"/>
  <c r="K687" i="1" s="1"/>
  <c r="Q687" i="1"/>
  <c r="AC688" i="1" s="1"/>
  <c r="AD688" i="1" s="1"/>
  <c r="Z687" i="1"/>
  <c r="W643" i="4" l="1"/>
  <c r="AF642" i="4"/>
  <c r="AG642" i="4" s="1"/>
  <c r="W643" i="3"/>
  <c r="AF642" i="3"/>
  <c r="AG642" i="3" s="1"/>
  <c r="M687" i="1"/>
  <c r="O687" i="1"/>
  <c r="R687" i="1" s="1"/>
  <c r="AH642" i="4" l="1"/>
  <c r="AA643" i="4"/>
  <c r="Z643" i="4"/>
  <c r="Y643" i="4"/>
  <c r="K643" i="4" s="1"/>
  <c r="U643" i="4"/>
  <c r="AH642" i="3"/>
  <c r="Y643" i="3"/>
  <c r="K643" i="3" s="1"/>
  <c r="AA643" i="3"/>
  <c r="Z643" i="3"/>
  <c r="U643" i="3"/>
  <c r="W688" i="1"/>
  <c r="U688" i="1" s="1"/>
  <c r="AF687" i="1"/>
  <c r="AG687" i="1" s="1"/>
  <c r="X688" i="1"/>
  <c r="AE688" i="1" s="1"/>
  <c r="O643" i="4" l="1"/>
  <c r="R643" i="4" s="1"/>
  <c r="M643" i="4"/>
  <c r="O643" i="3"/>
  <c r="R643" i="3" s="1"/>
  <c r="M643" i="3"/>
  <c r="AH687" i="1"/>
  <c r="Y688" i="1"/>
  <c r="K688" i="1" s="1"/>
  <c r="O688" i="1" s="1"/>
  <c r="R688" i="1" s="1"/>
  <c r="T688" i="1"/>
  <c r="AA688" i="1"/>
  <c r="Z688" i="1"/>
  <c r="Q688" i="1"/>
  <c r="W644" i="4" l="1"/>
  <c r="AF643" i="4"/>
  <c r="AG643" i="4" s="1"/>
  <c r="W644" i="3"/>
  <c r="AF643" i="3"/>
  <c r="AG643" i="3" s="1"/>
  <c r="AC689" i="1"/>
  <c r="AD689" i="1" s="1"/>
  <c r="W689" i="1"/>
  <c r="U689" i="1" s="1"/>
  <c r="AF688" i="1"/>
  <c r="AG688" i="1" s="1"/>
  <c r="M688" i="1"/>
  <c r="AH643" i="4" l="1"/>
  <c r="U644" i="4"/>
  <c r="Z644" i="4"/>
  <c r="Y644" i="4"/>
  <c r="K644" i="4" s="1"/>
  <c r="AA644" i="4"/>
  <c r="AH643" i="3"/>
  <c r="Z644" i="3"/>
  <c r="Y644" i="3"/>
  <c r="K644" i="3" s="1"/>
  <c r="U644" i="3"/>
  <c r="AA644" i="3"/>
  <c r="AH688" i="1"/>
  <c r="X689" i="1"/>
  <c r="AE689" i="1" s="1"/>
  <c r="M644" i="4" l="1"/>
  <c r="O644" i="4"/>
  <c r="R644" i="4" s="1"/>
  <c r="M644" i="3"/>
  <c r="O644" i="3"/>
  <c r="R644" i="3" s="1"/>
  <c r="AA689" i="1"/>
  <c r="T689" i="1"/>
  <c r="Q689" i="1"/>
  <c r="AC690" i="1" s="1"/>
  <c r="AD690" i="1" s="1"/>
  <c r="Y689" i="1"/>
  <c r="K689" i="1" s="1"/>
  <c r="Z689" i="1"/>
  <c r="W645" i="4" l="1"/>
  <c r="AF644" i="4"/>
  <c r="AG644" i="4" s="1"/>
  <c r="W645" i="3"/>
  <c r="AF644" i="3"/>
  <c r="AG644" i="3" s="1"/>
  <c r="O689" i="1"/>
  <c r="R689" i="1" s="1"/>
  <c r="M689" i="1"/>
  <c r="AH644" i="4" l="1"/>
  <c r="AA645" i="4"/>
  <c r="U645" i="4"/>
  <c r="Z645" i="4"/>
  <c r="Y645" i="4"/>
  <c r="K645" i="4" s="1"/>
  <c r="AH644" i="3"/>
  <c r="U645" i="3"/>
  <c r="Y645" i="3"/>
  <c r="K645" i="3" s="1"/>
  <c r="AA645" i="3"/>
  <c r="Z645" i="3"/>
  <c r="W690" i="1"/>
  <c r="AF689" i="1"/>
  <c r="AG689" i="1" s="1"/>
  <c r="U690" i="1"/>
  <c r="X690" i="1"/>
  <c r="AE690" i="1" s="1"/>
  <c r="O645" i="4" l="1"/>
  <c r="R645" i="4" s="1"/>
  <c r="M645" i="4"/>
  <c r="O645" i="3"/>
  <c r="R645" i="3" s="1"/>
  <c r="M645" i="3"/>
  <c r="AH689" i="1"/>
  <c r="Y690" i="1"/>
  <c r="K690" i="1" s="1"/>
  <c r="M690" i="1" s="1"/>
  <c r="T690" i="1"/>
  <c r="AA690" i="1"/>
  <c r="Q690" i="1"/>
  <c r="Z690" i="1"/>
  <c r="W646" i="4" l="1"/>
  <c r="AF645" i="4"/>
  <c r="AG645" i="4" s="1"/>
  <c r="W646" i="3"/>
  <c r="AF645" i="3"/>
  <c r="AG645" i="3" s="1"/>
  <c r="AC691" i="1"/>
  <c r="AD691" i="1" s="1"/>
  <c r="O690" i="1"/>
  <c r="R690" i="1" s="1"/>
  <c r="AH645" i="4" l="1"/>
  <c r="Y646" i="4"/>
  <c r="K646" i="4" s="1"/>
  <c r="U646" i="4"/>
  <c r="Z646" i="4"/>
  <c r="AA646" i="4"/>
  <c r="AH645" i="3"/>
  <c r="Z646" i="3"/>
  <c r="Y646" i="3"/>
  <c r="K646" i="3" s="1"/>
  <c r="U646" i="3"/>
  <c r="AA646" i="3"/>
  <c r="W691" i="1"/>
  <c r="U691" i="1" s="1"/>
  <c r="AF690" i="1"/>
  <c r="AG690" i="1" s="1"/>
  <c r="X691" i="1"/>
  <c r="AE691" i="1" s="1"/>
  <c r="O646" i="4" l="1"/>
  <c r="R646" i="4" s="1"/>
  <c r="M646" i="4"/>
  <c r="O646" i="3"/>
  <c r="R646" i="3" s="1"/>
  <c r="M646" i="3"/>
  <c r="AH690" i="1"/>
  <c r="AA691" i="1"/>
  <c r="T691" i="1"/>
  <c r="Y691" i="1"/>
  <c r="K691" i="1" s="1"/>
  <c r="Q691" i="1"/>
  <c r="Z691" i="1"/>
  <c r="W647" i="4" l="1"/>
  <c r="AF646" i="4"/>
  <c r="AG646" i="4" s="1"/>
  <c r="W647" i="3"/>
  <c r="AF646" i="3"/>
  <c r="AG646" i="3" s="1"/>
  <c r="AC692" i="1"/>
  <c r="AD692" i="1" s="1"/>
  <c r="O691" i="1"/>
  <c r="R691" i="1" s="1"/>
  <c r="M691" i="1"/>
  <c r="AH646" i="4" l="1"/>
  <c r="Y647" i="4"/>
  <c r="K647" i="4" s="1"/>
  <c r="U647" i="4"/>
  <c r="AA647" i="4"/>
  <c r="Z647" i="4"/>
  <c r="AH646" i="3"/>
  <c r="U647" i="3"/>
  <c r="Z647" i="3"/>
  <c r="Y647" i="3"/>
  <c r="K647" i="3" s="1"/>
  <c r="AA647" i="3"/>
  <c r="W692" i="1"/>
  <c r="AF691" i="1"/>
  <c r="AG691" i="1" s="1"/>
  <c r="U692" i="1"/>
  <c r="X692" i="1"/>
  <c r="AE692" i="1" s="1"/>
  <c r="O647" i="4" l="1"/>
  <c r="R647" i="4" s="1"/>
  <c r="M647" i="4"/>
  <c r="M647" i="3"/>
  <c r="O647" i="3"/>
  <c r="R647" i="3" s="1"/>
  <c r="AH691" i="1"/>
  <c r="AA692" i="1"/>
  <c r="T692" i="1"/>
  <c r="Y692" i="1"/>
  <c r="K692" i="1" s="1"/>
  <c r="Q692" i="1"/>
  <c r="Z692" i="1"/>
  <c r="W648" i="4" l="1"/>
  <c r="AF647" i="4"/>
  <c r="AG647" i="4" s="1"/>
  <c r="W648" i="3"/>
  <c r="AF647" i="3"/>
  <c r="AG647" i="3" s="1"/>
  <c r="AC693" i="1"/>
  <c r="AD693" i="1" s="1"/>
  <c r="O692" i="1"/>
  <c r="R692" i="1" s="1"/>
  <c r="M692" i="1"/>
  <c r="AH647" i="4" l="1"/>
  <c r="AA648" i="4"/>
  <c r="Z648" i="4"/>
  <c r="Y648" i="4"/>
  <c r="K648" i="4" s="1"/>
  <c r="U648" i="4"/>
  <c r="AH647" i="3"/>
  <c r="AA648" i="3"/>
  <c r="Y648" i="3"/>
  <c r="K648" i="3" s="1"/>
  <c r="U648" i="3"/>
  <c r="Z648" i="3"/>
  <c r="W693" i="1"/>
  <c r="AF692" i="1"/>
  <c r="AG692" i="1" s="1"/>
  <c r="U693" i="1"/>
  <c r="X693" i="1"/>
  <c r="AE693" i="1" s="1"/>
  <c r="M648" i="4" l="1"/>
  <c r="O648" i="4"/>
  <c r="R648" i="4" s="1"/>
  <c r="O648" i="3"/>
  <c r="R648" i="3" s="1"/>
  <c r="M648" i="3"/>
  <c r="AH692" i="1"/>
  <c r="AA693" i="1"/>
  <c r="T693" i="1"/>
  <c r="Q693" i="1"/>
  <c r="AC694" i="1" s="1"/>
  <c r="AD694" i="1" s="1"/>
  <c r="Z693" i="1"/>
  <c r="Y693" i="1"/>
  <c r="K693" i="1" s="1"/>
  <c r="W649" i="4" l="1"/>
  <c r="AF648" i="4"/>
  <c r="AG648" i="4" s="1"/>
  <c r="W649" i="3"/>
  <c r="AF648" i="3"/>
  <c r="AG648" i="3" s="1"/>
  <c r="O693" i="1"/>
  <c r="R693" i="1" s="1"/>
  <c r="M693" i="1"/>
  <c r="AH648" i="4" l="1"/>
  <c r="AA649" i="4"/>
  <c r="Z649" i="4"/>
  <c r="Y649" i="4"/>
  <c r="K649" i="4" s="1"/>
  <c r="U649" i="4"/>
  <c r="AH648" i="3"/>
  <c r="AA649" i="3"/>
  <c r="U649" i="3"/>
  <c r="Y649" i="3"/>
  <c r="K649" i="3" s="1"/>
  <c r="Z649" i="3"/>
  <c r="W694" i="1"/>
  <c r="U694" i="1" s="1"/>
  <c r="AF693" i="1"/>
  <c r="AG693" i="1" s="1"/>
  <c r="X694" i="1"/>
  <c r="AE694" i="1" s="1"/>
  <c r="O649" i="4" l="1"/>
  <c r="R649" i="4" s="1"/>
  <c r="M649" i="4"/>
  <c r="O649" i="3"/>
  <c r="R649" i="3" s="1"/>
  <c r="M649" i="3"/>
  <c r="AH693" i="1"/>
  <c r="Y694" i="1"/>
  <c r="K694" i="1" s="1"/>
  <c r="O694" i="1" s="1"/>
  <c r="R694" i="1" s="1"/>
  <c r="T694" i="1"/>
  <c r="AA694" i="1"/>
  <c r="Q694" i="1"/>
  <c r="AC695" i="1" s="1"/>
  <c r="AD695" i="1" s="1"/>
  <c r="Z694" i="1"/>
  <c r="W650" i="4" l="1"/>
  <c r="AF649" i="4"/>
  <c r="AG649" i="4" s="1"/>
  <c r="W650" i="3"/>
  <c r="AF649" i="3"/>
  <c r="AG649" i="3" s="1"/>
  <c r="W695" i="1"/>
  <c r="U695" i="1" s="1"/>
  <c r="AF694" i="1"/>
  <c r="AG694" i="1" s="1"/>
  <c r="M694" i="1"/>
  <c r="AH649" i="4" l="1"/>
  <c r="AA650" i="4"/>
  <c r="Z650" i="4"/>
  <c r="Y650" i="4"/>
  <c r="K650" i="4" s="1"/>
  <c r="U650" i="4"/>
  <c r="AH649" i="3"/>
  <c r="Z650" i="3"/>
  <c r="Y650" i="3"/>
  <c r="K650" i="3" s="1"/>
  <c r="AA650" i="3"/>
  <c r="U650" i="3"/>
  <c r="AH694" i="1"/>
  <c r="X695" i="1"/>
  <c r="AE695" i="1" s="1"/>
  <c r="O650" i="4" l="1"/>
  <c r="R650" i="4" s="1"/>
  <c r="M650" i="4"/>
  <c r="M650" i="3"/>
  <c r="O650" i="3"/>
  <c r="R650" i="3" s="1"/>
  <c r="AA695" i="1"/>
  <c r="T695" i="1"/>
  <c r="Y695" i="1"/>
  <c r="K695" i="1" s="1"/>
  <c r="Q695" i="1"/>
  <c r="Z695" i="1"/>
  <c r="W651" i="4" l="1"/>
  <c r="AF650" i="4"/>
  <c r="AG650" i="4" s="1"/>
  <c r="W651" i="3"/>
  <c r="AF650" i="3"/>
  <c r="AG650" i="3" s="1"/>
  <c r="AC696" i="1"/>
  <c r="AD696" i="1" s="1"/>
  <c r="M695" i="1"/>
  <c r="O695" i="1"/>
  <c r="R695" i="1" s="1"/>
  <c r="AH650" i="4" l="1"/>
  <c r="Z651" i="4"/>
  <c r="Y651" i="4"/>
  <c r="K651" i="4" s="1"/>
  <c r="AA651" i="4"/>
  <c r="U651" i="4"/>
  <c r="AH650" i="3"/>
  <c r="Z651" i="3"/>
  <c r="AA651" i="3"/>
  <c r="Y651" i="3"/>
  <c r="K651" i="3" s="1"/>
  <c r="U651" i="3"/>
  <c r="W696" i="1"/>
  <c r="U696" i="1" s="1"/>
  <c r="AF695" i="1"/>
  <c r="AG695" i="1" s="1"/>
  <c r="X696" i="1"/>
  <c r="AE696" i="1" s="1"/>
  <c r="O651" i="4" l="1"/>
  <c r="R651" i="4" s="1"/>
  <c r="M651" i="4"/>
  <c r="O651" i="3"/>
  <c r="R651" i="3" s="1"/>
  <c r="M651" i="3"/>
  <c r="AH695" i="1"/>
  <c r="Q696" i="1"/>
  <c r="T696" i="1"/>
  <c r="AA696" i="1"/>
  <c r="Z696" i="1"/>
  <c r="Y696" i="1"/>
  <c r="K696" i="1" s="1"/>
  <c r="O696" i="1" s="1"/>
  <c r="R696" i="1" s="1"/>
  <c r="W652" i="4" l="1"/>
  <c r="AF651" i="4"/>
  <c r="AG651" i="4" s="1"/>
  <c r="W652" i="3"/>
  <c r="AF651" i="3"/>
  <c r="AG651" i="3" s="1"/>
  <c r="W697" i="1"/>
  <c r="U697" i="1" s="1"/>
  <c r="AF696" i="1"/>
  <c r="AG696" i="1" s="1"/>
  <c r="AC697" i="1"/>
  <c r="AD697" i="1" s="1"/>
  <c r="M696" i="1"/>
  <c r="X697" i="1"/>
  <c r="AH651" i="4" l="1"/>
  <c r="U652" i="4"/>
  <c r="Z652" i="4"/>
  <c r="Y652" i="4"/>
  <c r="K652" i="4" s="1"/>
  <c r="AA652" i="4"/>
  <c r="AH651" i="3"/>
  <c r="AA652" i="3"/>
  <c r="Z652" i="3"/>
  <c r="Y652" i="3"/>
  <c r="K652" i="3" s="1"/>
  <c r="U652" i="3"/>
  <c r="AE697" i="1"/>
  <c r="AH696" i="1"/>
  <c r="Z697" i="1"/>
  <c r="T697" i="1"/>
  <c r="AA697" i="1"/>
  <c r="Y697" i="1"/>
  <c r="K697" i="1" s="1"/>
  <c r="Q697" i="1"/>
  <c r="AC698" i="1" s="1"/>
  <c r="AD698" i="1" s="1"/>
  <c r="M652" i="4" l="1"/>
  <c r="O652" i="4"/>
  <c r="R652" i="4" s="1"/>
  <c r="O652" i="3"/>
  <c r="R652" i="3" s="1"/>
  <c r="M652" i="3"/>
  <c r="X698" i="1"/>
  <c r="T698" i="1" s="1"/>
  <c r="M697" i="1"/>
  <c r="O697" i="1"/>
  <c r="R697" i="1" s="1"/>
  <c r="W653" i="4" l="1"/>
  <c r="AF652" i="4"/>
  <c r="AG652" i="4" s="1"/>
  <c r="W653" i="3"/>
  <c r="AF652" i="3"/>
  <c r="AG652" i="3" s="1"/>
  <c r="W698" i="1"/>
  <c r="AA698" i="1" s="1"/>
  <c r="AF697" i="1"/>
  <c r="AG697" i="1" s="1"/>
  <c r="AE698" i="1"/>
  <c r="Q698" i="1"/>
  <c r="AC699" i="1" s="1"/>
  <c r="AD699" i="1" s="1"/>
  <c r="AH652" i="4" l="1"/>
  <c r="U653" i="4"/>
  <c r="AA653" i="4"/>
  <c r="Z653" i="4"/>
  <c r="Y653" i="4"/>
  <c r="K653" i="4" s="1"/>
  <c r="AH652" i="3"/>
  <c r="AA653" i="3"/>
  <c r="Y653" i="3"/>
  <c r="K653" i="3" s="1"/>
  <c r="U653" i="3"/>
  <c r="Z653" i="3"/>
  <c r="Z698" i="1"/>
  <c r="Y698" i="1"/>
  <c r="K698" i="1" s="1"/>
  <c r="O698" i="1" s="1"/>
  <c r="R698" i="1" s="1"/>
  <c r="U698" i="1"/>
  <c r="AH697" i="1"/>
  <c r="O653" i="4" l="1"/>
  <c r="R653" i="4" s="1"/>
  <c r="M653" i="4"/>
  <c r="M653" i="3"/>
  <c r="O653" i="3"/>
  <c r="R653" i="3" s="1"/>
  <c r="M698" i="1"/>
  <c r="W699" i="1"/>
  <c r="U699" i="1" s="1"/>
  <c r="AF698" i="1"/>
  <c r="AG698" i="1" s="1"/>
  <c r="X699" i="1"/>
  <c r="AE699" i="1" s="1"/>
  <c r="W654" i="4" l="1"/>
  <c r="AF653" i="4"/>
  <c r="AG653" i="4" s="1"/>
  <c r="W654" i="3"/>
  <c r="AF653" i="3"/>
  <c r="AG653" i="3" s="1"/>
  <c r="AH698" i="1"/>
  <c r="Y699" i="1"/>
  <c r="K699" i="1" s="1"/>
  <c r="O699" i="1" s="1"/>
  <c r="R699" i="1" s="1"/>
  <c r="T699" i="1"/>
  <c r="AA699" i="1"/>
  <c r="Z699" i="1"/>
  <c r="Q699" i="1"/>
  <c r="AC700" i="1" s="1"/>
  <c r="AD700" i="1" s="1"/>
  <c r="AH653" i="4" l="1"/>
  <c r="AA654" i="4"/>
  <c r="Z654" i="4"/>
  <c r="Y654" i="4"/>
  <c r="K654" i="4" s="1"/>
  <c r="U654" i="4"/>
  <c r="AH653" i="3"/>
  <c r="Y654" i="3"/>
  <c r="K654" i="3" s="1"/>
  <c r="U654" i="3"/>
  <c r="Z654" i="3"/>
  <c r="AA654" i="3"/>
  <c r="W700" i="1"/>
  <c r="AF699" i="1"/>
  <c r="AG699" i="1" s="1"/>
  <c r="M699" i="1"/>
  <c r="U700" i="1"/>
  <c r="M654" i="4" l="1"/>
  <c r="O654" i="4"/>
  <c r="R654" i="4" s="1"/>
  <c r="O654" i="3"/>
  <c r="R654" i="3" s="1"/>
  <c r="M654" i="3"/>
  <c r="AH699" i="1"/>
  <c r="X700" i="1"/>
  <c r="AE700" i="1" s="1"/>
  <c r="W655" i="4" l="1"/>
  <c r="AF654" i="4"/>
  <c r="AG654" i="4" s="1"/>
  <c r="W655" i="3"/>
  <c r="AF654" i="3"/>
  <c r="AG654" i="3" s="1"/>
  <c r="AA700" i="1"/>
  <c r="T700" i="1"/>
  <c r="Q700" i="1"/>
  <c r="AC701" i="1" s="1"/>
  <c r="AD701" i="1" s="1"/>
  <c r="Y700" i="1"/>
  <c r="K700" i="1" s="1"/>
  <c r="Z700" i="1"/>
  <c r="AH654" i="4" l="1"/>
  <c r="Z655" i="4"/>
  <c r="Y655" i="4"/>
  <c r="K655" i="4" s="1"/>
  <c r="AA655" i="4"/>
  <c r="U655" i="4"/>
  <c r="AH654" i="3"/>
  <c r="AA655" i="3"/>
  <c r="Z655" i="3"/>
  <c r="Y655" i="3"/>
  <c r="K655" i="3" s="1"/>
  <c r="U655" i="3"/>
  <c r="O700" i="1"/>
  <c r="R700" i="1" s="1"/>
  <c r="M700" i="1"/>
  <c r="O655" i="4" l="1"/>
  <c r="R655" i="4" s="1"/>
  <c r="M655" i="4"/>
  <c r="M655" i="3"/>
  <c r="O655" i="3"/>
  <c r="R655" i="3" s="1"/>
  <c r="W701" i="1"/>
  <c r="U701" i="1" s="1"/>
  <c r="AF700" i="1"/>
  <c r="AG700" i="1" s="1"/>
  <c r="X701" i="1"/>
  <c r="AE701" i="1" s="1"/>
  <c r="W656" i="4" l="1"/>
  <c r="AF655" i="4"/>
  <c r="AG655" i="4" s="1"/>
  <c r="W656" i="3"/>
  <c r="AF655" i="3"/>
  <c r="AG655" i="3" s="1"/>
  <c r="AH700" i="1"/>
  <c r="Z701" i="1"/>
  <c r="T701" i="1"/>
  <c r="AA701" i="1"/>
  <c r="Y701" i="1"/>
  <c r="K701" i="1" s="1"/>
  <c r="Q701" i="1"/>
  <c r="AH655" i="4" l="1"/>
  <c r="U656" i="4"/>
  <c r="AA656" i="4"/>
  <c r="Z656" i="4"/>
  <c r="Y656" i="4"/>
  <c r="K656" i="4" s="1"/>
  <c r="AH655" i="3"/>
  <c r="Z656" i="3"/>
  <c r="AA656" i="3"/>
  <c r="U656" i="3"/>
  <c r="Y656" i="3"/>
  <c r="K656" i="3" s="1"/>
  <c r="AC702" i="1"/>
  <c r="AD702" i="1" s="1"/>
  <c r="O701" i="1"/>
  <c r="R701" i="1" s="1"/>
  <c r="M701" i="1"/>
  <c r="M656" i="4" l="1"/>
  <c r="O656" i="4"/>
  <c r="R656" i="4" s="1"/>
  <c r="M656" i="3"/>
  <c r="O656" i="3"/>
  <c r="R656" i="3" s="1"/>
  <c r="W702" i="1"/>
  <c r="AF701" i="1"/>
  <c r="AG701" i="1" s="1"/>
  <c r="U702" i="1"/>
  <c r="X702" i="1"/>
  <c r="AE702" i="1" s="1"/>
  <c r="W657" i="4" l="1"/>
  <c r="AF656" i="4"/>
  <c r="AG656" i="4" s="1"/>
  <c r="W657" i="3"/>
  <c r="AF656" i="3"/>
  <c r="AG656" i="3" s="1"/>
  <c r="AH701" i="1"/>
  <c r="AA702" i="1"/>
  <c r="T702" i="1"/>
  <c r="Y702" i="1"/>
  <c r="K702" i="1" s="1"/>
  <c r="Q702" i="1"/>
  <c r="Z702" i="1"/>
  <c r="U657" i="4" l="1"/>
  <c r="AA657" i="4"/>
  <c r="Z657" i="4"/>
  <c r="Y657" i="4"/>
  <c r="K657" i="4" s="1"/>
  <c r="AH656" i="4"/>
  <c r="AH656" i="3"/>
  <c r="Y657" i="3"/>
  <c r="K657" i="3" s="1"/>
  <c r="Z657" i="3"/>
  <c r="U657" i="3"/>
  <c r="AA657" i="3"/>
  <c r="O702" i="1"/>
  <c r="R702" i="1" s="1"/>
  <c r="AF702" i="1" s="1"/>
  <c r="AG702" i="1" s="1"/>
  <c r="AH702" i="1" s="1"/>
  <c r="M702" i="1"/>
  <c r="M657" i="4" l="1"/>
  <c r="O657" i="4"/>
  <c r="R657" i="4" s="1"/>
  <c r="O657" i="3"/>
  <c r="R657" i="3" s="1"/>
  <c r="M657" i="3"/>
  <c r="W658" i="4" l="1"/>
  <c r="AF657" i="4"/>
  <c r="AG657" i="4" s="1"/>
  <c r="W658" i="3"/>
  <c r="AF657" i="3"/>
  <c r="AG657" i="3" s="1"/>
  <c r="AH657" i="4" l="1"/>
  <c r="AA658" i="4"/>
  <c r="U658" i="4"/>
  <c r="Z658" i="4"/>
  <c r="Y658" i="4"/>
  <c r="K658" i="4" s="1"/>
  <c r="AH657" i="3"/>
  <c r="Y658" i="3"/>
  <c r="K658" i="3" s="1"/>
  <c r="AA658" i="3"/>
  <c r="Z658" i="3"/>
  <c r="U658" i="3"/>
  <c r="O658" i="4" l="1"/>
  <c r="R658" i="4" s="1"/>
  <c r="M658" i="4"/>
  <c r="O658" i="3"/>
  <c r="R658" i="3" s="1"/>
  <c r="M658" i="3"/>
  <c r="W659" i="4" l="1"/>
  <c r="AF658" i="4"/>
  <c r="AG658" i="4" s="1"/>
  <c r="W659" i="3"/>
  <c r="AF658" i="3"/>
  <c r="AG658" i="3" s="1"/>
  <c r="AH658" i="4" l="1"/>
  <c r="Z659" i="4"/>
  <c r="Y659" i="4"/>
  <c r="K659" i="4" s="1"/>
  <c r="AA659" i="4"/>
  <c r="U659" i="4"/>
  <c r="AH658" i="3"/>
  <c r="AA659" i="3"/>
  <c r="Z659" i="3"/>
  <c r="Y659" i="3"/>
  <c r="K659" i="3" s="1"/>
  <c r="U659" i="3"/>
  <c r="M659" i="4" l="1"/>
  <c r="O659" i="4"/>
  <c r="R659" i="4" s="1"/>
  <c r="O659" i="3"/>
  <c r="R659" i="3" s="1"/>
  <c r="M659" i="3"/>
  <c r="W660" i="4" l="1"/>
  <c r="AF659" i="4"/>
  <c r="AG659" i="4" s="1"/>
  <c r="W660" i="3"/>
  <c r="AF659" i="3"/>
  <c r="AG659" i="3" s="1"/>
  <c r="AH659" i="4" l="1"/>
  <c r="AA660" i="4"/>
  <c r="Z660" i="4"/>
  <c r="U660" i="4"/>
  <c r="Y660" i="4"/>
  <c r="K660" i="4" s="1"/>
  <c r="AH659" i="3"/>
  <c r="AA660" i="3"/>
  <c r="Z660" i="3"/>
  <c r="Y660" i="3"/>
  <c r="K660" i="3" s="1"/>
  <c r="U660" i="3"/>
  <c r="M660" i="4" l="1"/>
  <c r="O660" i="4"/>
  <c r="R660" i="4" s="1"/>
  <c r="M660" i="3"/>
  <c r="O660" i="3"/>
  <c r="R660" i="3" s="1"/>
  <c r="W661" i="4" l="1"/>
  <c r="AF660" i="4"/>
  <c r="AG660" i="4" s="1"/>
  <c r="W661" i="3"/>
  <c r="AF660" i="3"/>
  <c r="AG660" i="3" s="1"/>
  <c r="AH660" i="4" l="1"/>
  <c r="U661" i="4"/>
  <c r="AA661" i="4"/>
  <c r="Z661" i="4"/>
  <c r="Y661" i="4"/>
  <c r="K661" i="4" s="1"/>
  <c r="AH660" i="3"/>
  <c r="Y661" i="3"/>
  <c r="K661" i="3" s="1"/>
  <c r="AA661" i="3"/>
  <c r="Z661" i="3"/>
  <c r="U661" i="3"/>
  <c r="O661" i="4" l="1"/>
  <c r="R661" i="4" s="1"/>
  <c r="M661" i="4"/>
  <c r="M661" i="3"/>
  <c r="O661" i="3"/>
  <c r="R661" i="3" s="1"/>
  <c r="W662" i="4" l="1"/>
  <c r="AF661" i="4"/>
  <c r="AG661" i="4" s="1"/>
  <c r="W662" i="3"/>
  <c r="AF661" i="3"/>
  <c r="AG661" i="3" s="1"/>
  <c r="AH661" i="4" l="1"/>
  <c r="AA662" i="4"/>
  <c r="Z662" i="4"/>
  <c r="Y662" i="4"/>
  <c r="K662" i="4" s="1"/>
  <c r="U662" i="4"/>
  <c r="AH661" i="3"/>
  <c r="AA662" i="3"/>
  <c r="Z662" i="3"/>
  <c r="Y662" i="3"/>
  <c r="K662" i="3" s="1"/>
  <c r="U662" i="3"/>
  <c r="O662" i="4" l="1"/>
  <c r="R662" i="4" s="1"/>
  <c r="M662" i="4"/>
  <c r="M662" i="3"/>
  <c r="O662" i="3"/>
  <c r="R662" i="3" s="1"/>
  <c r="W663" i="4" l="1"/>
  <c r="AF662" i="4"/>
  <c r="AG662" i="4" s="1"/>
  <c r="W663" i="3"/>
  <c r="AF662" i="3"/>
  <c r="AG662" i="3" s="1"/>
  <c r="AH662" i="4" l="1"/>
  <c r="Z663" i="4"/>
  <c r="U663" i="4"/>
  <c r="AA663" i="4"/>
  <c r="Y663" i="4"/>
  <c r="K663" i="4" s="1"/>
  <c r="AH662" i="3"/>
  <c r="Z663" i="3"/>
  <c r="U663" i="3"/>
  <c r="AA663" i="3"/>
  <c r="Y663" i="3"/>
  <c r="K663" i="3" s="1"/>
  <c r="O663" i="4" l="1"/>
  <c r="R663" i="4" s="1"/>
  <c r="M663" i="4"/>
  <c r="O663" i="3"/>
  <c r="R663" i="3" s="1"/>
  <c r="M663" i="3"/>
  <c r="W664" i="4" l="1"/>
  <c r="AF663" i="4"/>
  <c r="AG663" i="4" s="1"/>
  <c r="W664" i="3"/>
  <c r="AF663" i="3"/>
  <c r="AG663" i="3" s="1"/>
  <c r="AH663" i="4" l="1"/>
  <c r="U664" i="4"/>
  <c r="Y664" i="4"/>
  <c r="K664" i="4" s="1"/>
  <c r="AA664" i="4"/>
  <c r="Z664" i="4"/>
  <c r="AH663" i="3"/>
  <c r="Z664" i="3"/>
  <c r="AA664" i="3"/>
  <c r="Y664" i="3"/>
  <c r="K664" i="3" s="1"/>
  <c r="U664" i="3"/>
  <c r="M664" i="4" l="1"/>
  <c r="O664" i="4"/>
  <c r="R664" i="4" s="1"/>
  <c r="M664" i="3"/>
  <c r="O664" i="3"/>
  <c r="R664" i="3" s="1"/>
  <c r="W665" i="4" l="1"/>
  <c r="AF664" i="4"/>
  <c r="AG664" i="4" s="1"/>
  <c r="W665" i="3"/>
  <c r="AF664" i="3"/>
  <c r="AG664" i="3" s="1"/>
  <c r="AH664" i="4" l="1"/>
  <c r="Z665" i="4"/>
  <c r="AA665" i="4"/>
  <c r="U665" i="4"/>
  <c r="Y665" i="4"/>
  <c r="K665" i="4" s="1"/>
  <c r="AH664" i="3"/>
  <c r="Y665" i="3"/>
  <c r="K665" i="3" s="1"/>
  <c r="Z665" i="3"/>
  <c r="U665" i="3"/>
  <c r="AA665" i="3"/>
  <c r="O665" i="4" l="1"/>
  <c r="R665" i="4" s="1"/>
  <c r="M665" i="4"/>
  <c r="M665" i="3"/>
  <c r="O665" i="3"/>
  <c r="R665" i="3" s="1"/>
  <c r="W666" i="4" l="1"/>
  <c r="AF665" i="4"/>
  <c r="AG665" i="4" s="1"/>
  <c r="W666" i="3"/>
  <c r="AF665" i="3"/>
  <c r="AG665" i="3" s="1"/>
  <c r="AH665" i="4" l="1"/>
  <c r="AA666" i="4"/>
  <c r="U666" i="4"/>
  <c r="Z666" i="4"/>
  <c r="Y666" i="4"/>
  <c r="K666" i="4" s="1"/>
  <c r="AH665" i="3"/>
  <c r="AA666" i="3"/>
  <c r="Z666" i="3"/>
  <c r="Y666" i="3"/>
  <c r="K666" i="3" s="1"/>
  <c r="U666" i="3"/>
  <c r="M666" i="4" l="1"/>
  <c r="O666" i="4"/>
  <c r="R666" i="4" s="1"/>
  <c r="O666" i="3"/>
  <c r="R666" i="3" s="1"/>
  <c r="M666" i="3"/>
  <c r="W667" i="4" l="1"/>
  <c r="AF666" i="4"/>
  <c r="AG666" i="4" s="1"/>
  <c r="W667" i="3"/>
  <c r="AF666" i="3"/>
  <c r="AG666" i="3" s="1"/>
  <c r="AH666" i="4" l="1"/>
  <c r="Z667" i="4"/>
  <c r="Y667" i="4"/>
  <c r="K667" i="4" s="1"/>
  <c r="U667" i="4"/>
  <c r="AA667" i="4"/>
  <c r="AH666" i="3"/>
  <c r="U667" i="3"/>
  <c r="Y667" i="3"/>
  <c r="K667" i="3" s="1"/>
  <c r="AA667" i="3"/>
  <c r="Z667" i="3"/>
  <c r="O667" i="4" l="1"/>
  <c r="R667" i="4" s="1"/>
  <c r="M667" i="4"/>
  <c r="O667" i="3"/>
  <c r="R667" i="3" s="1"/>
  <c r="M667" i="3"/>
  <c r="W668" i="4" l="1"/>
  <c r="AF667" i="4"/>
  <c r="AG667" i="4" s="1"/>
  <c r="W668" i="3"/>
  <c r="AF667" i="3"/>
  <c r="AG667" i="3" s="1"/>
  <c r="AH667" i="4" l="1"/>
  <c r="U668" i="4"/>
  <c r="AA668" i="4"/>
  <c r="Z668" i="4"/>
  <c r="Y668" i="4"/>
  <c r="K668" i="4" s="1"/>
  <c r="AH667" i="3"/>
  <c r="AA668" i="3"/>
  <c r="Y668" i="3"/>
  <c r="K668" i="3" s="1"/>
  <c r="Z668" i="3"/>
  <c r="U668" i="3"/>
  <c r="O668" i="4" l="1"/>
  <c r="R668" i="4" s="1"/>
  <c r="M668" i="4"/>
  <c r="M668" i="3"/>
  <c r="O668" i="3"/>
  <c r="R668" i="3" s="1"/>
  <c r="W669" i="4" l="1"/>
  <c r="AF668" i="4"/>
  <c r="AG668" i="4" s="1"/>
  <c r="W669" i="3"/>
  <c r="AF668" i="3"/>
  <c r="AG668" i="3" s="1"/>
  <c r="AH668" i="4" l="1"/>
  <c r="Z669" i="4"/>
  <c r="AA669" i="4"/>
  <c r="Y669" i="4"/>
  <c r="K669" i="4" s="1"/>
  <c r="U669" i="4"/>
  <c r="AH668" i="3"/>
  <c r="AA669" i="3"/>
  <c r="Z669" i="3"/>
  <c r="Y669" i="3"/>
  <c r="K669" i="3" s="1"/>
  <c r="U669" i="3"/>
  <c r="O669" i="4" l="1"/>
  <c r="R669" i="4" s="1"/>
  <c r="M669" i="4"/>
  <c r="M669" i="3"/>
  <c r="O669" i="3"/>
  <c r="R669" i="3" s="1"/>
  <c r="W670" i="4" l="1"/>
  <c r="AF669" i="4"/>
  <c r="AG669" i="4" s="1"/>
  <c r="W670" i="3"/>
  <c r="AF669" i="3"/>
  <c r="AG669" i="3" s="1"/>
  <c r="AH669" i="4" l="1"/>
  <c r="AA670" i="4"/>
  <c r="Z670" i="4"/>
  <c r="U670" i="4"/>
  <c r="Y670" i="4"/>
  <c r="K670" i="4" s="1"/>
  <c r="AH669" i="3"/>
  <c r="AA670" i="3"/>
  <c r="Z670" i="3"/>
  <c r="U670" i="3"/>
  <c r="Y670" i="3"/>
  <c r="K670" i="3" s="1"/>
  <c r="O670" i="4" l="1"/>
  <c r="R670" i="4" s="1"/>
  <c r="M670" i="4"/>
  <c r="O670" i="3"/>
  <c r="R670" i="3" s="1"/>
  <c r="M670" i="3"/>
  <c r="W671" i="4" l="1"/>
  <c r="AF670" i="4"/>
  <c r="AG670" i="4" s="1"/>
  <c r="W671" i="3"/>
  <c r="AF670" i="3"/>
  <c r="AG670" i="3" s="1"/>
  <c r="AH670" i="4" l="1"/>
  <c r="Y671" i="4"/>
  <c r="K671" i="4" s="1"/>
  <c r="U671" i="4"/>
  <c r="AA671" i="4"/>
  <c r="Z671" i="4"/>
  <c r="AH670" i="3"/>
  <c r="Y671" i="3"/>
  <c r="K671" i="3" s="1"/>
  <c r="AA671" i="3"/>
  <c r="Z671" i="3"/>
  <c r="U671" i="3"/>
  <c r="M671" i="4" l="1"/>
  <c r="O671" i="4"/>
  <c r="R671" i="4" s="1"/>
  <c r="M671" i="3"/>
  <c r="O671" i="3"/>
  <c r="R671" i="3" s="1"/>
  <c r="W672" i="4" l="1"/>
  <c r="AF671" i="4"/>
  <c r="AG671" i="4" s="1"/>
  <c r="W672" i="3"/>
  <c r="AF671" i="3"/>
  <c r="AG671" i="3" s="1"/>
  <c r="AH671" i="4" l="1"/>
  <c r="U672" i="4"/>
  <c r="Z672" i="4"/>
  <c r="Y672" i="4"/>
  <c r="K672" i="4" s="1"/>
  <c r="AA672" i="4"/>
  <c r="AH671" i="3"/>
  <c r="AA672" i="3"/>
  <c r="Y672" i="3"/>
  <c r="K672" i="3" s="1"/>
  <c r="Z672" i="3"/>
  <c r="U672" i="3"/>
  <c r="O672" i="4" l="1"/>
  <c r="R672" i="4" s="1"/>
  <c r="M672" i="4"/>
  <c r="M672" i="3"/>
  <c r="O672" i="3"/>
  <c r="R672" i="3" s="1"/>
  <c r="W673" i="4" l="1"/>
  <c r="AF672" i="4"/>
  <c r="AG672" i="4" s="1"/>
  <c r="W673" i="3"/>
  <c r="AF672" i="3"/>
  <c r="AG672" i="3" s="1"/>
  <c r="AH672" i="4" l="1"/>
  <c r="Z673" i="4"/>
  <c r="U673" i="4"/>
  <c r="AA673" i="4"/>
  <c r="Y673" i="4"/>
  <c r="K673" i="4" s="1"/>
  <c r="AH672" i="3"/>
  <c r="AA673" i="3"/>
  <c r="Z673" i="3"/>
  <c r="U673" i="3"/>
  <c r="Y673" i="3"/>
  <c r="K673" i="3" s="1"/>
  <c r="O673" i="4" l="1"/>
  <c r="R673" i="4" s="1"/>
  <c r="M673" i="4"/>
  <c r="O673" i="3"/>
  <c r="R673" i="3" s="1"/>
  <c r="M673" i="3"/>
  <c r="W674" i="4" l="1"/>
  <c r="AF673" i="4"/>
  <c r="AG673" i="4" s="1"/>
  <c r="W674" i="3"/>
  <c r="AF673" i="3"/>
  <c r="AG673" i="3" s="1"/>
  <c r="AH673" i="4" l="1"/>
  <c r="AA674" i="4"/>
  <c r="U674" i="4"/>
  <c r="Z674" i="4"/>
  <c r="Y674" i="4"/>
  <c r="K674" i="4" s="1"/>
  <c r="AH673" i="3"/>
  <c r="U674" i="3"/>
  <c r="AA674" i="3"/>
  <c r="Z674" i="3"/>
  <c r="Y674" i="3"/>
  <c r="K674" i="3" s="1"/>
  <c r="O674" i="4" l="1"/>
  <c r="R674" i="4" s="1"/>
  <c r="M674" i="4"/>
  <c r="O674" i="3"/>
  <c r="R674" i="3" s="1"/>
  <c r="M674" i="3"/>
  <c r="W675" i="4" l="1"/>
  <c r="AF674" i="4"/>
  <c r="AG674" i="4" s="1"/>
  <c r="W675" i="3"/>
  <c r="AF674" i="3"/>
  <c r="AG674" i="3" s="1"/>
  <c r="AH674" i="4" l="1"/>
  <c r="Y675" i="4"/>
  <c r="K675" i="4" s="1"/>
  <c r="U675" i="4"/>
  <c r="AA675" i="4"/>
  <c r="Z675" i="4"/>
  <c r="AH674" i="3"/>
  <c r="U675" i="3"/>
  <c r="Z675" i="3"/>
  <c r="Y675" i="3"/>
  <c r="K675" i="3" s="1"/>
  <c r="AA675" i="3"/>
  <c r="M675" i="4" l="1"/>
  <c r="O675" i="4"/>
  <c r="R675" i="4" s="1"/>
  <c r="O675" i="3"/>
  <c r="R675" i="3" s="1"/>
  <c r="M675" i="3"/>
  <c r="W676" i="4" l="1"/>
  <c r="AF675" i="4"/>
  <c r="AG675" i="4" s="1"/>
  <c r="W676" i="3"/>
  <c r="AF675" i="3"/>
  <c r="AG675" i="3" s="1"/>
  <c r="AH675" i="4" l="1"/>
  <c r="U676" i="4"/>
  <c r="AA676" i="4"/>
  <c r="Z676" i="4"/>
  <c r="Y676" i="4"/>
  <c r="K676" i="4" s="1"/>
  <c r="AH675" i="3"/>
  <c r="AA676" i="3"/>
  <c r="Z676" i="3"/>
  <c r="U676" i="3"/>
  <c r="Y676" i="3"/>
  <c r="K676" i="3" s="1"/>
  <c r="O676" i="4" l="1"/>
  <c r="R676" i="4" s="1"/>
  <c r="M676" i="4"/>
  <c r="M676" i="3"/>
  <c r="O676" i="3"/>
  <c r="R676" i="3" s="1"/>
  <c r="W677" i="4" l="1"/>
  <c r="AF676" i="4"/>
  <c r="AG676" i="4" s="1"/>
  <c r="W677" i="3"/>
  <c r="AF676" i="3"/>
  <c r="AG676" i="3" s="1"/>
  <c r="AH676" i="4" l="1"/>
  <c r="Z677" i="4"/>
  <c r="Y677" i="4"/>
  <c r="K677" i="4" s="1"/>
  <c r="U677" i="4"/>
  <c r="AA677" i="4"/>
  <c r="AH676" i="3"/>
  <c r="AA677" i="3"/>
  <c r="Y677" i="3"/>
  <c r="K677" i="3" s="1"/>
  <c r="U677" i="3"/>
  <c r="Z677" i="3"/>
  <c r="O677" i="4" l="1"/>
  <c r="R677" i="4" s="1"/>
  <c r="M677" i="4"/>
  <c r="O677" i="3"/>
  <c r="R677" i="3" s="1"/>
  <c r="M677" i="3"/>
  <c r="W678" i="4" l="1"/>
  <c r="AF677" i="4"/>
  <c r="AG677" i="4" s="1"/>
  <c r="W678" i="3"/>
  <c r="AF677" i="3"/>
  <c r="AG677" i="3" s="1"/>
  <c r="AH677" i="4" l="1"/>
  <c r="AA678" i="4"/>
  <c r="Z678" i="4"/>
  <c r="Y678" i="4"/>
  <c r="K678" i="4" s="1"/>
  <c r="U678" i="4"/>
  <c r="AH677" i="3"/>
  <c r="AA678" i="3"/>
  <c r="Z678" i="3"/>
  <c r="U678" i="3"/>
  <c r="Y678" i="3"/>
  <c r="K678" i="3" s="1"/>
  <c r="O678" i="4" l="1"/>
  <c r="R678" i="4" s="1"/>
  <c r="M678" i="4"/>
  <c r="O678" i="3"/>
  <c r="R678" i="3" s="1"/>
  <c r="M678" i="3"/>
  <c r="W679" i="4" l="1"/>
  <c r="AF678" i="4"/>
  <c r="AG678" i="4" s="1"/>
  <c r="W679" i="3"/>
  <c r="AF678" i="3"/>
  <c r="AG678" i="3" s="1"/>
  <c r="AH678" i="4" l="1"/>
  <c r="Y679" i="4"/>
  <c r="K679" i="4" s="1"/>
  <c r="AA679" i="4"/>
  <c r="U679" i="4"/>
  <c r="Z679" i="4"/>
  <c r="AH678" i="3"/>
  <c r="Z679" i="3"/>
  <c r="Y679" i="3"/>
  <c r="K679" i="3" s="1"/>
  <c r="U679" i="3"/>
  <c r="AA679" i="3"/>
  <c r="M679" i="4" l="1"/>
  <c r="O679" i="4"/>
  <c r="R679" i="4" s="1"/>
  <c r="O679" i="3"/>
  <c r="R679" i="3" s="1"/>
  <c r="M679" i="3"/>
  <c r="W680" i="4" l="1"/>
  <c r="AF679" i="4"/>
  <c r="AG679" i="4" s="1"/>
  <c r="W680" i="3"/>
  <c r="AF679" i="3"/>
  <c r="AG679" i="3" s="1"/>
  <c r="AH679" i="4" l="1"/>
  <c r="U680" i="4"/>
  <c r="AA680" i="4"/>
  <c r="Z680" i="4"/>
  <c r="Y680" i="4"/>
  <c r="K680" i="4" s="1"/>
  <c r="AH679" i="3"/>
  <c r="AA680" i="3"/>
  <c r="U680" i="3"/>
  <c r="Z680" i="3"/>
  <c r="Y680" i="3"/>
  <c r="K680" i="3" s="1"/>
  <c r="O680" i="4" l="1"/>
  <c r="R680" i="4" s="1"/>
  <c r="M680" i="4"/>
  <c r="O680" i="3"/>
  <c r="R680" i="3" s="1"/>
  <c r="M680" i="3"/>
  <c r="W681" i="4" l="1"/>
  <c r="AF680" i="4"/>
  <c r="AG680" i="4" s="1"/>
  <c r="W681" i="3"/>
  <c r="AF680" i="3"/>
  <c r="AG680" i="3" s="1"/>
  <c r="AH680" i="4" l="1"/>
  <c r="AA681" i="4"/>
  <c r="U681" i="4"/>
  <c r="Z681" i="4"/>
  <c r="Y681" i="4"/>
  <c r="K681" i="4" s="1"/>
  <c r="AH680" i="3"/>
  <c r="Y681" i="3"/>
  <c r="K681" i="3" s="1"/>
  <c r="U681" i="3"/>
  <c r="Z681" i="3"/>
  <c r="AA681" i="3"/>
  <c r="O681" i="4" l="1"/>
  <c r="R681" i="4" s="1"/>
  <c r="M681" i="4"/>
  <c r="O681" i="3"/>
  <c r="R681" i="3" s="1"/>
  <c r="M681" i="3"/>
  <c r="W682" i="4" l="1"/>
  <c r="AF681" i="4"/>
  <c r="AG681" i="4" s="1"/>
  <c r="W682" i="3"/>
  <c r="AF681" i="3"/>
  <c r="AG681" i="3" s="1"/>
  <c r="AH681" i="4" l="1"/>
  <c r="AA682" i="4"/>
  <c r="Z682" i="4"/>
  <c r="Y682" i="4"/>
  <c r="K682" i="4" s="1"/>
  <c r="U682" i="4"/>
  <c r="AH681" i="3"/>
  <c r="Y682" i="3"/>
  <c r="K682" i="3" s="1"/>
  <c r="Z682" i="3"/>
  <c r="AA682" i="3"/>
  <c r="U682" i="3"/>
  <c r="O682" i="4" l="1"/>
  <c r="R682" i="4" s="1"/>
  <c r="M682" i="4"/>
  <c r="O682" i="3"/>
  <c r="R682" i="3" s="1"/>
  <c r="M682" i="3"/>
  <c r="W683" i="4" l="1"/>
  <c r="AF682" i="4"/>
  <c r="AG682" i="4" s="1"/>
  <c r="W683" i="3"/>
  <c r="AF682" i="3"/>
  <c r="AG682" i="3" s="1"/>
  <c r="AH682" i="4" l="1"/>
  <c r="AA683" i="4"/>
  <c r="Z683" i="4"/>
  <c r="Y683" i="4"/>
  <c r="K683" i="4" s="1"/>
  <c r="U683" i="4"/>
  <c r="AH682" i="3"/>
  <c r="AA683" i="3"/>
  <c r="Z683" i="3"/>
  <c r="Y683" i="3"/>
  <c r="K683" i="3" s="1"/>
  <c r="U683" i="3"/>
  <c r="M683" i="4" l="1"/>
  <c r="O683" i="4"/>
  <c r="R683" i="4" s="1"/>
  <c r="M683" i="3"/>
  <c r="O683" i="3"/>
  <c r="R683" i="3" s="1"/>
  <c r="W684" i="4" l="1"/>
  <c r="AF683" i="4"/>
  <c r="AG683" i="4" s="1"/>
  <c r="W684" i="3"/>
  <c r="AF683" i="3"/>
  <c r="AG683" i="3" s="1"/>
  <c r="AH683" i="4" l="1"/>
  <c r="U684" i="4"/>
  <c r="AA684" i="4"/>
  <c r="Z684" i="4"/>
  <c r="Y684" i="4"/>
  <c r="K684" i="4" s="1"/>
  <c r="AH683" i="3"/>
  <c r="AA684" i="3"/>
  <c r="Z684" i="3"/>
  <c r="Y684" i="3"/>
  <c r="K684" i="3" s="1"/>
  <c r="U684" i="3"/>
  <c r="M684" i="4" l="1"/>
  <c r="O684" i="4"/>
  <c r="R684" i="4" s="1"/>
  <c r="O684" i="3"/>
  <c r="R684" i="3" s="1"/>
  <c r="M684" i="3"/>
  <c r="W685" i="4" l="1"/>
  <c r="AF684" i="4"/>
  <c r="AG684" i="4" s="1"/>
  <c r="W685" i="3"/>
  <c r="AF684" i="3"/>
  <c r="AG684" i="3" s="1"/>
  <c r="AH684" i="4" l="1"/>
  <c r="Z685" i="4"/>
  <c r="Y685" i="4"/>
  <c r="K685" i="4" s="1"/>
  <c r="U685" i="4"/>
  <c r="AA685" i="4"/>
  <c r="AH684" i="3"/>
  <c r="AA685" i="3"/>
  <c r="Z685" i="3"/>
  <c r="Y685" i="3"/>
  <c r="K685" i="3" s="1"/>
  <c r="U685" i="3"/>
  <c r="O685" i="4" l="1"/>
  <c r="R685" i="4" s="1"/>
  <c r="M685" i="4"/>
  <c r="O685" i="3"/>
  <c r="R685" i="3" s="1"/>
  <c r="M685" i="3"/>
  <c r="W686" i="4" l="1"/>
  <c r="AF685" i="4"/>
  <c r="AG685" i="4" s="1"/>
  <c r="W686" i="3"/>
  <c r="AF685" i="3"/>
  <c r="AG685" i="3" s="1"/>
  <c r="AH685" i="4" l="1"/>
  <c r="AA686" i="4"/>
  <c r="Z686" i="4"/>
  <c r="Y686" i="4"/>
  <c r="K686" i="4" s="1"/>
  <c r="U686" i="4"/>
  <c r="AH685" i="3"/>
  <c r="AA686" i="3"/>
  <c r="Z686" i="3"/>
  <c r="Y686" i="3"/>
  <c r="K686" i="3" s="1"/>
  <c r="U686" i="3"/>
  <c r="O686" i="4" l="1"/>
  <c r="R686" i="4" s="1"/>
  <c r="M686" i="4"/>
  <c r="M686" i="3"/>
  <c r="O686" i="3"/>
  <c r="R686" i="3" s="1"/>
  <c r="W687" i="4" l="1"/>
  <c r="AF686" i="4"/>
  <c r="AG686" i="4" s="1"/>
  <c r="W687" i="3"/>
  <c r="AF686" i="3"/>
  <c r="AG686" i="3" s="1"/>
  <c r="AH686" i="4" l="1"/>
  <c r="Y687" i="4"/>
  <c r="K687" i="4" s="1"/>
  <c r="U687" i="4"/>
  <c r="AA687" i="4"/>
  <c r="Z687" i="4"/>
  <c r="AH686" i="3"/>
  <c r="AA687" i="3"/>
  <c r="Z687" i="3"/>
  <c r="Y687" i="3"/>
  <c r="K687" i="3" s="1"/>
  <c r="U687" i="3"/>
  <c r="M687" i="4" l="1"/>
  <c r="O687" i="4"/>
  <c r="R687" i="4" s="1"/>
  <c r="O687" i="3"/>
  <c r="R687" i="3" s="1"/>
  <c r="M687" i="3"/>
  <c r="W688" i="4" l="1"/>
  <c r="AF687" i="4"/>
  <c r="AG687" i="4" s="1"/>
  <c r="W688" i="3"/>
  <c r="AF687" i="3"/>
  <c r="AG687" i="3" s="1"/>
  <c r="AH687" i="4" l="1"/>
  <c r="U688" i="4"/>
  <c r="AA688" i="4"/>
  <c r="Z688" i="4"/>
  <c r="Y688" i="4"/>
  <c r="K688" i="4" s="1"/>
  <c r="AH687" i="3"/>
  <c r="U688" i="3"/>
  <c r="Z688" i="3"/>
  <c r="AA688" i="3"/>
  <c r="Y688" i="3"/>
  <c r="K688" i="3" s="1"/>
  <c r="O688" i="4" l="1"/>
  <c r="R688" i="4" s="1"/>
  <c r="M688" i="4"/>
  <c r="O688" i="3"/>
  <c r="R688" i="3" s="1"/>
  <c r="M688" i="3"/>
  <c r="W689" i="4" l="1"/>
  <c r="AF688" i="4"/>
  <c r="AG688" i="4" s="1"/>
  <c r="W689" i="3"/>
  <c r="AF688" i="3"/>
  <c r="AG688" i="3" s="1"/>
  <c r="AH688" i="4" l="1"/>
  <c r="Z689" i="4"/>
  <c r="Y689" i="4"/>
  <c r="K689" i="4" s="1"/>
  <c r="AA689" i="4"/>
  <c r="U689" i="4"/>
  <c r="AH688" i="3"/>
  <c r="Z689" i="3"/>
  <c r="Y689" i="3"/>
  <c r="K689" i="3" s="1"/>
  <c r="U689" i="3"/>
  <c r="AA689" i="3"/>
  <c r="O689" i="4" l="1"/>
  <c r="R689" i="4" s="1"/>
  <c r="M689" i="4"/>
  <c r="O689" i="3"/>
  <c r="R689" i="3" s="1"/>
  <c r="M689" i="3"/>
  <c r="W690" i="4" l="1"/>
  <c r="AF689" i="4"/>
  <c r="AG689" i="4" s="1"/>
  <c r="W690" i="3"/>
  <c r="AF689" i="3"/>
  <c r="AG689" i="3" s="1"/>
  <c r="AH689" i="4" l="1"/>
  <c r="AA690" i="4"/>
  <c r="Z690" i="4"/>
  <c r="Y690" i="4"/>
  <c r="K690" i="4" s="1"/>
  <c r="U690" i="4"/>
  <c r="AH689" i="3"/>
  <c r="AA690" i="3"/>
  <c r="Z690" i="3"/>
  <c r="Y690" i="3"/>
  <c r="K690" i="3" s="1"/>
  <c r="U690" i="3"/>
  <c r="O690" i="4" l="1"/>
  <c r="R690" i="4" s="1"/>
  <c r="M690" i="4"/>
  <c r="O690" i="3"/>
  <c r="R690" i="3" s="1"/>
  <c r="M690" i="3"/>
  <c r="W691" i="4" l="1"/>
  <c r="AF690" i="4"/>
  <c r="AG690" i="4" s="1"/>
  <c r="W691" i="3"/>
  <c r="AF690" i="3"/>
  <c r="AG690" i="3" s="1"/>
  <c r="AH690" i="4" l="1"/>
  <c r="Y691" i="4"/>
  <c r="K691" i="4" s="1"/>
  <c r="U691" i="4"/>
  <c r="AA691" i="4"/>
  <c r="Z691" i="4"/>
  <c r="AH690" i="3"/>
  <c r="Y691" i="3"/>
  <c r="K691" i="3" s="1"/>
  <c r="AA691" i="3"/>
  <c r="U691" i="3"/>
  <c r="Z691" i="3"/>
  <c r="M691" i="4" l="1"/>
  <c r="O691" i="4"/>
  <c r="R691" i="4" s="1"/>
  <c r="O691" i="3"/>
  <c r="R691" i="3" s="1"/>
  <c r="M691" i="3"/>
  <c r="W692" i="4" l="1"/>
  <c r="AF691" i="4"/>
  <c r="AG691" i="4" s="1"/>
  <c r="W692" i="3"/>
  <c r="AF691" i="3"/>
  <c r="AG691" i="3" s="1"/>
  <c r="AH691" i="4" l="1"/>
  <c r="U692" i="4"/>
  <c r="AA692" i="4"/>
  <c r="Z692" i="4"/>
  <c r="Y692" i="4"/>
  <c r="K692" i="4" s="1"/>
  <c r="AH691" i="3"/>
  <c r="AA692" i="3"/>
  <c r="Z692" i="3"/>
  <c r="Y692" i="3"/>
  <c r="K692" i="3" s="1"/>
  <c r="U692" i="3"/>
  <c r="O692" i="4" l="1"/>
  <c r="R692" i="4" s="1"/>
  <c r="M692" i="4"/>
  <c r="O692" i="3"/>
  <c r="R692" i="3" s="1"/>
  <c r="M692" i="3"/>
  <c r="W693" i="4" l="1"/>
  <c r="AF692" i="4"/>
  <c r="AG692" i="4" s="1"/>
  <c r="W693" i="3"/>
  <c r="AF692" i="3"/>
  <c r="AG692" i="3" s="1"/>
  <c r="AH692" i="4" l="1"/>
  <c r="Z693" i="4"/>
  <c r="Y693" i="4"/>
  <c r="K693" i="4" s="1"/>
  <c r="AA693" i="4"/>
  <c r="U693" i="4"/>
  <c r="AH692" i="3"/>
  <c r="Y693" i="3"/>
  <c r="K693" i="3" s="1"/>
  <c r="Z693" i="3"/>
  <c r="U693" i="3"/>
  <c r="AA693" i="3"/>
  <c r="O693" i="4" l="1"/>
  <c r="R693" i="4" s="1"/>
  <c r="M693" i="4"/>
  <c r="M693" i="3"/>
  <c r="O693" i="3"/>
  <c r="R693" i="3" s="1"/>
  <c r="W694" i="4" l="1"/>
  <c r="AF693" i="4"/>
  <c r="AG693" i="4" s="1"/>
  <c r="W694" i="3"/>
  <c r="AF693" i="3"/>
  <c r="AG693" i="3" s="1"/>
  <c r="AH693" i="4" l="1"/>
  <c r="AA694" i="4"/>
  <c r="U694" i="4"/>
  <c r="Y694" i="4"/>
  <c r="K694" i="4" s="1"/>
  <c r="Z694" i="4"/>
  <c r="AH693" i="3"/>
  <c r="AA694" i="3"/>
  <c r="Z694" i="3"/>
  <c r="Y694" i="3"/>
  <c r="K694" i="3" s="1"/>
  <c r="U694" i="3"/>
  <c r="O694" i="4" l="1"/>
  <c r="R694" i="4" s="1"/>
  <c r="M694" i="4"/>
  <c r="O694" i="3"/>
  <c r="R694" i="3" s="1"/>
  <c r="M694" i="3"/>
  <c r="W695" i="4" l="1"/>
  <c r="AF694" i="4"/>
  <c r="AG694" i="4" s="1"/>
  <c r="W695" i="3"/>
  <c r="AF694" i="3"/>
  <c r="AG694" i="3" s="1"/>
  <c r="AH694" i="4" l="1"/>
  <c r="Y695" i="4"/>
  <c r="K695" i="4" s="1"/>
  <c r="U695" i="4"/>
  <c r="AA695" i="4"/>
  <c r="Z695" i="4"/>
  <c r="AH694" i="3"/>
  <c r="U695" i="3"/>
  <c r="Z695" i="3"/>
  <c r="AA695" i="3"/>
  <c r="Y695" i="3"/>
  <c r="K695" i="3" s="1"/>
  <c r="M695" i="4" l="1"/>
  <c r="O695" i="4"/>
  <c r="R695" i="4" s="1"/>
  <c r="O695" i="3"/>
  <c r="R695" i="3" s="1"/>
  <c r="M695" i="3"/>
  <c r="W696" i="4" l="1"/>
  <c r="AF695" i="4"/>
  <c r="AG695" i="4" s="1"/>
  <c r="W696" i="3"/>
  <c r="AF695" i="3"/>
  <c r="AG695" i="3" s="1"/>
  <c r="AH695" i="4" l="1"/>
  <c r="U696" i="4"/>
  <c r="AA696" i="4"/>
  <c r="Z696" i="4"/>
  <c r="Y696" i="4"/>
  <c r="K696" i="4" s="1"/>
  <c r="AH695" i="3"/>
  <c r="AA696" i="3"/>
  <c r="Z696" i="3"/>
  <c r="Y696" i="3"/>
  <c r="K696" i="3" s="1"/>
  <c r="U696" i="3"/>
  <c r="O696" i="4" l="1"/>
  <c r="R696" i="4" s="1"/>
  <c r="M696" i="4"/>
  <c r="O696" i="3"/>
  <c r="R696" i="3" s="1"/>
  <c r="M696" i="3"/>
  <c r="W697" i="4" l="1"/>
  <c r="AF696" i="4"/>
  <c r="AG696" i="4" s="1"/>
  <c r="W697" i="3"/>
  <c r="AF696" i="3"/>
  <c r="AG696" i="3" s="1"/>
  <c r="AH696" i="4" l="1"/>
  <c r="Z697" i="4"/>
  <c r="Y697" i="4"/>
  <c r="K697" i="4" s="1"/>
  <c r="AA697" i="4"/>
  <c r="U697" i="4"/>
  <c r="AH696" i="3"/>
  <c r="AA697" i="3"/>
  <c r="Z697" i="3"/>
  <c r="Y697" i="3"/>
  <c r="K697" i="3" s="1"/>
  <c r="U697" i="3"/>
  <c r="O697" i="4" l="1"/>
  <c r="R697" i="4" s="1"/>
  <c r="M697" i="4"/>
  <c r="M697" i="3"/>
  <c r="O697" i="3"/>
  <c r="R697" i="3" s="1"/>
  <c r="W698" i="4" l="1"/>
  <c r="AF697" i="4"/>
  <c r="AG697" i="4" s="1"/>
  <c r="W698" i="3"/>
  <c r="AF697" i="3"/>
  <c r="AG697" i="3" s="1"/>
  <c r="AH697" i="4" l="1"/>
  <c r="Z698" i="4"/>
  <c r="Y698" i="4"/>
  <c r="K698" i="4" s="1"/>
  <c r="U698" i="4"/>
  <c r="AA698" i="4"/>
  <c r="AH697" i="3"/>
  <c r="AA698" i="3"/>
  <c r="Z698" i="3"/>
  <c r="Y698" i="3"/>
  <c r="K698" i="3" s="1"/>
  <c r="U698" i="3"/>
  <c r="O698" i="4" l="1"/>
  <c r="R698" i="4" s="1"/>
  <c r="M698" i="4"/>
  <c r="O698" i="3"/>
  <c r="R698" i="3" s="1"/>
  <c r="M698" i="3"/>
  <c r="W699" i="4" l="1"/>
  <c r="AF698" i="4"/>
  <c r="AG698" i="4" s="1"/>
  <c r="W699" i="3"/>
  <c r="AF698" i="3"/>
  <c r="AG698" i="3" s="1"/>
  <c r="AH698" i="4" l="1"/>
  <c r="Y699" i="4"/>
  <c r="K699" i="4" s="1"/>
  <c r="U699" i="4"/>
  <c r="AA699" i="4"/>
  <c r="Z699" i="4"/>
  <c r="AH698" i="3"/>
  <c r="Z699" i="3"/>
  <c r="Y699" i="3"/>
  <c r="K699" i="3" s="1"/>
  <c r="U699" i="3"/>
  <c r="AA699" i="3"/>
  <c r="M699" i="4" l="1"/>
  <c r="O699" i="4"/>
  <c r="R699" i="4" s="1"/>
  <c r="O699" i="3"/>
  <c r="R699" i="3" s="1"/>
  <c r="M699" i="3"/>
  <c r="W700" i="4" l="1"/>
  <c r="AF699" i="4"/>
  <c r="AG699" i="4" s="1"/>
  <c r="W700" i="3"/>
  <c r="AF699" i="3"/>
  <c r="AG699" i="3" s="1"/>
  <c r="AH699" i="4" l="1"/>
  <c r="U700" i="4"/>
  <c r="Z700" i="4"/>
  <c r="Y700" i="4"/>
  <c r="K700" i="4" s="1"/>
  <c r="AA700" i="4"/>
  <c r="AH699" i="3"/>
  <c r="AA700" i="3"/>
  <c r="Z700" i="3"/>
  <c r="Y700" i="3"/>
  <c r="K700" i="3" s="1"/>
  <c r="U700" i="3"/>
  <c r="O700" i="4" l="1"/>
  <c r="R700" i="4" s="1"/>
  <c r="M700" i="4"/>
  <c r="M700" i="3"/>
  <c r="O700" i="3"/>
  <c r="R700" i="3" s="1"/>
  <c r="W701" i="4" l="1"/>
  <c r="AF700" i="4"/>
  <c r="AG700" i="4" s="1"/>
  <c r="W701" i="3"/>
  <c r="AF700" i="3"/>
  <c r="AG700" i="3" s="1"/>
  <c r="AH700" i="4" l="1"/>
  <c r="Z701" i="4"/>
  <c r="AA701" i="4"/>
  <c r="U701" i="4"/>
  <c r="Y701" i="4"/>
  <c r="K701" i="4" s="1"/>
  <c r="AH700" i="3"/>
  <c r="Y701" i="3"/>
  <c r="K701" i="3" s="1"/>
  <c r="AA701" i="3"/>
  <c r="U701" i="3"/>
  <c r="Z701" i="3"/>
  <c r="O701" i="4" l="1"/>
  <c r="R701" i="4" s="1"/>
  <c r="M701" i="4"/>
  <c r="O701" i="3"/>
  <c r="R701" i="3" s="1"/>
  <c r="M701" i="3"/>
  <c r="W702" i="4" l="1"/>
  <c r="AF701" i="4"/>
  <c r="AG701" i="4" s="1"/>
  <c r="W702" i="3"/>
  <c r="AF701" i="3"/>
  <c r="AG701" i="3" s="1"/>
  <c r="AH701" i="4" l="1"/>
  <c r="AA702" i="4"/>
  <c r="Z702" i="4"/>
  <c r="Y702" i="4"/>
  <c r="K702" i="4" s="1"/>
  <c r="U702" i="4"/>
  <c r="AH701" i="3"/>
  <c r="U702" i="3"/>
  <c r="Z702" i="3"/>
  <c r="Y702" i="3"/>
  <c r="K702" i="3" s="1"/>
  <c r="AA702" i="3"/>
  <c r="M702" i="4" l="1"/>
  <c r="O702" i="4"/>
  <c r="R702" i="4" s="1"/>
  <c r="AF702" i="4" s="1"/>
  <c r="AG702" i="4" s="1"/>
  <c r="AH702" i="4" s="1"/>
  <c r="O702" i="3"/>
  <c r="R702" i="3" s="1"/>
  <c r="AF702" i="3" s="1"/>
  <c r="AG702" i="3" s="1"/>
  <c r="AH702" i="3" s="1"/>
  <c r="M702" i="3"/>
</calcChain>
</file>

<file path=xl/sharedStrings.xml><?xml version="1.0" encoding="utf-8"?>
<sst xmlns="http://schemas.openxmlformats.org/spreadsheetml/2006/main" count="151" uniqueCount="58">
  <si>
    <t xml:space="preserve">cpx </t>
  </si>
  <si>
    <t xml:space="preserve">gt </t>
  </si>
  <si>
    <t>T, C</t>
  </si>
  <si>
    <t>T, K</t>
  </si>
  <si>
    <t>P, kbar</t>
  </si>
  <si>
    <t>P, Pa</t>
  </si>
  <si>
    <t>logfO2</t>
  </si>
  <si>
    <t>logfO2 at FMQ</t>
  </si>
  <si>
    <t>mode</t>
  </si>
  <si>
    <t>DFe3+</t>
  </si>
  <si>
    <t>DFe2+</t>
  </si>
  <si>
    <t>∑diXi</t>
  </si>
  <si>
    <t>a</t>
  </si>
  <si>
    <t>b</t>
  </si>
  <si>
    <t>c</t>
  </si>
  <si>
    <t>e</t>
  </si>
  <si>
    <t>f</t>
  </si>
  <si>
    <t>g</t>
  </si>
  <si>
    <t>h</t>
  </si>
  <si>
    <t>T0</t>
  </si>
  <si>
    <t>XFe2O3/XFeO, melt</t>
  </si>
  <si>
    <t>Fe3/FeT, melt</t>
  </si>
  <si>
    <t>DFe3+, gt</t>
  </si>
  <si>
    <t>DFe2+, gt</t>
  </si>
  <si>
    <t>F, %</t>
  </si>
  <si>
    <t>parameterized</t>
  </si>
  <si>
    <t>Parameters for fO2 calc.</t>
  </si>
  <si>
    <t>Fe2+, cpx, conc.</t>
  </si>
  <si>
    <t>Fe3+, cpx, conc.</t>
  </si>
  <si>
    <t>Fe3+, melt, conc.</t>
  </si>
  <si>
    <t>Fe2+, melt, conc.</t>
  </si>
  <si>
    <t>FeOT, melt, conc.</t>
  </si>
  <si>
    <t>logfO2-FMQ</t>
  </si>
  <si>
    <t>Crystal Fe2+ conc.</t>
  </si>
  <si>
    <t>Crystal Fe2+ conc., cumulative</t>
  </si>
  <si>
    <t>Total Fe2+, conc.</t>
  </si>
  <si>
    <t>Crystal Fe3+ conc.</t>
  </si>
  <si>
    <t>Crystal Fe3+ conc., cumulative</t>
  </si>
  <si>
    <t>Total Fe3+, conc.</t>
  </si>
  <si>
    <t>Mass balance check</t>
  </si>
  <si>
    <t>Grt</t>
  </si>
  <si>
    <t>Cpx</t>
  </si>
  <si>
    <t>Melt</t>
  </si>
  <si>
    <t>Fe2+, grt, conc.</t>
  </si>
  <si>
    <t>Fe3+, grt, conc.</t>
  </si>
  <si>
    <t>Index</t>
  </si>
  <si>
    <t>T (C)</t>
  </si>
  <si>
    <t>P (kbars)</t>
  </si>
  <si>
    <t>log(10) f O2</t>
  </si>
  <si>
    <t>liq mass (gm)</t>
  </si>
  <si>
    <t>melt fraction</t>
  </si>
  <si>
    <t>liq rho (gm/cc)</t>
  </si>
  <si>
    <t>grt mass (gm)</t>
  </si>
  <si>
    <t>grt cumulative (gm)</t>
  </si>
  <si>
    <t>cpx mass (gm)</t>
  </si>
  <si>
    <t>cpx cumulative (gm)</t>
  </si>
  <si>
    <t>opx mass (gm)</t>
  </si>
  <si>
    <t>opx cumulative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</si>
</sst>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0"/>
  </numFmts>
  <fonts count="9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4"/>
      <charset val="134"/>
      <scheme val="minor"/>
    </font>
    <font>
      <sz val="10"/>
      <name val="Genev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5" borderId="0" xfId="0" applyNumberFormat="1" applyFill="1"/>
    <xf numFmtId="0" fontId="0" fillId="5" borderId="0" xfId="0" applyFill="1"/>
    <xf numFmtId="2" fontId="0" fillId="4" borderId="0" xfId="0" applyNumberFormat="1" applyFill="1"/>
    <xf numFmtId="2" fontId="0" fillId="6" borderId="0" xfId="0" applyNumberFormat="1" applyFill="1"/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/>
    <xf numFmtId="165" fontId="0" fillId="0" borderId="0" xfId="0" applyNumberFormat="1"/>
    <xf numFmtId="2" fontId="2" fillId="0" borderId="0" xfId="1" applyNumberFormat="1" applyFont="1"/>
    <xf numFmtId="2" fontId="5" fillId="0" borderId="0" xfId="0" applyNumberFormat="1" applyFont="1"/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/>
    <xf numFmtId="0" fontId="8" fillId="3" borderId="1" xfId="0" applyFont="1" applyFill="1" applyBorder="1"/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6" fillId="6" borderId="0" xfId="0" applyNumberFormat="1" applyFont="1" applyFill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6" fontId="6" fillId="5" borderId="0" xfId="0" applyNumberFormat="1" applyFont="1" applyFill="1" applyAlignment="1">
      <alignment horizontal="center" vertical="center"/>
    </xf>
    <xf numFmtId="166" fontId="0" fillId="5" borderId="0" xfId="0" applyNumberFormat="1" applyFill="1"/>
    <xf numFmtId="0" fontId="6" fillId="7" borderId="0" xfId="0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164" fontId="0" fillId="5" borderId="3" xfId="0" applyNumberFormat="1" applyFill="1" applyBorder="1"/>
    <xf numFmtId="0" fontId="0" fillId="5" borderId="3" xfId="0" applyFill="1" applyBorder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167" fontId="0" fillId="7" borderId="0" xfId="0" applyNumberFormat="1" applyFill="1" applyAlignment="1">
      <alignment horizontal="center"/>
    </xf>
    <xf numFmtId="2" fontId="8" fillId="6" borderId="0" xfId="0" applyNumberFormat="1" applyFont="1" applyFill="1" applyAlignment="1">
      <alignment horizontal="center" vertical="center"/>
    </xf>
    <xf numFmtId="2" fontId="5" fillId="6" borderId="0" xfId="0" applyNumberFormat="1" applyFont="1" applyFill="1"/>
    <xf numFmtId="2" fontId="8" fillId="0" borderId="3" xfId="0" applyNumberFormat="1" applyFont="1" applyBorder="1" applyAlignment="1">
      <alignment horizontal="center" vertical="center"/>
    </xf>
    <xf numFmtId="2" fontId="5" fillId="0" borderId="3" xfId="0" applyNumberFormat="1" applyFont="1" applyBorder="1"/>
    <xf numFmtId="2" fontId="6" fillId="6" borderId="3" xfId="0" applyNumberFormat="1" applyFont="1" applyFill="1" applyBorder="1" applyAlignment="1">
      <alignment horizontal="center" vertical="center"/>
    </xf>
    <xf numFmtId="2" fontId="0" fillId="6" borderId="3" xfId="0" applyNumberFormat="1" applyFill="1" applyBorder="1"/>
    <xf numFmtId="2" fontId="8" fillId="4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0" fillId="5" borderId="0" xfId="0" applyNumberFormat="1" applyFill="1"/>
    <xf numFmtId="2" fontId="8" fillId="5" borderId="0" xfId="0" applyNumberFormat="1" applyFont="1" applyFill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/>
    <xf numFmtId="0" fontId="8" fillId="0" borderId="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 model using DFe3+ and DFe2+</a:t>
            </a:r>
            <a:r>
              <a:rPr lang="en-US" baseline="0"/>
              <a:t> from Holycross</a:t>
            </a:r>
            <a:endParaRPr lang="en-US"/>
          </a:p>
          <a:p>
            <a:pPr>
              <a:defRPr/>
            </a:pPr>
            <a:r>
              <a:rPr lang="en-US"/>
              <a:t>Minimum</a:t>
            </a:r>
            <a:r>
              <a:rPr lang="en-US" baseline="0"/>
              <a:t> Fe depletion</a:t>
            </a:r>
            <a:r>
              <a:rPr lang="en-US"/>
              <a:t>: cpx</a:t>
            </a:r>
            <a:r>
              <a:rPr lang="en-US" baseline="0"/>
              <a:t> removes only Fe3+ not Fe2+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'Minimum oxidation'!$AA$1</c:f>
              <c:strCache>
                <c:ptCount val="1"/>
                <c:pt idx="0">
                  <c:v>FeOT, melt, conc.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'Minimum oxidation'!$F$2:$F$1001</c:f>
              <c:numCache>
                <c:formatCode>General</c:formatCode>
                <c:ptCount val="1000"/>
                <c:pt idx="0">
                  <c:v>100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99.6</c:v>
                </c:pt>
                <c:pt idx="5">
                  <c:v>99.5</c:v>
                </c:pt>
                <c:pt idx="6">
                  <c:v>99.4</c:v>
                </c:pt>
                <c:pt idx="7">
                  <c:v>99.3</c:v>
                </c:pt>
                <c:pt idx="8">
                  <c:v>99.2</c:v>
                </c:pt>
                <c:pt idx="9">
                  <c:v>99.100000000000094</c:v>
                </c:pt>
                <c:pt idx="10">
                  <c:v>99.000000000000099</c:v>
                </c:pt>
                <c:pt idx="11">
                  <c:v>98.900000000000105</c:v>
                </c:pt>
                <c:pt idx="12">
                  <c:v>98.800000000000097</c:v>
                </c:pt>
                <c:pt idx="13">
                  <c:v>98.700000000000102</c:v>
                </c:pt>
                <c:pt idx="14">
                  <c:v>98.600000000000094</c:v>
                </c:pt>
                <c:pt idx="15">
                  <c:v>98.500000000000099</c:v>
                </c:pt>
                <c:pt idx="16">
                  <c:v>98.400000000000105</c:v>
                </c:pt>
                <c:pt idx="17">
                  <c:v>98.300000000000097</c:v>
                </c:pt>
                <c:pt idx="18">
                  <c:v>98.200000000000102</c:v>
                </c:pt>
                <c:pt idx="19">
                  <c:v>98.100000000000094</c:v>
                </c:pt>
                <c:pt idx="20">
                  <c:v>98.000000000000099</c:v>
                </c:pt>
                <c:pt idx="21">
                  <c:v>97.900000000000105</c:v>
                </c:pt>
                <c:pt idx="22">
                  <c:v>97.800000000000097</c:v>
                </c:pt>
                <c:pt idx="23">
                  <c:v>97.700000000000102</c:v>
                </c:pt>
                <c:pt idx="24">
                  <c:v>97.600000000000094</c:v>
                </c:pt>
                <c:pt idx="25">
                  <c:v>97.500000000000099</c:v>
                </c:pt>
                <c:pt idx="26">
                  <c:v>97.400000000000105</c:v>
                </c:pt>
                <c:pt idx="27">
                  <c:v>97.300000000000196</c:v>
                </c:pt>
                <c:pt idx="28">
                  <c:v>97.200000000000202</c:v>
                </c:pt>
                <c:pt idx="29">
                  <c:v>97.100000000000193</c:v>
                </c:pt>
                <c:pt idx="30">
                  <c:v>97.000000000000199</c:v>
                </c:pt>
                <c:pt idx="31">
                  <c:v>96.900000000000205</c:v>
                </c:pt>
                <c:pt idx="32">
                  <c:v>96.800000000000196</c:v>
                </c:pt>
                <c:pt idx="33">
                  <c:v>96.700000000000202</c:v>
                </c:pt>
                <c:pt idx="34">
                  <c:v>96.600000000000193</c:v>
                </c:pt>
                <c:pt idx="35">
                  <c:v>96.500000000000199</c:v>
                </c:pt>
                <c:pt idx="36">
                  <c:v>96.400000000000205</c:v>
                </c:pt>
                <c:pt idx="37">
                  <c:v>96.300000000000196</c:v>
                </c:pt>
                <c:pt idx="38">
                  <c:v>96.200000000000202</c:v>
                </c:pt>
                <c:pt idx="39">
                  <c:v>96.100000000000193</c:v>
                </c:pt>
                <c:pt idx="40">
                  <c:v>96.000000000000199</c:v>
                </c:pt>
                <c:pt idx="41">
                  <c:v>95.900000000000205</c:v>
                </c:pt>
                <c:pt idx="42">
                  <c:v>95.800000000000196</c:v>
                </c:pt>
                <c:pt idx="43">
                  <c:v>95.700000000000202</c:v>
                </c:pt>
                <c:pt idx="44">
                  <c:v>95.600000000000307</c:v>
                </c:pt>
                <c:pt idx="45">
                  <c:v>95.500000000000298</c:v>
                </c:pt>
                <c:pt idx="46">
                  <c:v>95.400000000000304</c:v>
                </c:pt>
                <c:pt idx="47">
                  <c:v>95.300000000000296</c:v>
                </c:pt>
                <c:pt idx="48">
                  <c:v>95.200000000000301</c:v>
                </c:pt>
                <c:pt idx="49">
                  <c:v>95.100000000000307</c:v>
                </c:pt>
                <c:pt idx="50">
                  <c:v>95.000000000000298</c:v>
                </c:pt>
                <c:pt idx="51">
                  <c:v>94.900000000000304</c:v>
                </c:pt>
                <c:pt idx="52">
                  <c:v>94.800000000000296</c:v>
                </c:pt>
                <c:pt idx="53">
                  <c:v>94.700000000000301</c:v>
                </c:pt>
                <c:pt idx="54">
                  <c:v>94.600000000000307</c:v>
                </c:pt>
                <c:pt idx="55">
                  <c:v>94.500000000000298</c:v>
                </c:pt>
                <c:pt idx="56">
                  <c:v>94.400000000000304</c:v>
                </c:pt>
                <c:pt idx="57">
                  <c:v>94.300000000000296</c:v>
                </c:pt>
                <c:pt idx="58">
                  <c:v>94.200000000000301</c:v>
                </c:pt>
                <c:pt idx="59">
                  <c:v>94.100000000000307</c:v>
                </c:pt>
                <c:pt idx="60">
                  <c:v>94.000000000000298</c:v>
                </c:pt>
                <c:pt idx="61">
                  <c:v>93.900000000000304</c:v>
                </c:pt>
                <c:pt idx="62">
                  <c:v>93.800000000000395</c:v>
                </c:pt>
                <c:pt idx="63">
                  <c:v>93.700000000000401</c:v>
                </c:pt>
                <c:pt idx="64">
                  <c:v>93.600000000000406</c:v>
                </c:pt>
                <c:pt idx="65">
                  <c:v>93.500000000000398</c:v>
                </c:pt>
                <c:pt idx="66">
                  <c:v>93.400000000000404</c:v>
                </c:pt>
                <c:pt idx="67">
                  <c:v>93.300000000000395</c:v>
                </c:pt>
                <c:pt idx="68">
                  <c:v>93.200000000000401</c:v>
                </c:pt>
                <c:pt idx="69">
                  <c:v>93.100000000000406</c:v>
                </c:pt>
                <c:pt idx="70">
                  <c:v>93.000000000000398</c:v>
                </c:pt>
                <c:pt idx="71">
                  <c:v>92.900000000000404</c:v>
                </c:pt>
                <c:pt idx="72">
                  <c:v>92.800000000000395</c:v>
                </c:pt>
                <c:pt idx="73">
                  <c:v>92.700000000000401</c:v>
                </c:pt>
                <c:pt idx="74">
                  <c:v>92.600000000000406</c:v>
                </c:pt>
                <c:pt idx="75">
                  <c:v>92.500000000000398</c:v>
                </c:pt>
                <c:pt idx="76">
                  <c:v>92.400000000000404</c:v>
                </c:pt>
                <c:pt idx="77">
                  <c:v>92.300000000000395</c:v>
                </c:pt>
                <c:pt idx="78">
                  <c:v>92.200000000000401</c:v>
                </c:pt>
                <c:pt idx="79">
                  <c:v>92.100000000000406</c:v>
                </c:pt>
                <c:pt idx="80">
                  <c:v>92.000000000000497</c:v>
                </c:pt>
                <c:pt idx="81">
                  <c:v>91.900000000000503</c:v>
                </c:pt>
                <c:pt idx="82">
                  <c:v>91.800000000000495</c:v>
                </c:pt>
                <c:pt idx="83">
                  <c:v>91.7000000000005</c:v>
                </c:pt>
                <c:pt idx="84">
                  <c:v>91.600000000000506</c:v>
                </c:pt>
                <c:pt idx="85">
                  <c:v>91.500000000000497</c:v>
                </c:pt>
                <c:pt idx="86">
                  <c:v>91.400000000000503</c:v>
                </c:pt>
                <c:pt idx="87">
                  <c:v>91.300000000000495</c:v>
                </c:pt>
                <c:pt idx="88">
                  <c:v>91.2000000000005</c:v>
                </c:pt>
                <c:pt idx="89">
                  <c:v>91.100000000000506</c:v>
                </c:pt>
                <c:pt idx="90">
                  <c:v>91.000000000000497</c:v>
                </c:pt>
                <c:pt idx="91">
                  <c:v>90.900000000000503</c:v>
                </c:pt>
                <c:pt idx="92">
                  <c:v>90.800000000000495</c:v>
                </c:pt>
                <c:pt idx="93">
                  <c:v>90.7000000000005</c:v>
                </c:pt>
                <c:pt idx="94">
                  <c:v>90.600000000000506</c:v>
                </c:pt>
                <c:pt idx="95">
                  <c:v>90.500000000000497</c:v>
                </c:pt>
                <c:pt idx="96">
                  <c:v>90.400000000000503</c:v>
                </c:pt>
                <c:pt idx="97">
                  <c:v>90.300000000000594</c:v>
                </c:pt>
                <c:pt idx="98">
                  <c:v>90.2000000000006</c:v>
                </c:pt>
                <c:pt idx="99">
                  <c:v>90.100000000000605</c:v>
                </c:pt>
                <c:pt idx="100">
                  <c:v>90.000000000000597</c:v>
                </c:pt>
                <c:pt idx="101">
                  <c:v>89.900000000000603</c:v>
                </c:pt>
                <c:pt idx="102">
                  <c:v>89.800000000000594</c:v>
                </c:pt>
                <c:pt idx="103">
                  <c:v>89.7000000000006</c:v>
                </c:pt>
                <c:pt idx="104">
                  <c:v>89.600000000000605</c:v>
                </c:pt>
                <c:pt idx="105">
                  <c:v>89.500000000000597</c:v>
                </c:pt>
                <c:pt idx="106">
                  <c:v>89.400000000000603</c:v>
                </c:pt>
                <c:pt idx="107">
                  <c:v>89.300000000000594</c:v>
                </c:pt>
                <c:pt idx="108">
                  <c:v>89.2000000000006</c:v>
                </c:pt>
                <c:pt idx="109">
                  <c:v>89.100000000000605</c:v>
                </c:pt>
                <c:pt idx="110">
                  <c:v>89.000000000000597</c:v>
                </c:pt>
                <c:pt idx="111">
                  <c:v>88.900000000000603</c:v>
                </c:pt>
                <c:pt idx="112">
                  <c:v>88.800000000000594</c:v>
                </c:pt>
                <c:pt idx="113">
                  <c:v>88.7000000000006</c:v>
                </c:pt>
                <c:pt idx="114">
                  <c:v>88.600000000000605</c:v>
                </c:pt>
                <c:pt idx="115">
                  <c:v>88.500000000000696</c:v>
                </c:pt>
                <c:pt idx="116">
                  <c:v>88.400000000000702</c:v>
                </c:pt>
                <c:pt idx="117">
                  <c:v>88.300000000000693</c:v>
                </c:pt>
                <c:pt idx="118">
                  <c:v>88.200000000000699</c:v>
                </c:pt>
                <c:pt idx="119">
                  <c:v>88.100000000000705</c:v>
                </c:pt>
                <c:pt idx="120">
                  <c:v>88.000000000000696</c:v>
                </c:pt>
                <c:pt idx="121">
                  <c:v>87.900000000000702</c:v>
                </c:pt>
                <c:pt idx="122">
                  <c:v>87.800000000000693</c:v>
                </c:pt>
                <c:pt idx="123">
                  <c:v>87.700000000000699</c:v>
                </c:pt>
                <c:pt idx="124">
                  <c:v>87.600000000000705</c:v>
                </c:pt>
                <c:pt idx="125">
                  <c:v>87.500000000000696</c:v>
                </c:pt>
                <c:pt idx="126">
                  <c:v>87.400000000000702</c:v>
                </c:pt>
                <c:pt idx="127">
                  <c:v>87.300000000000693</c:v>
                </c:pt>
                <c:pt idx="128">
                  <c:v>87.200000000000699</c:v>
                </c:pt>
                <c:pt idx="129">
                  <c:v>87.100000000000705</c:v>
                </c:pt>
                <c:pt idx="130">
                  <c:v>87.000000000000696</c:v>
                </c:pt>
                <c:pt idx="131">
                  <c:v>86.900000000000702</c:v>
                </c:pt>
                <c:pt idx="132">
                  <c:v>86.800000000000793</c:v>
                </c:pt>
                <c:pt idx="133">
                  <c:v>86.700000000000799</c:v>
                </c:pt>
                <c:pt idx="134">
                  <c:v>86.600000000000804</c:v>
                </c:pt>
                <c:pt idx="135">
                  <c:v>86.500000000000796</c:v>
                </c:pt>
                <c:pt idx="136">
                  <c:v>86.400000000000801</c:v>
                </c:pt>
                <c:pt idx="137">
                  <c:v>86.300000000000793</c:v>
                </c:pt>
                <c:pt idx="138">
                  <c:v>86.200000000000799</c:v>
                </c:pt>
                <c:pt idx="139">
                  <c:v>86.100000000000804</c:v>
                </c:pt>
                <c:pt idx="140">
                  <c:v>86.000000000000796</c:v>
                </c:pt>
                <c:pt idx="141">
                  <c:v>85.900000000000801</c:v>
                </c:pt>
                <c:pt idx="142">
                  <c:v>85.800000000000793</c:v>
                </c:pt>
                <c:pt idx="143">
                  <c:v>85.700000000000799</c:v>
                </c:pt>
                <c:pt idx="144">
                  <c:v>85.600000000000804</c:v>
                </c:pt>
                <c:pt idx="145">
                  <c:v>85.500000000000796</c:v>
                </c:pt>
                <c:pt idx="146">
                  <c:v>85.400000000000801</c:v>
                </c:pt>
                <c:pt idx="147">
                  <c:v>85.300000000000793</c:v>
                </c:pt>
                <c:pt idx="148">
                  <c:v>85.200000000000799</c:v>
                </c:pt>
                <c:pt idx="149">
                  <c:v>85.100000000000804</c:v>
                </c:pt>
                <c:pt idx="150">
                  <c:v>85.000000000000895</c:v>
                </c:pt>
                <c:pt idx="151">
                  <c:v>84.900000000000901</c:v>
                </c:pt>
                <c:pt idx="152">
                  <c:v>84.800000000000907</c:v>
                </c:pt>
                <c:pt idx="153">
                  <c:v>84.700000000000898</c:v>
                </c:pt>
                <c:pt idx="154">
                  <c:v>84.600000000000904</c:v>
                </c:pt>
                <c:pt idx="155">
                  <c:v>84.500000000000895</c:v>
                </c:pt>
                <c:pt idx="156">
                  <c:v>84.400000000000901</c:v>
                </c:pt>
                <c:pt idx="157">
                  <c:v>84.300000000000907</c:v>
                </c:pt>
                <c:pt idx="158">
                  <c:v>84.200000000000898</c:v>
                </c:pt>
                <c:pt idx="159">
                  <c:v>84.100000000000904</c:v>
                </c:pt>
                <c:pt idx="160">
                  <c:v>84.000000000000895</c:v>
                </c:pt>
                <c:pt idx="161">
                  <c:v>83.900000000000901</c:v>
                </c:pt>
                <c:pt idx="162">
                  <c:v>83.800000000000907</c:v>
                </c:pt>
                <c:pt idx="163">
                  <c:v>83.700000000000898</c:v>
                </c:pt>
                <c:pt idx="164">
                  <c:v>83.600000000000904</c:v>
                </c:pt>
                <c:pt idx="165">
                  <c:v>83.500000000000895</c:v>
                </c:pt>
                <c:pt idx="166">
                  <c:v>83.400000000000901</c:v>
                </c:pt>
                <c:pt idx="167">
                  <c:v>83.300000000000907</c:v>
                </c:pt>
                <c:pt idx="168">
                  <c:v>83.200000000000998</c:v>
                </c:pt>
                <c:pt idx="169">
                  <c:v>83.100000000001003</c:v>
                </c:pt>
                <c:pt idx="170">
                  <c:v>83.000000000000995</c:v>
                </c:pt>
                <c:pt idx="171">
                  <c:v>82.900000000001</c:v>
                </c:pt>
                <c:pt idx="172">
                  <c:v>82.800000000001006</c:v>
                </c:pt>
                <c:pt idx="173">
                  <c:v>82.700000000000998</c:v>
                </c:pt>
                <c:pt idx="174">
                  <c:v>82.600000000001003</c:v>
                </c:pt>
                <c:pt idx="175">
                  <c:v>82.500000000000995</c:v>
                </c:pt>
                <c:pt idx="176">
                  <c:v>82.400000000001</c:v>
                </c:pt>
                <c:pt idx="177">
                  <c:v>82.300000000001006</c:v>
                </c:pt>
                <c:pt idx="178">
                  <c:v>82.200000000000998</c:v>
                </c:pt>
                <c:pt idx="179">
                  <c:v>82.100000000001003</c:v>
                </c:pt>
                <c:pt idx="180">
                  <c:v>82.000000000000995</c:v>
                </c:pt>
                <c:pt idx="181">
                  <c:v>81.900000000001</c:v>
                </c:pt>
                <c:pt idx="182">
                  <c:v>81.800000000001006</c:v>
                </c:pt>
                <c:pt idx="183">
                  <c:v>81.700000000000998</c:v>
                </c:pt>
                <c:pt idx="184">
                  <c:v>81.600000000001003</c:v>
                </c:pt>
                <c:pt idx="185">
                  <c:v>81.500000000001094</c:v>
                </c:pt>
                <c:pt idx="186">
                  <c:v>81.4000000000011</c:v>
                </c:pt>
                <c:pt idx="187">
                  <c:v>81.300000000001106</c:v>
                </c:pt>
                <c:pt idx="188">
                  <c:v>81.200000000001097</c:v>
                </c:pt>
                <c:pt idx="189">
                  <c:v>81.100000000001103</c:v>
                </c:pt>
                <c:pt idx="190">
                  <c:v>81.000000000001094</c:v>
                </c:pt>
                <c:pt idx="191">
                  <c:v>80.9000000000011</c:v>
                </c:pt>
                <c:pt idx="192">
                  <c:v>80.800000000001106</c:v>
                </c:pt>
                <c:pt idx="193">
                  <c:v>80.700000000001097</c:v>
                </c:pt>
                <c:pt idx="194">
                  <c:v>80.600000000001103</c:v>
                </c:pt>
                <c:pt idx="195">
                  <c:v>80.500000000001094</c:v>
                </c:pt>
                <c:pt idx="196">
                  <c:v>80.4000000000011</c:v>
                </c:pt>
                <c:pt idx="197">
                  <c:v>80.300000000001106</c:v>
                </c:pt>
                <c:pt idx="198">
                  <c:v>80.200000000001097</c:v>
                </c:pt>
                <c:pt idx="199">
                  <c:v>80.100000000001103</c:v>
                </c:pt>
                <c:pt idx="200">
                  <c:v>80.000000000001094</c:v>
                </c:pt>
                <c:pt idx="201">
                  <c:v>79.9000000000011</c:v>
                </c:pt>
                <c:pt idx="202">
                  <c:v>79.800000000001106</c:v>
                </c:pt>
                <c:pt idx="203">
                  <c:v>79.700000000001197</c:v>
                </c:pt>
                <c:pt idx="204">
                  <c:v>79.600000000001202</c:v>
                </c:pt>
                <c:pt idx="205">
                  <c:v>79.500000000001194</c:v>
                </c:pt>
                <c:pt idx="206">
                  <c:v>79.400000000001199</c:v>
                </c:pt>
                <c:pt idx="207">
                  <c:v>79.300000000001205</c:v>
                </c:pt>
                <c:pt idx="208">
                  <c:v>79.200000000001197</c:v>
                </c:pt>
                <c:pt idx="209">
                  <c:v>79.100000000001202</c:v>
                </c:pt>
                <c:pt idx="210">
                  <c:v>79.000000000001194</c:v>
                </c:pt>
                <c:pt idx="211">
                  <c:v>78.900000000001199</c:v>
                </c:pt>
                <c:pt idx="212">
                  <c:v>78.800000000001205</c:v>
                </c:pt>
                <c:pt idx="213">
                  <c:v>78.700000000001197</c:v>
                </c:pt>
                <c:pt idx="214">
                  <c:v>78.600000000001202</c:v>
                </c:pt>
                <c:pt idx="215">
                  <c:v>78.500000000001194</c:v>
                </c:pt>
                <c:pt idx="216">
                  <c:v>78.400000000001199</c:v>
                </c:pt>
                <c:pt idx="217">
                  <c:v>78.300000000001205</c:v>
                </c:pt>
                <c:pt idx="218">
                  <c:v>78.200000000001197</c:v>
                </c:pt>
                <c:pt idx="219">
                  <c:v>78.100000000001202</c:v>
                </c:pt>
                <c:pt idx="220">
                  <c:v>78.000000000001293</c:v>
                </c:pt>
                <c:pt idx="221">
                  <c:v>77.900000000001299</c:v>
                </c:pt>
                <c:pt idx="222">
                  <c:v>77.800000000001305</c:v>
                </c:pt>
                <c:pt idx="223">
                  <c:v>77.700000000001296</c:v>
                </c:pt>
                <c:pt idx="224">
                  <c:v>77.600000000001302</c:v>
                </c:pt>
                <c:pt idx="225">
                  <c:v>77.500000000001293</c:v>
                </c:pt>
                <c:pt idx="226">
                  <c:v>77.400000000001299</c:v>
                </c:pt>
                <c:pt idx="227">
                  <c:v>77.300000000001305</c:v>
                </c:pt>
                <c:pt idx="228">
                  <c:v>77.200000000001296</c:v>
                </c:pt>
                <c:pt idx="229">
                  <c:v>77.100000000001302</c:v>
                </c:pt>
                <c:pt idx="230">
                  <c:v>77.000000000001293</c:v>
                </c:pt>
                <c:pt idx="231">
                  <c:v>76.900000000001299</c:v>
                </c:pt>
                <c:pt idx="232">
                  <c:v>76.800000000001305</c:v>
                </c:pt>
                <c:pt idx="233">
                  <c:v>76.700000000001296</c:v>
                </c:pt>
                <c:pt idx="234">
                  <c:v>76.600000000001302</c:v>
                </c:pt>
                <c:pt idx="235">
                  <c:v>76.500000000001293</c:v>
                </c:pt>
                <c:pt idx="236">
                  <c:v>76.400000000001299</c:v>
                </c:pt>
                <c:pt idx="237">
                  <c:v>76.300000000001305</c:v>
                </c:pt>
                <c:pt idx="238">
                  <c:v>76.200000000001396</c:v>
                </c:pt>
                <c:pt idx="239">
                  <c:v>76.100000000001401</c:v>
                </c:pt>
                <c:pt idx="240">
                  <c:v>76.000000000001407</c:v>
                </c:pt>
                <c:pt idx="241">
                  <c:v>75.900000000001398</c:v>
                </c:pt>
                <c:pt idx="242">
                  <c:v>75.800000000001404</c:v>
                </c:pt>
                <c:pt idx="243">
                  <c:v>75.700000000001396</c:v>
                </c:pt>
                <c:pt idx="244">
                  <c:v>75.600000000001401</c:v>
                </c:pt>
                <c:pt idx="245">
                  <c:v>75.500000000001407</c:v>
                </c:pt>
                <c:pt idx="246">
                  <c:v>75.400000000001398</c:v>
                </c:pt>
                <c:pt idx="247">
                  <c:v>75.300000000001404</c:v>
                </c:pt>
                <c:pt idx="248">
                  <c:v>75.200000000001396</c:v>
                </c:pt>
                <c:pt idx="249">
                  <c:v>75.100000000001401</c:v>
                </c:pt>
                <c:pt idx="250">
                  <c:v>75.000000000001407</c:v>
                </c:pt>
                <c:pt idx="251">
                  <c:v>74.900000000001398</c:v>
                </c:pt>
                <c:pt idx="252">
                  <c:v>74.800000000001404</c:v>
                </c:pt>
                <c:pt idx="253">
                  <c:v>74.700000000001396</c:v>
                </c:pt>
                <c:pt idx="254">
                  <c:v>74.600000000001401</c:v>
                </c:pt>
                <c:pt idx="255">
                  <c:v>74.500000000001407</c:v>
                </c:pt>
                <c:pt idx="256">
                  <c:v>74.400000000001498</c:v>
                </c:pt>
                <c:pt idx="257">
                  <c:v>74.300000000001504</c:v>
                </c:pt>
                <c:pt idx="258">
                  <c:v>74.200000000001495</c:v>
                </c:pt>
                <c:pt idx="259">
                  <c:v>74.100000000001501</c:v>
                </c:pt>
                <c:pt idx="260">
                  <c:v>74.000000000001506</c:v>
                </c:pt>
                <c:pt idx="261">
                  <c:v>73.900000000001498</c:v>
                </c:pt>
                <c:pt idx="262">
                  <c:v>73.800000000001504</c:v>
                </c:pt>
                <c:pt idx="263">
                  <c:v>73.700000000001495</c:v>
                </c:pt>
                <c:pt idx="264">
                  <c:v>73.600000000001501</c:v>
                </c:pt>
                <c:pt idx="265">
                  <c:v>73.500000000001506</c:v>
                </c:pt>
                <c:pt idx="266">
                  <c:v>73.400000000001498</c:v>
                </c:pt>
                <c:pt idx="267">
                  <c:v>73.300000000001504</c:v>
                </c:pt>
                <c:pt idx="268">
                  <c:v>73.200000000001495</c:v>
                </c:pt>
                <c:pt idx="269">
                  <c:v>73.100000000001501</c:v>
                </c:pt>
                <c:pt idx="270">
                  <c:v>73.000000000001506</c:v>
                </c:pt>
                <c:pt idx="271">
                  <c:v>72.900000000001498</c:v>
                </c:pt>
                <c:pt idx="272">
                  <c:v>72.800000000001504</c:v>
                </c:pt>
                <c:pt idx="273">
                  <c:v>72.700000000001594</c:v>
                </c:pt>
                <c:pt idx="274">
                  <c:v>72.6000000000016</c:v>
                </c:pt>
                <c:pt idx="275">
                  <c:v>72.500000000001606</c:v>
                </c:pt>
                <c:pt idx="276">
                  <c:v>72.400000000001597</c:v>
                </c:pt>
                <c:pt idx="277">
                  <c:v>72.300000000001603</c:v>
                </c:pt>
                <c:pt idx="278">
                  <c:v>72.200000000001594</c:v>
                </c:pt>
                <c:pt idx="279">
                  <c:v>72.1000000000016</c:v>
                </c:pt>
                <c:pt idx="280">
                  <c:v>72.000000000001606</c:v>
                </c:pt>
                <c:pt idx="281">
                  <c:v>71.900000000001597</c:v>
                </c:pt>
                <c:pt idx="282">
                  <c:v>71.800000000001603</c:v>
                </c:pt>
                <c:pt idx="283">
                  <c:v>71.700000000001594</c:v>
                </c:pt>
                <c:pt idx="284">
                  <c:v>71.6000000000016</c:v>
                </c:pt>
                <c:pt idx="285">
                  <c:v>71.500000000001606</c:v>
                </c:pt>
                <c:pt idx="286">
                  <c:v>71.400000000001597</c:v>
                </c:pt>
                <c:pt idx="287">
                  <c:v>71.300000000001603</c:v>
                </c:pt>
                <c:pt idx="288">
                  <c:v>71.200000000001594</c:v>
                </c:pt>
                <c:pt idx="289">
                  <c:v>71.1000000000016</c:v>
                </c:pt>
                <c:pt idx="290">
                  <c:v>71.000000000001606</c:v>
                </c:pt>
                <c:pt idx="291">
                  <c:v>70.900000000001697</c:v>
                </c:pt>
                <c:pt idx="292">
                  <c:v>70.800000000001702</c:v>
                </c:pt>
                <c:pt idx="293">
                  <c:v>70.700000000001694</c:v>
                </c:pt>
                <c:pt idx="294">
                  <c:v>70.6000000000017</c:v>
                </c:pt>
                <c:pt idx="295">
                  <c:v>70.500000000001705</c:v>
                </c:pt>
                <c:pt idx="296">
                  <c:v>70.400000000001697</c:v>
                </c:pt>
                <c:pt idx="297">
                  <c:v>70.300000000001702</c:v>
                </c:pt>
                <c:pt idx="298">
                  <c:v>70.200000000001694</c:v>
                </c:pt>
                <c:pt idx="299">
                  <c:v>70.1000000000017</c:v>
                </c:pt>
                <c:pt idx="300">
                  <c:v>70.000000000001705</c:v>
                </c:pt>
                <c:pt idx="301">
                  <c:v>69.900000000001697</c:v>
                </c:pt>
                <c:pt idx="302">
                  <c:v>69.800000000001702</c:v>
                </c:pt>
                <c:pt idx="303">
                  <c:v>69.700000000001694</c:v>
                </c:pt>
                <c:pt idx="304">
                  <c:v>69.6000000000017</c:v>
                </c:pt>
                <c:pt idx="305">
                  <c:v>69.500000000001705</c:v>
                </c:pt>
                <c:pt idx="306">
                  <c:v>69.400000000001697</c:v>
                </c:pt>
                <c:pt idx="307">
                  <c:v>69.300000000001702</c:v>
                </c:pt>
                <c:pt idx="308">
                  <c:v>69.200000000001793</c:v>
                </c:pt>
                <c:pt idx="309">
                  <c:v>69.100000000001799</c:v>
                </c:pt>
                <c:pt idx="310">
                  <c:v>69.000000000001805</c:v>
                </c:pt>
                <c:pt idx="311">
                  <c:v>68.900000000001796</c:v>
                </c:pt>
                <c:pt idx="312">
                  <c:v>68.800000000001802</c:v>
                </c:pt>
                <c:pt idx="313">
                  <c:v>68.700000000001793</c:v>
                </c:pt>
                <c:pt idx="314">
                  <c:v>68.600000000001799</c:v>
                </c:pt>
                <c:pt idx="315">
                  <c:v>68.500000000001805</c:v>
                </c:pt>
                <c:pt idx="316">
                  <c:v>68.400000000001796</c:v>
                </c:pt>
                <c:pt idx="317">
                  <c:v>68.300000000001802</c:v>
                </c:pt>
                <c:pt idx="318">
                  <c:v>68.200000000001793</c:v>
                </c:pt>
                <c:pt idx="319">
                  <c:v>68.100000000001799</c:v>
                </c:pt>
                <c:pt idx="320">
                  <c:v>68.000000000001805</c:v>
                </c:pt>
                <c:pt idx="321">
                  <c:v>67.900000000001796</c:v>
                </c:pt>
                <c:pt idx="322">
                  <c:v>67.800000000001802</c:v>
                </c:pt>
                <c:pt idx="323">
                  <c:v>67.700000000001793</c:v>
                </c:pt>
                <c:pt idx="324">
                  <c:v>67.600000000001799</c:v>
                </c:pt>
                <c:pt idx="325">
                  <c:v>67.500000000001805</c:v>
                </c:pt>
                <c:pt idx="326">
                  <c:v>67.400000000001896</c:v>
                </c:pt>
                <c:pt idx="327">
                  <c:v>67.300000000001901</c:v>
                </c:pt>
                <c:pt idx="328">
                  <c:v>67.200000000001907</c:v>
                </c:pt>
                <c:pt idx="329">
                  <c:v>67.100000000001899</c:v>
                </c:pt>
                <c:pt idx="330">
                  <c:v>67.000000000001904</c:v>
                </c:pt>
                <c:pt idx="331">
                  <c:v>66.900000000001896</c:v>
                </c:pt>
                <c:pt idx="332">
                  <c:v>66.800000000001901</c:v>
                </c:pt>
                <c:pt idx="333">
                  <c:v>66.700000000001907</c:v>
                </c:pt>
                <c:pt idx="334">
                  <c:v>66.600000000001899</c:v>
                </c:pt>
                <c:pt idx="335">
                  <c:v>66.500000000001904</c:v>
                </c:pt>
                <c:pt idx="336">
                  <c:v>66.400000000001896</c:v>
                </c:pt>
                <c:pt idx="337">
                  <c:v>66.300000000001901</c:v>
                </c:pt>
                <c:pt idx="338">
                  <c:v>66.200000000001907</c:v>
                </c:pt>
                <c:pt idx="339">
                  <c:v>66.100000000001899</c:v>
                </c:pt>
                <c:pt idx="340">
                  <c:v>66.000000000001904</c:v>
                </c:pt>
                <c:pt idx="341">
                  <c:v>65.900000000001896</c:v>
                </c:pt>
                <c:pt idx="342">
                  <c:v>65.800000000001901</c:v>
                </c:pt>
                <c:pt idx="343">
                  <c:v>65.700000000001907</c:v>
                </c:pt>
                <c:pt idx="344">
                  <c:v>65.600000000001998</c:v>
                </c:pt>
                <c:pt idx="345">
                  <c:v>65.500000000002004</c:v>
                </c:pt>
                <c:pt idx="346">
                  <c:v>65.400000000001995</c:v>
                </c:pt>
                <c:pt idx="347">
                  <c:v>65.300000000002001</c:v>
                </c:pt>
                <c:pt idx="348">
                  <c:v>65.200000000002007</c:v>
                </c:pt>
                <c:pt idx="349">
                  <c:v>65.100000000001998</c:v>
                </c:pt>
                <c:pt idx="350">
                  <c:v>65.000000000002004</c:v>
                </c:pt>
                <c:pt idx="351">
                  <c:v>64.900000000001995</c:v>
                </c:pt>
                <c:pt idx="352">
                  <c:v>64.800000000002001</c:v>
                </c:pt>
                <c:pt idx="353">
                  <c:v>64.700000000002007</c:v>
                </c:pt>
                <c:pt idx="354">
                  <c:v>64.600000000001998</c:v>
                </c:pt>
                <c:pt idx="355">
                  <c:v>64.500000000002004</c:v>
                </c:pt>
                <c:pt idx="356">
                  <c:v>64.400000000001995</c:v>
                </c:pt>
                <c:pt idx="357">
                  <c:v>64.300000000002001</c:v>
                </c:pt>
                <c:pt idx="358">
                  <c:v>64.200000000002007</c:v>
                </c:pt>
                <c:pt idx="359">
                  <c:v>64.100000000001998</c:v>
                </c:pt>
                <c:pt idx="360">
                  <c:v>64.000000000002004</c:v>
                </c:pt>
                <c:pt idx="361">
                  <c:v>63.900000000002102</c:v>
                </c:pt>
                <c:pt idx="362">
                  <c:v>63.8000000000021</c:v>
                </c:pt>
                <c:pt idx="363">
                  <c:v>63.700000000002099</c:v>
                </c:pt>
                <c:pt idx="364">
                  <c:v>63.600000000002098</c:v>
                </c:pt>
                <c:pt idx="365">
                  <c:v>63.500000000002103</c:v>
                </c:pt>
                <c:pt idx="366">
                  <c:v>63.400000000002102</c:v>
                </c:pt>
                <c:pt idx="367">
                  <c:v>63.3000000000021</c:v>
                </c:pt>
                <c:pt idx="368">
                  <c:v>63.200000000002099</c:v>
                </c:pt>
                <c:pt idx="369">
                  <c:v>63.100000000002098</c:v>
                </c:pt>
                <c:pt idx="370">
                  <c:v>63.000000000002103</c:v>
                </c:pt>
                <c:pt idx="371">
                  <c:v>62.900000000002102</c:v>
                </c:pt>
                <c:pt idx="372">
                  <c:v>62.8000000000021</c:v>
                </c:pt>
                <c:pt idx="373">
                  <c:v>62.700000000002099</c:v>
                </c:pt>
                <c:pt idx="374">
                  <c:v>62.600000000002098</c:v>
                </c:pt>
                <c:pt idx="375">
                  <c:v>62.500000000002103</c:v>
                </c:pt>
                <c:pt idx="376">
                  <c:v>62.400000000002102</c:v>
                </c:pt>
                <c:pt idx="377">
                  <c:v>62.3000000000021</c:v>
                </c:pt>
                <c:pt idx="378">
                  <c:v>62.200000000002099</c:v>
                </c:pt>
                <c:pt idx="379">
                  <c:v>62.100000000002197</c:v>
                </c:pt>
                <c:pt idx="380">
                  <c:v>62.000000000002203</c:v>
                </c:pt>
                <c:pt idx="381">
                  <c:v>61.900000000002201</c:v>
                </c:pt>
                <c:pt idx="382">
                  <c:v>61.8000000000022</c:v>
                </c:pt>
                <c:pt idx="383">
                  <c:v>61.700000000002198</c:v>
                </c:pt>
                <c:pt idx="384">
                  <c:v>61.600000000002197</c:v>
                </c:pt>
                <c:pt idx="385">
                  <c:v>61.500000000002203</c:v>
                </c:pt>
                <c:pt idx="386">
                  <c:v>61.400000000002201</c:v>
                </c:pt>
                <c:pt idx="387">
                  <c:v>61.3000000000022</c:v>
                </c:pt>
                <c:pt idx="388">
                  <c:v>61.200000000002198</c:v>
                </c:pt>
                <c:pt idx="389">
                  <c:v>61.100000000002197</c:v>
                </c:pt>
                <c:pt idx="390">
                  <c:v>61.000000000002203</c:v>
                </c:pt>
                <c:pt idx="391">
                  <c:v>60.900000000002201</c:v>
                </c:pt>
                <c:pt idx="392">
                  <c:v>60.8000000000022</c:v>
                </c:pt>
                <c:pt idx="393">
                  <c:v>60.700000000002198</c:v>
                </c:pt>
                <c:pt idx="394">
                  <c:v>60.600000000002197</c:v>
                </c:pt>
                <c:pt idx="395">
                  <c:v>60.500000000002203</c:v>
                </c:pt>
                <c:pt idx="396">
                  <c:v>60.400000000002301</c:v>
                </c:pt>
                <c:pt idx="397">
                  <c:v>60.300000000002299</c:v>
                </c:pt>
                <c:pt idx="398">
                  <c:v>60.200000000002298</c:v>
                </c:pt>
                <c:pt idx="399">
                  <c:v>60.100000000002296</c:v>
                </c:pt>
                <c:pt idx="400">
                  <c:v>60.000000000002302</c:v>
                </c:pt>
                <c:pt idx="401">
                  <c:v>59.900000000002301</c:v>
                </c:pt>
                <c:pt idx="402">
                  <c:v>59.800000000002299</c:v>
                </c:pt>
                <c:pt idx="403">
                  <c:v>59.700000000002298</c:v>
                </c:pt>
                <c:pt idx="404">
                  <c:v>59.600000000002296</c:v>
                </c:pt>
                <c:pt idx="405">
                  <c:v>59.500000000002302</c:v>
                </c:pt>
                <c:pt idx="406">
                  <c:v>59.400000000002301</c:v>
                </c:pt>
                <c:pt idx="407">
                  <c:v>59.300000000002299</c:v>
                </c:pt>
                <c:pt idx="408">
                  <c:v>59.200000000002298</c:v>
                </c:pt>
                <c:pt idx="409">
                  <c:v>59.100000000002296</c:v>
                </c:pt>
                <c:pt idx="410">
                  <c:v>59.000000000002302</c:v>
                </c:pt>
                <c:pt idx="411">
                  <c:v>58.900000000002301</c:v>
                </c:pt>
                <c:pt idx="412">
                  <c:v>58.800000000002299</c:v>
                </c:pt>
                <c:pt idx="413">
                  <c:v>58.700000000002298</c:v>
                </c:pt>
                <c:pt idx="414">
                  <c:v>58.600000000002403</c:v>
                </c:pt>
                <c:pt idx="415">
                  <c:v>58.500000000002402</c:v>
                </c:pt>
                <c:pt idx="416">
                  <c:v>58.4000000000024</c:v>
                </c:pt>
                <c:pt idx="417">
                  <c:v>58.300000000002399</c:v>
                </c:pt>
                <c:pt idx="418">
                  <c:v>58.200000000002397</c:v>
                </c:pt>
                <c:pt idx="419">
                  <c:v>58.100000000002403</c:v>
                </c:pt>
                <c:pt idx="420">
                  <c:v>58.000000000002402</c:v>
                </c:pt>
                <c:pt idx="421">
                  <c:v>57.9000000000024</c:v>
                </c:pt>
                <c:pt idx="422">
                  <c:v>57.800000000002399</c:v>
                </c:pt>
                <c:pt idx="423">
                  <c:v>57.700000000002397</c:v>
                </c:pt>
                <c:pt idx="424">
                  <c:v>57.600000000002403</c:v>
                </c:pt>
                <c:pt idx="425">
                  <c:v>57.500000000002402</c:v>
                </c:pt>
                <c:pt idx="426">
                  <c:v>57.4000000000024</c:v>
                </c:pt>
                <c:pt idx="427">
                  <c:v>57.300000000002399</c:v>
                </c:pt>
                <c:pt idx="428">
                  <c:v>57.200000000002397</c:v>
                </c:pt>
                <c:pt idx="429">
                  <c:v>57.100000000002403</c:v>
                </c:pt>
                <c:pt idx="430">
                  <c:v>57.000000000002402</c:v>
                </c:pt>
                <c:pt idx="431">
                  <c:v>56.9000000000024</c:v>
                </c:pt>
                <c:pt idx="432">
                  <c:v>56.800000000002498</c:v>
                </c:pt>
                <c:pt idx="433">
                  <c:v>56.700000000002497</c:v>
                </c:pt>
                <c:pt idx="434">
                  <c:v>56.600000000002503</c:v>
                </c:pt>
                <c:pt idx="435">
                  <c:v>56.500000000002501</c:v>
                </c:pt>
                <c:pt idx="436">
                  <c:v>56.4000000000025</c:v>
                </c:pt>
                <c:pt idx="437">
                  <c:v>56.300000000002498</c:v>
                </c:pt>
                <c:pt idx="438">
                  <c:v>56.200000000002497</c:v>
                </c:pt>
                <c:pt idx="439">
                  <c:v>56.100000000002503</c:v>
                </c:pt>
                <c:pt idx="440">
                  <c:v>56.000000000002501</c:v>
                </c:pt>
                <c:pt idx="441">
                  <c:v>55.9000000000025</c:v>
                </c:pt>
                <c:pt idx="442">
                  <c:v>55.800000000002498</c:v>
                </c:pt>
                <c:pt idx="443">
                  <c:v>55.700000000002497</c:v>
                </c:pt>
                <c:pt idx="444">
                  <c:v>55.600000000002503</c:v>
                </c:pt>
                <c:pt idx="445">
                  <c:v>55.500000000002501</c:v>
                </c:pt>
                <c:pt idx="446">
                  <c:v>55.4000000000025</c:v>
                </c:pt>
                <c:pt idx="447">
                  <c:v>55.300000000002498</c:v>
                </c:pt>
                <c:pt idx="448">
                  <c:v>55.200000000002497</c:v>
                </c:pt>
                <c:pt idx="449">
                  <c:v>55.100000000002602</c:v>
                </c:pt>
                <c:pt idx="450">
                  <c:v>55.000000000002601</c:v>
                </c:pt>
                <c:pt idx="451">
                  <c:v>54.900000000002599</c:v>
                </c:pt>
                <c:pt idx="452">
                  <c:v>54.800000000002598</c:v>
                </c:pt>
                <c:pt idx="453">
                  <c:v>54.700000000002603</c:v>
                </c:pt>
                <c:pt idx="454">
                  <c:v>54.600000000002602</c:v>
                </c:pt>
                <c:pt idx="455">
                  <c:v>54.500000000002601</c:v>
                </c:pt>
                <c:pt idx="456">
                  <c:v>54.400000000002599</c:v>
                </c:pt>
                <c:pt idx="457">
                  <c:v>54.300000000002598</c:v>
                </c:pt>
                <c:pt idx="458">
                  <c:v>54.200000000002603</c:v>
                </c:pt>
                <c:pt idx="459">
                  <c:v>54.100000000002602</c:v>
                </c:pt>
                <c:pt idx="460">
                  <c:v>54.000000000002601</c:v>
                </c:pt>
                <c:pt idx="461">
                  <c:v>53.900000000002599</c:v>
                </c:pt>
                <c:pt idx="462">
                  <c:v>53.800000000002598</c:v>
                </c:pt>
                <c:pt idx="463">
                  <c:v>53.700000000002603</c:v>
                </c:pt>
                <c:pt idx="464">
                  <c:v>53.600000000002602</c:v>
                </c:pt>
                <c:pt idx="465">
                  <c:v>53.500000000002601</c:v>
                </c:pt>
                <c:pt idx="466">
                  <c:v>53.400000000002599</c:v>
                </c:pt>
                <c:pt idx="467">
                  <c:v>53.300000000002697</c:v>
                </c:pt>
                <c:pt idx="468">
                  <c:v>53.200000000002703</c:v>
                </c:pt>
                <c:pt idx="469">
                  <c:v>53.100000000002701</c:v>
                </c:pt>
                <c:pt idx="470">
                  <c:v>53.0000000000027</c:v>
                </c:pt>
                <c:pt idx="471">
                  <c:v>52.900000000002699</c:v>
                </c:pt>
                <c:pt idx="472">
                  <c:v>52.800000000002697</c:v>
                </c:pt>
                <c:pt idx="473">
                  <c:v>52.700000000002703</c:v>
                </c:pt>
                <c:pt idx="474">
                  <c:v>52.600000000002701</c:v>
                </c:pt>
                <c:pt idx="475">
                  <c:v>52.5000000000027</c:v>
                </c:pt>
                <c:pt idx="476">
                  <c:v>52.400000000002699</c:v>
                </c:pt>
                <c:pt idx="477">
                  <c:v>52.300000000002697</c:v>
                </c:pt>
                <c:pt idx="478">
                  <c:v>52.200000000002703</c:v>
                </c:pt>
                <c:pt idx="479">
                  <c:v>52.100000000002701</c:v>
                </c:pt>
                <c:pt idx="480">
                  <c:v>52.0000000000027</c:v>
                </c:pt>
                <c:pt idx="481">
                  <c:v>51.900000000002699</c:v>
                </c:pt>
                <c:pt idx="482">
                  <c:v>51.800000000002697</c:v>
                </c:pt>
                <c:pt idx="483">
                  <c:v>51.700000000002703</c:v>
                </c:pt>
                <c:pt idx="484">
                  <c:v>51.600000000002801</c:v>
                </c:pt>
                <c:pt idx="485">
                  <c:v>51.5000000000028</c:v>
                </c:pt>
                <c:pt idx="486">
                  <c:v>51.400000000002798</c:v>
                </c:pt>
                <c:pt idx="487">
                  <c:v>51.300000000002797</c:v>
                </c:pt>
                <c:pt idx="488">
                  <c:v>51.200000000002802</c:v>
                </c:pt>
                <c:pt idx="489">
                  <c:v>51.100000000002801</c:v>
                </c:pt>
                <c:pt idx="490">
                  <c:v>51.0000000000028</c:v>
                </c:pt>
                <c:pt idx="491">
                  <c:v>50.900000000002798</c:v>
                </c:pt>
                <c:pt idx="492">
                  <c:v>50.800000000002797</c:v>
                </c:pt>
                <c:pt idx="493">
                  <c:v>50.700000000002802</c:v>
                </c:pt>
                <c:pt idx="494">
                  <c:v>50.600000000002801</c:v>
                </c:pt>
                <c:pt idx="495">
                  <c:v>50.5000000000028</c:v>
                </c:pt>
                <c:pt idx="496">
                  <c:v>50.400000000002798</c:v>
                </c:pt>
                <c:pt idx="497">
                  <c:v>50.300000000002797</c:v>
                </c:pt>
                <c:pt idx="498">
                  <c:v>50.200000000002802</c:v>
                </c:pt>
                <c:pt idx="499">
                  <c:v>50.100000000002801</c:v>
                </c:pt>
                <c:pt idx="500">
                  <c:v>50.0000000000028</c:v>
                </c:pt>
                <c:pt idx="501">
                  <c:v>49.900000000002798</c:v>
                </c:pt>
                <c:pt idx="502">
                  <c:v>49.800000000002903</c:v>
                </c:pt>
                <c:pt idx="503">
                  <c:v>49.700000000002902</c:v>
                </c:pt>
                <c:pt idx="504">
                  <c:v>49.6000000000029</c:v>
                </c:pt>
                <c:pt idx="505">
                  <c:v>49.500000000002899</c:v>
                </c:pt>
                <c:pt idx="506">
                  <c:v>49.400000000002898</c:v>
                </c:pt>
                <c:pt idx="507">
                  <c:v>49.300000000002903</c:v>
                </c:pt>
                <c:pt idx="508">
                  <c:v>49.200000000002902</c:v>
                </c:pt>
                <c:pt idx="509">
                  <c:v>49.1000000000029</c:v>
                </c:pt>
                <c:pt idx="510">
                  <c:v>49.000000000002899</c:v>
                </c:pt>
                <c:pt idx="511">
                  <c:v>48.900000000002898</c:v>
                </c:pt>
                <c:pt idx="512">
                  <c:v>48.800000000002903</c:v>
                </c:pt>
                <c:pt idx="513">
                  <c:v>48.700000000002902</c:v>
                </c:pt>
                <c:pt idx="514">
                  <c:v>48.6000000000029</c:v>
                </c:pt>
                <c:pt idx="515">
                  <c:v>48.500000000002899</c:v>
                </c:pt>
                <c:pt idx="516">
                  <c:v>48.400000000002898</c:v>
                </c:pt>
                <c:pt idx="517">
                  <c:v>48.300000000002903</c:v>
                </c:pt>
                <c:pt idx="518">
                  <c:v>48.200000000002902</c:v>
                </c:pt>
                <c:pt idx="519">
                  <c:v>48.100000000003</c:v>
                </c:pt>
                <c:pt idx="520">
                  <c:v>48.000000000002998</c:v>
                </c:pt>
                <c:pt idx="521">
                  <c:v>47.900000000002997</c:v>
                </c:pt>
                <c:pt idx="522">
                  <c:v>47.800000000003003</c:v>
                </c:pt>
                <c:pt idx="523">
                  <c:v>47.700000000003001</c:v>
                </c:pt>
                <c:pt idx="524">
                  <c:v>47.600000000003</c:v>
                </c:pt>
                <c:pt idx="525">
                  <c:v>47.500000000002998</c:v>
                </c:pt>
                <c:pt idx="526">
                  <c:v>47.400000000002997</c:v>
                </c:pt>
                <c:pt idx="527">
                  <c:v>47.300000000003003</c:v>
                </c:pt>
                <c:pt idx="528">
                  <c:v>47.200000000003001</c:v>
                </c:pt>
                <c:pt idx="529">
                  <c:v>47.100000000003</c:v>
                </c:pt>
                <c:pt idx="530">
                  <c:v>47.000000000002998</c:v>
                </c:pt>
                <c:pt idx="531">
                  <c:v>46.900000000002997</c:v>
                </c:pt>
                <c:pt idx="532">
                  <c:v>46.800000000003003</c:v>
                </c:pt>
                <c:pt idx="533">
                  <c:v>46.700000000003001</c:v>
                </c:pt>
                <c:pt idx="534">
                  <c:v>46.600000000003</c:v>
                </c:pt>
                <c:pt idx="535">
                  <c:v>46.500000000002998</c:v>
                </c:pt>
                <c:pt idx="536">
                  <c:v>46.400000000002997</c:v>
                </c:pt>
                <c:pt idx="537">
                  <c:v>46.300000000003102</c:v>
                </c:pt>
                <c:pt idx="538">
                  <c:v>46.200000000003101</c:v>
                </c:pt>
                <c:pt idx="539">
                  <c:v>46.100000000003099</c:v>
                </c:pt>
                <c:pt idx="540">
                  <c:v>46.000000000003098</c:v>
                </c:pt>
                <c:pt idx="541">
                  <c:v>45.900000000003097</c:v>
                </c:pt>
                <c:pt idx="542">
                  <c:v>45.800000000003102</c:v>
                </c:pt>
                <c:pt idx="543">
                  <c:v>45.700000000003101</c:v>
                </c:pt>
                <c:pt idx="544">
                  <c:v>45.600000000003099</c:v>
                </c:pt>
                <c:pt idx="545">
                  <c:v>45.500000000003098</c:v>
                </c:pt>
                <c:pt idx="546">
                  <c:v>45.400000000003097</c:v>
                </c:pt>
                <c:pt idx="547">
                  <c:v>45.300000000003102</c:v>
                </c:pt>
                <c:pt idx="548">
                  <c:v>45.200000000003101</c:v>
                </c:pt>
                <c:pt idx="549">
                  <c:v>45.100000000003099</c:v>
                </c:pt>
                <c:pt idx="550">
                  <c:v>45.000000000003098</c:v>
                </c:pt>
                <c:pt idx="551">
                  <c:v>44.900000000003097</c:v>
                </c:pt>
                <c:pt idx="552">
                  <c:v>44.800000000003102</c:v>
                </c:pt>
                <c:pt idx="553">
                  <c:v>44.700000000003101</c:v>
                </c:pt>
                <c:pt idx="554">
                  <c:v>44.600000000003099</c:v>
                </c:pt>
                <c:pt idx="555">
                  <c:v>44.500000000003197</c:v>
                </c:pt>
                <c:pt idx="556">
                  <c:v>44.400000000003203</c:v>
                </c:pt>
                <c:pt idx="557">
                  <c:v>44.300000000003202</c:v>
                </c:pt>
                <c:pt idx="558">
                  <c:v>44.2000000000032</c:v>
                </c:pt>
                <c:pt idx="559">
                  <c:v>44.100000000003199</c:v>
                </c:pt>
                <c:pt idx="560">
                  <c:v>44.000000000003197</c:v>
                </c:pt>
                <c:pt idx="561">
                  <c:v>43.900000000003203</c:v>
                </c:pt>
                <c:pt idx="562">
                  <c:v>43.800000000003202</c:v>
                </c:pt>
                <c:pt idx="563">
                  <c:v>43.7000000000032</c:v>
                </c:pt>
                <c:pt idx="564">
                  <c:v>43.600000000003199</c:v>
                </c:pt>
                <c:pt idx="565">
                  <c:v>43.500000000003197</c:v>
                </c:pt>
                <c:pt idx="566">
                  <c:v>43.400000000003203</c:v>
                </c:pt>
                <c:pt idx="567">
                  <c:v>43.300000000003202</c:v>
                </c:pt>
                <c:pt idx="568">
                  <c:v>43.2000000000032</c:v>
                </c:pt>
                <c:pt idx="569">
                  <c:v>43.100000000003199</c:v>
                </c:pt>
                <c:pt idx="570">
                  <c:v>43.000000000003197</c:v>
                </c:pt>
                <c:pt idx="571">
                  <c:v>42.900000000003203</c:v>
                </c:pt>
                <c:pt idx="572">
                  <c:v>42.800000000003301</c:v>
                </c:pt>
                <c:pt idx="573">
                  <c:v>42.7000000000033</c:v>
                </c:pt>
                <c:pt idx="574">
                  <c:v>42.600000000003298</c:v>
                </c:pt>
                <c:pt idx="575">
                  <c:v>42.500000000003297</c:v>
                </c:pt>
                <c:pt idx="576">
                  <c:v>42.400000000003303</c:v>
                </c:pt>
                <c:pt idx="577">
                  <c:v>42.300000000003301</c:v>
                </c:pt>
                <c:pt idx="578">
                  <c:v>42.2000000000033</c:v>
                </c:pt>
                <c:pt idx="579">
                  <c:v>42.100000000003298</c:v>
                </c:pt>
                <c:pt idx="580">
                  <c:v>42.000000000003297</c:v>
                </c:pt>
                <c:pt idx="581">
                  <c:v>41.900000000003303</c:v>
                </c:pt>
                <c:pt idx="582">
                  <c:v>41.800000000003301</c:v>
                </c:pt>
                <c:pt idx="583">
                  <c:v>41.7000000000033</c:v>
                </c:pt>
                <c:pt idx="584">
                  <c:v>41.600000000003298</c:v>
                </c:pt>
                <c:pt idx="585">
                  <c:v>41.500000000003297</c:v>
                </c:pt>
                <c:pt idx="586">
                  <c:v>41.400000000003303</c:v>
                </c:pt>
                <c:pt idx="587">
                  <c:v>41.300000000003301</c:v>
                </c:pt>
                <c:pt idx="588">
                  <c:v>41.2000000000033</c:v>
                </c:pt>
                <c:pt idx="589">
                  <c:v>41.100000000003298</c:v>
                </c:pt>
                <c:pt idx="590">
                  <c:v>41.000000000003403</c:v>
                </c:pt>
                <c:pt idx="591">
                  <c:v>40.900000000003402</c:v>
                </c:pt>
                <c:pt idx="592">
                  <c:v>40.800000000003401</c:v>
                </c:pt>
                <c:pt idx="593">
                  <c:v>40.700000000003399</c:v>
                </c:pt>
                <c:pt idx="594">
                  <c:v>40.600000000003398</c:v>
                </c:pt>
                <c:pt idx="595">
                  <c:v>40.500000000003403</c:v>
                </c:pt>
                <c:pt idx="596">
                  <c:v>40.400000000003402</c:v>
                </c:pt>
                <c:pt idx="597">
                  <c:v>40.300000000003401</c:v>
                </c:pt>
                <c:pt idx="598">
                  <c:v>40.200000000003399</c:v>
                </c:pt>
                <c:pt idx="599">
                  <c:v>40.100000000003398</c:v>
                </c:pt>
                <c:pt idx="600">
                  <c:v>40.000000000003403</c:v>
                </c:pt>
                <c:pt idx="601">
                  <c:v>39.900000000003402</c:v>
                </c:pt>
                <c:pt idx="602">
                  <c:v>39.800000000003401</c:v>
                </c:pt>
                <c:pt idx="603">
                  <c:v>39.700000000003399</c:v>
                </c:pt>
                <c:pt idx="604">
                  <c:v>39.600000000003398</c:v>
                </c:pt>
                <c:pt idx="605">
                  <c:v>39.500000000003403</c:v>
                </c:pt>
                <c:pt idx="606">
                  <c:v>39.400000000003402</c:v>
                </c:pt>
                <c:pt idx="607">
                  <c:v>39.3000000000035</c:v>
                </c:pt>
                <c:pt idx="608">
                  <c:v>39.200000000003499</c:v>
                </c:pt>
                <c:pt idx="609">
                  <c:v>39.100000000003497</c:v>
                </c:pt>
                <c:pt idx="610">
                  <c:v>39.000000000003503</c:v>
                </c:pt>
                <c:pt idx="611">
                  <c:v>38.900000000003502</c:v>
                </c:pt>
                <c:pt idx="612">
                  <c:v>38.8000000000035</c:v>
                </c:pt>
                <c:pt idx="613">
                  <c:v>38.700000000003499</c:v>
                </c:pt>
                <c:pt idx="614">
                  <c:v>38.600000000003497</c:v>
                </c:pt>
                <c:pt idx="615">
                  <c:v>38.500000000003503</c:v>
                </c:pt>
                <c:pt idx="616">
                  <c:v>38.400000000003502</c:v>
                </c:pt>
                <c:pt idx="617">
                  <c:v>38.3000000000035</c:v>
                </c:pt>
                <c:pt idx="618">
                  <c:v>38.200000000003499</c:v>
                </c:pt>
                <c:pt idx="619">
                  <c:v>38.100000000003497</c:v>
                </c:pt>
                <c:pt idx="620">
                  <c:v>38.000000000003503</c:v>
                </c:pt>
                <c:pt idx="621">
                  <c:v>37.900000000003502</c:v>
                </c:pt>
                <c:pt idx="622">
                  <c:v>37.8000000000035</c:v>
                </c:pt>
                <c:pt idx="623">
                  <c:v>37.700000000003499</c:v>
                </c:pt>
                <c:pt idx="624">
                  <c:v>37.600000000003497</c:v>
                </c:pt>
                <c:pt idx="625">
                  <c:v>37.500000000003602</c:v>
                </c:pt>
                <c:pt idx="626">
                  <c:v>37.400000000003601</c:v>
                </c:pt>
                <c:pt idx="627">
                  <c:v>37.3000000000036</c:v>
                </c:pt>
                <c:pt idx="628">
                  <c:v>37.200000000003598</c:v>
                </c:pt>
                <c:pt idx="629">
                  <c:v>37.100000000003597</c:v>
                </c:pt>
                <c:pt idx="630">
                  <c:v>37.000000000003602</c:v>
                </c:pt>
                <c:pt idx="631">
                  <c:v>36.900000000003601</c:v>
                </c:pt>
                <c:pt idx="632">
                  <c:v>36.8000000000036</c:v>
                </c:pt>
                <c:pt idx="633">
                  <c:v>36.700000000003598</c:v>
                </c:pt>
                <c:pt idx="634">
                  <c:v>36.600000000003597</c:v>
                </c:pt>
                <c:pt idx="635">
                  <c:v>36.500000000003602</c:v>
                </c:pt>
                <c:pt idx="636">
                  <c:v>36.400000000003601</c:v>
                </c:pt>
                <c:pt idx="637">
                  <c:v>36.3000000000036</c:v>
                </c:pt>
                <c:pt idx="638">
                  <c:v>36.200000000003598</c:v>
                </c:pt>
                <c:pt idx="639">
                  <c:v>36.100000000003597</c:v>
                </c:pt>
                <c:pt idx="640">
                  <c:v>36.000000000003602</c:v>
                </c:pt>
                <c:pt idx="641">
                  <c:v>35.900000000003601</c:v>
                </c:pt>
                <c:pt idx="642">
                  <c:v>35.8000000000036</c:v>
                </c:pt>
                <c:pt idx="643">
                  <c:v>35.700000000003698</c:v>
                </c:pt>
                <c:pt idx="644">
                  <c:v>35.600000000003703</c:v>
                </c:pt>
                <c:pt idx="645">
                  <c:v>35.500000000003702</c:v>
                </c:pt>
                <c:pt idx="646">
                  <c:v>35.400000000003701</c:v>
                </c:pt>
                <c:pt idx="647">
                  <c:v>35.300000000003699</c:v>
                </c:pt>
                <c:pt idx="648">
                  <c:v>35.200000000003698</c:v>
                </c:pt>
                <c:pt idx="649">
                  <c:v>35.100000000003703</c:v>
                </c:pt>
                <c:pt idx="650">
                  <c:v>35.000000000003702</c:v>
                </c:pt>
                <c:pt idx="651">
                  <c:v>34.900000000003701</c:v>
                </c:pt>
                <c:pt idx="652">
                  <c:v>34.800000000003699</c:v>
                </c:pt>
                <c:pt idx="653">
                  <c:v>34.700000000003698</c:v>
                </c:pt>
                <c:pt idx="654">
                  <c:v>34.600000000003703</c:v>
                </c:pt>
                <c:pt idx="655">
                  <c:v>34.500000000003702</c:v>
                </c:pt>
                <c:pt idx="656">
                  <c:v>34.400000000003701</c:v>
                </c:pt>
                <c:pt idx="657">
                  <c:v>34.300000000003699</c:v>
                </c:pt>
                <c:pt idx="658">
                  <c:v>34.200000000003698</c:v>
                </c:pt>
                <c:pt idx="659">
                  <c:v>34.100000000003703</c:v>
                </c:pt>
                <c:pt idx="660">
                  <c:v>34.000000000003801</c:v>
                </c:pt>
                <c:pt idx="661">
                  <c:v>33.9000000000038</c:v>
                </c:pt>
                <c:pt idx="662">
                  <c:v>33.800000000003799</c:v>
                </c:pt>
                <c:pt idx="663">
                  <c:v>33.700000000003797</c:v>
                </c:pt>
                <c:pt idx="664">
                  <c:v>33.600000000003803</c:v>
                </c:pt>
                <c:pt idx="665">
                  <c:v>33.500000000003801</c:v>
                </c:pt>
                <c:pt idx="666">
                  <c:v>33.4000000000038</c:v>
                </c:pt>
                <c:pt idx="667">
                  <c:v>33.300000000003799</c:v>
                </c:pt>
                <c:pt idx="668">
                  <c:v>33.200000000003797</c:v>
                </c:pt>
                <c:pt idx="669">
                  <c:v>33.100000000003803</c:v>
                </c:pt>
                <c:pt idx="670">
                  <c:v>33.000000000003801</c:v>
                </c:pt>
                <c:pt idx="671">
                  <c:v>32.9000000000038</c:v>
                </c:pt>
                <c:pt idx="672">
                  <c:v>32.800000000003799</c:v>
                </c:pt>
                <c:pt idx="673">
                  <c:v>32.700000000003797</c:v>
                </c:pt>
                <c:pt idx="674">
                  <c:v>32.600000000003803</c:v>
                </c:pt>
                <c:pt idx="675">
                  <c:v>32.500000000003801</c:v>
                </c:pt>
                <c:pt idx="676">
                  <c:v>32.4000000000038</c:v>
                </c:pt>
                <c:pt idx="677">
                  <c:v>32.300000000003799</c:v>
                </c:pt>
                <c:pt idx="678">
                  <c:v>32.200000000003897</c:v>
                </c:pt>
                <c:pt idx="679">
                  <c:v>32.100000000003902</c:v>
                </c:pt>
                <c:pt idx="680">
                  <c:v>32.000000000003901</c:v>
                </c:pt>
                <c:pt idx="681">
                  <c:v>31.900000000003899</c:v>
                </c:pt>
                <c:pt idx="682">
                  <c:v>31.800000000003902</c:v>
                </c:pt>
                <c:pt idx="683">
                  <c:v>31.7000000000039</c:v>
                </c:pt>
                <c:pt idx="684">
                  <c:v>31.600000000003899</c:v>
                </c:pt>
                <c:pt idx="685">
                  <c:v>31.500000000003901</c:v>
                </c:pt>
                <c:pt idx="686">
                  <c:v>31.400000000003899</c:v>
                </c:pt>
                <c:pt idx="687">
                  <c:v>31.300000000003902</c:v>
                </c:pt>
                <c:pt idx="688">
                  <c:v>31.2000000000039</c:v>
                </c:pt>
                <c:pt idx="689">
                  <c:v>31.100000000003899</c:v>
                </c:pt>
                <c:pt idx="690">
                  <c:v>31.000000000003901</c:v>
                </c:pt>
                <c:pt idx="691">
                  <c:v>30.900000000003899</c:v>
                </c:pt>
                <c:pt idx="692">
                  <c:v>30.800000000003902</c:v>
                </c:pt>
                <c:pt idx="693">
                  <c:v>30.7000000000039</c:v>
                </c:pt>
                <c:pt idx="694">
                  <c:v>30.600000000003899</c:v>
                </c:pt>
                <c:pt idx="695">
                  <c:v>30.500000000004</c:v>
                </c:pt>
                <c:pt idx="696">
                  <c:v>30.400000000003999</c:v>
                </c:pt>
                <c:pt idx="697">
                  <c:v>30.300000000004001</c:v>
                </c:pt>
                <c:pt idx="698">
                  <c:v>30.200000000004</c:v>
                </c:pt>
                <c:pt idx="699">
                  <c:v>30.100000000004002</c:v>
                </c:pt>
                <c:pt idx="700">
                  <c:v>30.000000000004</c:v>
                </c:pt>
              </c:numCache>
            </c:numRef>
          </c:xVal>
          <c:yVal>
            <c:numRef>
              <c:f>'Minimum oxidation'!$AA$2:$AA$1001</c:f>
              <c:numCache>
                <c:formatCode>0.000</c:formatCode>
                <c:ptCount val="1000"/>
                <c:pt idx="0" formatCode="General">
                  <c:v>8.4</c:v>
                </c:pt>
                <c:pt idx="1">
                  <c:v>8.4033037822708057</c:v>
                </c:pt>
                <c:pt idx="2">
                  <c:v>8.4065801260374329</c:v>
                </c:pt>
                <c:pt idx="3">
                  <c:v>8.4098289391929129</c:v>
                </c:pt>
                <c:pt idx="4">
                  <c:v>8.4130501296557085</c:v>
                </c:pt>
                <c:pt idx="5">
                  <c:v>8.4162436053713527</c:v>
                </c:pt>
                <c:pt idx="6">
                  <c:v>8.4194092743140914</c:v>
                </c:pt>
                <c:pt idx="7">
                  <c:v>8.4225470444885353</c:v>
                </c:pt>
                <c:pt idx="8">
                  <c:v>8.425656823931325</c:v>
                </c:pt>
                <c:pt idx="9">
                  <c:v>8.4287385207128036</c:v>
                </c:pt>
                <c:pt idx="10">
                  <c:v>8.4317920429386923</c:v>
                </c:pt>
                <c:pt idx="11">
                  <c:v>8.434817298751776</c:v>
                </c:pt>
                <c:pt idx="12">
                  <c:v>8.4378141963336084</c:v>
                </c:pt>
                <c:pt idx="13">
                  <c:v>8.4407826439062035</c:v>
                </c:pt>
                <c:pt idx="14">
                  <c:v>8.4437225497337565</c:v>
                </c:pt>
                <c:pt idx="15">
                  <c:v>8.4466338221243635</c:v>
                </c:pt>
                <c:pt idx="16">
                  <c:v>8.4495163694317554</c:v>
                </c:pt>
                <c:pt idx="17">
                  <c:v>8.4523701000570242</c:v>
                </c:pt>
                <c:pt idx="18">
                  <c:v>8.455194922450378</c:v>
                </c:pt>
                <c:pt idx="19">
                  <c:v>8.457990745112907</c:v>
                </c:pt>
                <c:pt idx="20">
                  <c:v>8.4607574765983156</c:v>
                </c:pt>
                <c:pt idx="21">
                  <c:v>8.4634950255147317</c:v>
                </c:pt>
                <c:pt idx="22">
                  <c:v>8.4662033005264625</c:v>
                </c:pt>
                <c:pt idx="23">
                  <c:v>8.4688822103557975</c:v>
                </c:pt>
                <c:pt idx="24">
                  <c:v>8.4715316637847877</c:v>
                </c:pt>
                <c:pt idx="25">
                  <c:v>8.4741515696570797</c:v>
                </c:pt>
                <c:pt idx="26">
                  <c:v>8.4767418368797074</c:v>
                </c:pt>
                <c:pt idx="27">
                  <c:v>8.4793023744249254</c:v>
                </c:pt>
                <c:pt idx="28">
                  <c:v>8.4818330913320459</c:v>
                </c:pt>
                <c:pt idx="29">
                  <c:v>8.4843338967092663</c:v>
                </c:pt>
                <c:pt idx="30">
                  <c:v>8.4868046997355258</c:v>
                </c:pt>
                <c:pt idx="31">
                  <c:v>8.489245409662372</c:v>
                </c:pt>
                <c:pt idx="32">
                  <c:v>8.4916559358158121</c:v>
                </c:pt>
                <c:pt idx="33">
                  <c:v>8.494036187598196</c:v>
                </c:pt>
                <c:pt idx="34">
                  <c:v>8.4963860744901023</c:v>
                </c:pt>
                <c:pt idx="35">
                  <c:v>8.498705506052227</c:v>
                </c:pt>
                <c:pt idx="36">
                  <c:v>8.5009943919272875</c:v>
                </c:pt>
                <c:pt idx="37">
                  <c:v>8.5032526418419323</c:v>
                </c:pt>
                <c:pt idx="38">
                  <c:v>8.5054801656086543</c:v>
                </c:pt>
                <c:pt idx="39">
                  <c:v>8.5076768731277319</c:v>
                </c:pt>
                <c:pt idx="40">
                  <c:v>8.5098426743891427</c:v>
                </c:pt>
                <c:pt idx="41">
                  <c:v>8.5119774794745346</c:v>
                </c:pt>
                <c:pt idx="42">
                  <c:v>8.5140811985591611</c:v>
                </c:pt>
                <c:pt idx="43">
                  <c:v>8.5161537419138504</c:v>
                </c:pt>
                <c:pt idx="44">
                  <c:v>8.5181950199069707</c:v>
                </c:pt>
                <c:pt idx="45">
                  <c:v>8.5202049430064211</c:v>
                </c:pt>
                <c:pt idx="46">
                  <c:v>8.522183421781607</c:v>
                </c:pt>
                <c:pt idx="47">
                  <c:v>8.524130366905446</c:v>
                </c:pt>
                <c:pt idx="48">
                  <c:v>8.526045689156371</c:v>
                </c:pt>
                <c:pt idx="49">
                  <c:v>8.5279292994203448</c:v>
                </c:pt>
                <c:pt idx="50">
                  <c:v>8.5297811086928856</c:v>
                </c:pt>
                <c:pt idx="51">
                  <c:v>8.531601028081095</c:v>
                </c:pt>
                <c:pt idx="52">
                  <c:v>8.5333889688057027</c:v>
                </c:pt>
                <c:pt idx="53">
                  <c:v>8.5351448422031169</c:v>
                </c:pt>
                <c:pt idx="54">
                  <c:v>8.5368685597274769</c:v>
                </c:pt>
                <c:pt idx="55">
                  <c:v>8.5385600329527289</c:v>
                </c:pt>
                <c:pt idx="56">
                  <c:v>8.5402191735746946</c:v>
                </c:pt>
                <c:pt idx="57">
                  <c:v>8.5418458934131607</c:v>
                </c:pt>
                <c:pt idx="58">
                  <c:v>8.5434401044139765</c:v>
                </c:pt>
                <c:pt idx="59">
                  <c:v>8.5450017186511396</c:v>
                </c:pt>
                <c:pt idx="60">
                  <c:v>8.5465306483289272</c:v>
                </c:pt>
                <c:pt idx="61">
                  <c:v>8.548026805784005</c:v>
                </c:pt>
                <c:pt idx="62">
                  <c:v>8.5494901034875586</c:v>
                </c:pt>
                <c:pt idx="63">
                  <c:v>8.5509204540474375</c:v>
                </c:pt>
                <c:pt idx="64">
                  <c:v>8.5523177702102871</c:v>
                </c:pt>
                <c:pt idx="65">
                  <c:v>8.5536819648637152</c:v>
                </c:pt>
                <c:pt idx="66">
                  <c:v>8.5550129510384529</c:v>
                </c:pt>
                <c:pt idx="67">
                  <c:v>8.5563106419105335</c:v>
                </c:pt>
                <c:pt idx="68">
                  <c:v>8.557574950803458</c:v>
                </c:pt>
                <c:pt idx="69">
                  <c:v>8.5588057911904052</c:v>
                </c:pt>
                <c:pt idx="70">
                  <c:v>8.5600030766964235</c:v>
                </c:pt>
                <c:pt idx="71">
                  <c:v>8.5611667211006299</c:v>
                </c:pt>
                <c:pt idx="72">
                  <c:v>8.5622966383384398</c:v>
                </c:pt>
                <c:pt idx="73">
                  <c:v>8.5633927425037868</c:v>
                </c:pt>
                <c:pt idx="74">
                  <c:v>8.5644549478513579</c:v>
                </c:pt>
                <c:pt idx="75">
                  <c:v>8.5654831687988402</c:v>
                </c:pt>
                <c:pt idx="76">
                  <c:v>8.5664773199291666</c:v>
                </c:pt>
                <c:pt idx="77">
                  <c:v>8.5674373159927839</c:v>
                </c:pt>
                <c:pt idx="78">
                  <c:v>8.568363071909916</c:v>
                </c:pt>
                <c:pt idx="79">
                  <c:v>8.5692545027728464</c:v>
                </c:pt>
                <c:pt idx="80">
                  <c:v>8.5701115238482064</c:v>
                </c:pt>
                <c:pt idx="81">
                  <c:v>8.5709340505792699</c:v>
                </c:pt>
                <c:pt idx="82">
                  <c:v>8.5717219985882576</c:v>
                </c:pt>
                <c:pt idx="83">
                  <c:v>8.5724752836786493</c:v>
                </c:pt>
                <c:pt idx="84">
                  <c:v>8.5731938218375117</c:v>
                </c:pt>
                <c:pt idx="85">
                  <c:v>8.5738775292378246</c:v>
                </c:pt>
                <c:pt idx="86">
                  <c:v>8.574526322240823</c:v>
                </c:pt>
                <c:pt idx="87">
                  <c:v>8.5751401173983517</c:v>
                </c:pt>
                <c:pt idx="88">
                  <c:v>8.5757188314552071</c:v>
                </c:pt>
                <c:pt idx="89">
                  <c:v>8.5762623813515209</c:v>
                </c:pt>
                <c:pt idx="90">
                  <c:v>8.5767706842251243</c:v>
                </c:pt>
                <c:pt idx="91">
                  <c:v>8.577243657413943</c:v>
                </c:pt>
                <c:pt idx="92">
                  <c:v>8.5776812184583697</c:v>
                </c:pt>
                <c:pt idx="93">
                  <c:v>8.5780832851036894</c:v>
                </c:pt>
                <c:pt idx="94">
                  <c:v>8.5784497753024738</c:v>
                </c:pt>
                <c:pt idx="95">
                  <c:v>8.5787806072170021</c:v>
                </c:pt>
                <c:pt idx="96">
                  <c:v>8.579075699221697</c:v>
                </c:pt>
                <c:pt idx="97">
                  <c:v>8.5793349699055508</c:v>
                </c:pt>
                <c:pt idx="98">
                  <c:v>8.5795583380745732</c:v>
                </c:pt>
                <c:pt idx="99">
                  <c:v>8.5797457227542502</c:v>
                </c:pt>
                <c:pt idx="100">
                  <c:v>8.5798970431919965</c:v>
                </c:pt>
                <c:pt idx="101">
                  <c:v>8.5800122188596379</c:v>
                </c:pt>
                <c:pt idx="102">
                  <c:v>8.5800911694558817</c:v>
                </c:pt>
                <c:pt idx="103">
                  <c:v>8.5801338149088089</c:v>
                </c:pt>
                <c:pt idx="104">
                  <c:v>8.5801400753783703</c:v>
                </c:pt>
                <c:pt idx="105">
                  <c:v>8.580109871258891</c:v>
                </c:pt>
                <c:pt idx="106">
                  <c:v>8.5800431231815892</c:v>
                </c:pt>
                <c:pt idx="107">
                  <c:v>8.5799397520170899</c:v>
                </c:pt>
                <c:pt idx="108">
                  <c:v>8.5797996788779649</c:v>
                </c:pt>
                <c:pt idx="109">
                  <c:v>8.5796228251212661</c:v>
                </c:pt>
                <c:pt idx="110">
                  <c:v>8.5794091123510832</c:v>
                </c:pt>
                <c:pt idx="111">
                  <c:v>8.5791584624210877</c:v>
                </c:pt>
                <c:pt idx="112">
                  <c:v>8.5788707974371086</c:v>
                </c:pt>
                <c:pt idx="113">
                  <c:v>8.5785460397597006</c:v>
                </c:pt>
                <c:pt idx="114">
                  <c:v>8.578184112006733</c:v>
                </c:pt>
                <c:pt idx="115">
                  <c:v>8.5777849370559736</c:v>
                </c:pt>
                <c:pt idx="116">
                  <c:v>8.577348438047693</c:v>
                </c:pt>
                <c:pt idx="117">
                  <c:v>8.5768745383872638</c:v>
                </c:pt>
                <c:pt idx="118">
                  <c:v>8.5763631617477962</c:v>
                </c:pt>
                <c:pt idx="119">
                  <c:v>8.5758142320727391</c:v>
                </c:pt>
                <c:pt idx="120">
                  <c:v>8.5752276735785316</c:v>
                </c:pt>
                <c:pt idx="121">
                  <c:v>8.5746034107572378</c:v>
                </c:pt>
                <c:pt idx="122">
                  <c:v>8.5739413683791916</c:v>
                </c:pt>
                <c:pt idx="123">
                  <c:v>8.5732414714956651</c:v>
                </c:pt>
                <c:pt idx="124">
                  <c:v>8.5725036454415289</c:v>
                </c:pt>
                <c:pt idx="125">
                  <c:v>8.571727815837928</c:v>
                </c:pt>
                <c:pt idx="126">
                  <c:v>8.570913908594969</c:v>
                </c:pt>
                <c:pt idx="127">
                  <c:v>8.5700618499144081</c:v>
                </c:pt>
                <c:pt idx="128">
                  <c:v>8.5691715662923453</c:v>
                </c:pt>
                <c:pt idx="129">
                  <c:v>8.5682429845219445</c:v>
                </c:pt>
                <c:pt idx="130">
                  <c:v>8.5672760316961423</c:v>
                </c:pt>
                <c:pt idx="131">
                  <c:v>8.5662706352103779</c:v>
                </c:pt>
                <c:pt idx="132">
                  <c:v>8.5652267227653152</c:v>
                </c:pt>
                <c:pt idx="133">
                  <c:v>8.5641442223695954</c:v>
                </c:pt>
                <c:pt idx="134">
                  <c:v>8.5630230623425838</c:v>
                </c:pt>
                <c:pt idx="135">
                  <c:v>8.5618631713171158</c:v>
                </c:pt>
                <c:pt idx="136">
                  <c:v>8.5606644782422805</c:v>
                </c:pt>
                <c:pt idx="137">
                  <c:v>8.5594269123861775</c:v>
                </c:pt>
                <c:pt idx="138">
                  <c:v>8.5581504033387112</c:v>
                </c:pt>
                <c:pt idx="139">
                  <c:v>8.5568348810143693</c:v>
                </c:pt>
                <c:pt idx="140">
                  <c:v>8.5554802756550217</c:v>
                </c:pt>
                <c:pt idx="141">
                  <c:v>8.5540865178327365</c:v>
                </c:pt>
                <c:pt idx="142">
                  <c:v>8.5526535384525797</c:v>
                </c:pt>
                <c:pt idx="143">
                  <c:v>8.5511812687554478</c:v>
                </c:pt>
                <c:pt idx="144">
                  <c:v>8.5496696403208858</c:v>
                </c:pt>
                <c:pt idx="145">
                  <c:v>8.5481185850699308</c:v>
                </c:pt>
                <c:pt idx="146">
                  <c:v>8.5465280352679578</c:v>
                </c:pt>
                <c:pt idx="147">
                  <c:v>8.5448979235275289</c:v>
                </c:pt>
                <c:pt idx="148">
                  <c:v>8.5432281828112497</c:v>
                </c:pt>
                <c:pt idx="149">
                  <c:v>8.5415187464346527</c:v>
                </c:pt>
                <c:pt idx="150">
                  <c:v>8.539769548069053</c:v>
                </c:pt>
                <c:pt idx="151">
                  <c:v>8.5379805217444407</c:v>
                </c:pt>
                <c:pt idx="152">
                  <c:v>8.5361516018523798</c:v>
                </c:pt>
                <c:pt idx="153">
                  <c:v>8.5342827231488911</c:v>
                </c:pt>
                <c:pt idx="154">
                  <c:v>8.5323738207573712</c:v>
                </c:pt>
                <c:pt idx="155">
                  <c:v>8.5304248301715049</c:v>
                </c:pt>
                <c:pt idx="156">
                  <c:v>8.5284356872581775</c:v>
                </c:pt>
                <c:pt idx="157">
                  <c:v>8.5264063282604088</c:v>
                </c:pt>
                <c:pt idx="158">
                  <c:v>8.524336689800295</c:v>
                </c:pt>
                <c:pt idx="159">
                  <c:v>8.5222267088819432</c:v>
                </c:pt>
                <c:pt idx="160">
                  <c:v>8.520076322894429</c:v>
                </c:pt>
                <c:pt idx="161">
                  <c:v>8.5178854696147503</c:v>
                </c:pt>
                <c:pt idx="162">
                  <c:v>8.5156540872107964</c:v>
                </c:pt>
                <c:pt idx="163">
                  <c:v>8.5133821142443171</c:v>
                </c:pt>
                <c:pt idx="164">
                  <c:v>8.5110694896739094</c:v>
                </c:pt>
                <c:pt idx="165">
                  <c:v>8.508716152857998</c:v>
                </c:pt>
                <c:pt idx="166">
                  <c:v>8.5063220435578302</c:v>
                </c:pt>
                <c:pt idx="167">
                  <c:v>8.5038871019404834</c:v>
                </c:pt>
                <c:pt idx="168">
                  <c:v>8.5014112685818723</c:v>
                </c:pt>
                <c:pt idx="169">
                  <c:v>8.4988944844697532</c:v>
                </c:pt>
                <c:pt idx="170">
                  <c:v>8.4963366910067624</c:v>
                </c:pt>
                <c:pt idx="171">
                  <c:v>8.4937378300134387</c:v>
                </c:pt>
                <c:pt idx="172">
                  <c:v>8.4910978437312625</c:v>
                </c:pt>
                <c:pt idx="173">
                  <c:v>8.4884166748256931</c:v>
                </c:pt>
                <c:pt idx="174">
                  <c:v>8.4856942663892276</c:v>
                </c:pt>
                <c:pt idx="175">
                  <c:v>8.4829305619444497</c:v>
                </c:pt>
                <c:pt idx="176">
                  <c:v>8.480125505447095</c:v>
                </c:pt>
                <c:pt idx="177">
                  <c:v>8.4772790412891332</c:v>
                </c:pt>
                <c:pt idx="178">
                  <c:v>8.4743911143018273</c:v>
                </c:pt>
                <c:pt idx="179">
                  <c:v>8.4714616697588276</c:v>
                </c:pt>
                <c:pt idx="180">
                  <c:v>8.468490653379261</c:v>
                </c:pt>
                <c:pt idx="181">
                  <c:v>8.465478011330827</c:v>
                </c:pt>
                <c:pt idx="182">
                  <c:v>8.462423690232896</c:v>
                </c:pt>
                <c:pt idx="183">
                  <c:v>8.45932763715963</c:v>
                </c:pt>
                <c:pt idx="184">
                  <c:v>8.4561897996430897</c:v>
                </c:pt>
                <c:pt idx="185">
                  <c:v>8.4530101256763608</c:v>
                </c:pt>
                <c:pt idx="186">
                  <c:v>8.4497885637166732</c:v>
                </c:pt>
                <c:pt idx="187">
                  <c:v>8.4465250626885489</c:v>
                </c:pt>
                <c:pt idx="188">
                  <c:v>8.4432195719869387</c:v>
                </c:pt>
                <c:pt idx="189">
                  <c:v>8.4398720414803652</c:v>
                </c:pt>
                <c:pt idx="190">
                  <c:v>8.4364824215140803</c:v>
                </c:pt>
                <c:pt idx="191">
                  <c:v>8.4330506629132191</c:v>
                </c:pt>
                <c:pt idx="192">
                  <c:v>8.4295767169859666</c:v>
                </c:pt>
                <c:pt idx="193">
                  <c:v>8.4260605355267373</c:v>
                </c:pt>
                <c:pt idx="194">
                  <c:v>8.4225020708193341</c:v>
                </c:pt>
                <c:pt idx="195">
                  <c:v>8.4189012756401524</c:v>
                </c:pt>
                <c:pt idx="196">
                  <c:v>8.415258103261344</c:v>
                </c:pt>
                <c:pt idx="197">
                  <c:v>8.4115725074540357</c:v>
                </c:pt>
                <c:pt idx="198">
                  <c:v>8.4078444424915109</c:v>
                </c:pt>
                <c:pt idx="199">
                  <c:v>8.4040738631524157</c:v>
                </c:pt>
                <c:pt idx="200">
                  <c:v>8.4002607247239798</c:v>
                </c:pt>
                <c:pt idx="201">
                  <c:v>8.3964049830052279</c:v>
                </c:pt>
                <c:pt idx="202">
                  <c:v>8.3925065943101949</c:v>
                </c:pt>
                <c:pt idx="203">
                  <c:v>8.3885655154711589</c:v>
                </c:pt>
                <c:pt idx="204">
                  <c:v>8.3845817038418637</c:v>
                </c:pt>
                <c:pt idx="205">
                  <c:v>8.3805551173007711</c:v>
                </c:pt>
                <c:pt idx="206">
                  <c:v>8.3764857142542937</c:v>
                </c:pt>
                <c:pt idx="207">
                  <c:v>8.3723734536400372</c:v>
                </c:pt>
                <c:pt idx="208">
                  <c:v>8.3682182949300632</c:v>
                </c:pt>
                <c:pt idx="209">
                  <c:v>8.3640201981341367</c:v>
                </c:pt>
                <c:pt idx="210">
                  <c:v>8.3597791238029888</c:v>
                </c:pt>
                <c:pt idx="211">
                  <c:v>8.3554950330315947</c:v>
                </c:pt>
                <c:pt idx="212">
                  <c:v>8.3511678874624309</c:v>
                </c:pt>
                <c:pt idx="213">
                  <c:v>8.346797649288753</c:v>
                </c:pt>
                <c:pt idx="214">
                  <c:v>8.3423842812578854</c:v>
                </c:pt>
                <c:pt idx="215">
                  <c:v>8.3379277466744934</c:v>
                </c:pt>
                <c:pt idx="216">
                  <c:v>8.3334280094038888</c:v>
                </c:pt>
                <c:pt idx="217">
                  <c:v>8.328885033875304</c:v>
                </c:pt>
                <c:pt idx="218">
                  <c:v>8.3242987850852028</c:v>
                </c:pt>
                <c:pt idx="219">
                  <c:v>8.3196692286005831</c:v>
                </c:pt>
                <c:pt idx="220">
                  <c:v>8.3149963305622769</c:v>
                </c:pt>
                <c:pt idx="221">
                  <c:v>8.3102800576882601</c:v>
                </c:pt>
                <c:pt idx="222">
                  <c:v>8.3055203772769737</c:v>
                </c:pt>
                <c:pt idx="223">
                  <c:v>8.3007172572106356</c:v>
                </c:pt>
                <c:pt idx="224">
                  <c:v>8.295870665958569</c:v>
                </c:pt>
                <c:pt idx="225">
                  <c:v>8.2909805725805192</c:v>
                </c:pt>
                <c:pt idx="226">
                  <c:v>8.2860469467299929</c:v>
                </c:pt>
                <c:pt idx="227">
                  <c:v>8.2810697586575852</c:v>
                </c:pt>
                <c:pt idx="228">
                  <c:v>8.2760489792143126</c:v>
                </c:pt>
                <c:pt idx="229">
                  <c:v>8.2709845798549626</c:v>
                </c:pt>
                <c:pt idx="230">
                  <c:v>8.2658765326414283</c:v>
                </c:pt>
                <c:pt idx="231">
                  <c:v>8.2607248102460638</c:v>
                </c:pt>
                <c:pt idx="232">
                  <c:v>8.2555293859550218</c:v>
                </c:pt>
                <c:pt idx="233">
                  <c:v>8.2502902336716186</c:v>
                </c:pt>
                <c:pt idx="234">
                  <c:v>8.2450073279196801</c:v>
                </c:pt>
                <c:pt idx="235">
                  <c:v>8.2396806438469099</c:v>
                </c:pt>
                <c:pt idx="236">
                  <c:v>8.2343101572282418</c:v>
                </c:pt>
                <c:pt idx="237">
                  <c:v>8.2288958444692089</c:v>
                </c:pt>
                <c:pt idx="238">
                  <c:v>8.2234376826093136</c:v>
                </c:pt>
                <c:pt idx="239">
                  <c:v>8.2179356493253817</c:v>
                </c:pt>
                <c:pt idx="240">
                  <c:v>8.2123897229349563</c:v>
                </c:pt>
                <c:pt idx="241">
                  <c:v>8.2067998823996557</c:v>
                </c:pt>
                <c:pt idx="242">
                  <c:v>8.2011661073285644</c:v>
                </c:pt>
                <c:pt idx="243">
                  <c:v>8.1954883779815955</c:v>
                </c:pt>
                <c:pt idx="244">
                  <c:v>8.1897666752728799</c:v>
                </c:pt>
                <c:pt idx="245">
                  <c:v>8.1840009807741509</c:v>
                </c:pt>
                <c:pt idx="246">
                  <c:v>8.1781912767181257</c:v>
                </c:pt>
                <c:pt idx="247">
                  <c:v>8.1723375460018985</c:v>
                </c:pt>
                <c:pt idx="248">
                  <c:v>8.1664397721903121</c:v>
                </c:pt>
                <c:pt idx="249">
                  <c:v>8.160497939519372</c:v>
                </c:pt>
                <c:pt idx="250">
                  <c:v>8.1545120328996195</c:v>
                </c:pt>
                <c:pt idx="251">
                  <c:v>8.1484820379195249</c:v>
                </c:pt>
                <c:pt idx="252">
                  <c:v>8.1424079408489014</c:v>
                </c:pt>
                <c:pt idx="253">
                  <c:v>8.136289728642268</c:v>
                </c:pt>
                <c:pt idx="254">
                  <c:v>8.1301273889422792</c:v>
                </c:pt>
                <c:pt idx="255">
                  <c:v>8.1239209100831022</c:v>
                </c:pt>
                <c:pt idx="256">
                  <c:v>8.1176702810938224</c:v>
                </c:pt>
                <c:pt idx="257">
                  <c:v>8.1113754917018319</c:v>
                </c:pt>
                <c:pt idx="258">
                  <c:v>8.1050365323362463</c:v>
                </c:pt>
                <c:pt idx="259">
                  <c:v>8.0986533941313024</c:v>
                </c:pt>
                <c:pt idx="260">
                  <c:v>8.0922260689297456</c:v>
                </c:pt>
                <c:pt idx="261">
                  <c:v>8.0857545492862393</c:v>
                </c:pt>
                <c:pt idx="262">
                  <c:v>8.0792388284707783</c:v>
                </c:pt>
                <c:pt idx="263">
                  <c:v>8.0726789004720647</c:v>
                </c:pt>
                <c:pt idx="264">
                  <c:v>8.0660747600009319</c:v>
                </c:pt>
                <c:pt idx="265">
                  <c:v>8.0594264024937381</c:v>
                </c:pt>
                <c:pt idx="266">
                  <c:v>8.052733824115764</c:v>
                </c:pt>
                <c:pt idx="267">
                  <c:v>8.0459970217646237</c:v>
                </c:pt>
                <c:pt idx="268">
                  <c:v>8.0392159930736558</c:v>
                </c:pt>
                <c:pt idx="269">
                  <c:v>8.0323907364153317</c:v>
                </c:pt>
                <c:pt idx="270">
                  <c:v>8.0255212509046441</c:v>
                </c:pt>
                <c:pt idx="271">
                  <c:v>8.0186075364025164</c:v>
                </c:pt>
                <c:pt idx="272">
                  <c:v>8.0116495935191967</c:v>
                </c:pt>
                <c:pt idx="273">
                  <c:v>8.0046474236176604</c:v>
                </c:pt>
                <c:pt idx="274">
                  <c:v>7.9976010288169803</c:v>
                </c:pt>
                <c:pt idx="275">
                  <c:v>7.9905104119957588</c:v>
                </c:pt>
                <c:pt idx="276">
                  <c:v>7.9833755767954981</c:v>
                </c:pt>
                <c:pt idx="277">
                  <c:v>7.976196527623995</c:v>
                </c:pt>
                <c:pt idx="278">
                  <c:v>7.9689732696587301</c:v>
                </c:pt>
                <c:pt idx="279">
                  <c:v>7.961705808850259</c:v>
                </c:pt>
                <c:pt idx="280">
                  <c:v>7.9543941519255972</c:v>
                </c:pt>
                <c:pt idx="281">
                  <c:v>7.9470383063915966</c:v>
                </c:pt>
                <c:pt idx="282">
                  <c:v>7.9396382805383467</c:v>
                </c:pt>
                <c:pt idx="283">
                  <c:v>7.9321940834425311</c:v>
                </c:pt>
                <c:pt idx="284">
                  <c:v>7.9247057249708215</c:v>
                </c:pt>
                <c:pt idx="285">
                  <c:v>7.9171732157832402</c:v>
                </c:pt>
                <c:pt idx="286">
                  <c:v>7.9095965673365436</c:v>
                </c:pt>
                <c:pt idx="287">
                  <c:v>7.9019757918875815</c:v>
                </c:pt>
                <c:pt idx="288">
                  <c:v>7.8943109024966667</c:v>
                </c:pt>
                <c:pt idx="289">
                  <c:v>7.8866019130309448</c:v>
                </c:pt>
                <c:pt idx="290">
                  <c:v>7.8788488381677366</c:v>
                </c:pt>
                <c:pt idx="291">
                  <c:v>7.87105169339792</c:v>
                </c:pt>
                <c:pt idx="292">
                  <c:v>7.8632104950292456</c:v>
                </c:pt>
                <c:pt idx="293">
                  <c:v>7.8553252601897228</c:v>
                </c:pt>
                <c:pt idx="294">
                  <c:v>7.8473960068309534</c:v>
                </c:pt>
                <c:pt idx="295">
                  <c:v>7.8394227537314629</c:v>
                </c:pt>
                <c:pt idx="296">
                  <c:v>7.8314055205000441</c:v>
                </c:pt>
                <c:pt idx="297">
                  <c:v>7.8233443275790941</c:v>
                </c:pt>
                <c:pt idx="298">
                  <c:v>7.8152391962479371</c:v>
                </c:pt>
                <c:pt idx="299">
                  <c:v>7.8070901486261555</c:v>
                </c:pt>
                <c:pt idx="300">
                  <c:v>7.798897207676891</c:v>
                </c:pt>
                <c:pt idx="301">
                  <c:v>7.79066039721019</c:v>
                </c:pt>
                <c:pt idx="302">
                  <c:v>7.782379741886281</c:v>
                </c:pt>
                <c:pt idx="303">
                  <c:v>7.7740552672188992</c:v>
                </c:pt>
                <c:pt idx="304">
                  <c:v>7.7656869995785787</c:v>
                </c:pt>
                <c:pt idx="305">
                  <c:v>7.7572749661959497</c:v>
                </c:pt>
                <c:pt idx="306">
                  <c:v>7.7488191951650141</c:v>
                </c:pt>
                <c:pt idx="307">
                  <c:v>7.7403197154464483</c:v>
                </c:pt>
                <c:pt idx="308">
                  <c:v>7.731776556870865</c:v>
                </c:pt>
                <c:pt idx="309">
                  <c:v>7.7231897501420734</c:v>
                </c:pt>
                <c:pt idx="310">
                  <c:v>7.714559326840372</c:v>
                </c:pt>
                <c:pt idx="311">
                  <c:v>7.7058853194257768</c:v>
                </c:pt>
                <c:pt idx="312">
                  <c:v>7.6971677612413014</c:v>
                </c:pt>
                <c:pt idx="313">
                  <c:v>7.6884066865161671</c:v>
                </c:pt>
                <c:pt idx="314">
                  <c:v>7.6796021303690711</c:v>
                </c:pt>
                <c:pt idx="315">
                  <c:v>7.6707541288113914</c:v>
                </c:pt>
                <c:pt idx="316">
                  <c:v>7.6618627187504265</c:v>
                </c:pt>
                <c:pt idx="317">
                  <c:v>7.6529279379926063</c:v>
                </c:pt>
                <c:pt idx="318">
                  <c:v>7.6439498252466933</c:v>
                </c:pt>
                <c:pt idx="319">
                  <c:v>7.6349284201269949</c:v>
                </c:pt>
                <c:pt idx="320">
                  <c:v>7.6258637631565422</c:v>
                </c:pt>
                <c:pt idx="321">
                  <c:v>7.6167558957702814</c:v>
                </c:pt>
                <c:pt idx="322">
                  <c:v>7.607604860318256</c:v>
                </c:pt>
                <c:pt idx="323">
                  <c:v>7.5984107000687517</c:v>
                </c:pt>
                <c:pt idx="324">
                  <c:v>7.5891734592114801</c:v>
                </c:pt>
                <c:pt idx="325">
                  <c:v>7.5798931828607143</c:v>
                </c:pt>
                <c:pt idx="326">
                  <c:v>7.5705699170584406</c:v>
                </c:pt>
                <c:pt idx="327">
                  <c:v>7.5612037087774544</c:v>
                </c:pt>
                <c:pt idx="328">
                  <c:v>7.5517946059245409</c:v>
                </c:pt>
                <c:pt idx="329">
                  <c:v>7.5423426573435393</c:v>
                </c:pt>
                <c:pt idx="330">
                  <c:v>7.5328479128184718</c:v>
                </c:pt>
                <c:pt idx="331">
                  <c:v>7.5233104230766257</c:v>
                </c:pt>
                <c:pt idx="332">
                  <c:v>7.5137302397916326</c:v>
                </c:pt>
                <c:pt idx="333">
                  <c:v>7.5041074155865539</c:v>
                </c:pt>
                <c:pt idx="334">
                  <c:v>7.4944420040369275</c:v>
                </c:pt>
                <c:pt idx="335">
                  <c:v>7.4847340596738317</c:v>
                </c:pt>
                <c:pt idx="336">
                  <c:v>7.4749836379869148</c:v>
                </c:pt>
                <c:pt idx="337">
                  <c:v>7.4651907954274401</c:v>
                </c:pt>
                <c:pt idx="338">
                  <c:v>7.4553555894112851</c:v>
                </c:pt>
                <c:pt idx="339">
                  <c:v>7.4454780783219583</c:v>
                </c:pt>
                <c:pt idx="340">
                  <c:v>7.4355583215135983</c:v>
                </c:pt>
                <c:pt idx="341">
                  <c:v>7.4255963793139408</c:v>
                </c:pt>
                <c:pt idx="342">
                  <c:v>7.4155923130273083</c:v>
                </c:pt>
                <c:pt idx="343">
                  <c:v>7.4055461849375614</c:v>
                </c:pt>
                <c:pt idx="344">
                  <c:v>7.3954580583110445</c:v>
                </c:pt>
                <c:pt idx="345">
                  <c:v>7.3853279973994983</c:v>
                </c:pt>
                <c:pt idx="346">
                  <c:v>7.3751560674430259</c:v>
                </c:pt>
                <c:pt idx="347">
                  <c:v>7.3649423346729685</c:v>
                </c:pt>
                <c:pt idx="348">
                  <c:v>7.3546868663148084</c:v>
                </c:pt>
                <c:pt idx="349">
                  <c:v>7.3443897305910379</c:v>
                </c:pt>
                <c:pt idx="350">
                  <c:v>7.3340509967240513</c:v>
                </c:pt>
                <c:pt idx="351">
                  <c:v>7.3236707349389718</c:v>
                </c:pt>
                <c:pt idx="352">
                  <c:v>7.313249016466508</c:v>
                </c:pt>
                <c:pt idx="353">
                  <c:v>7.3027859135457716</c:v>
                </c:pt>
                <c:pt idx="354">
                  <c:v>7.2922814994270819</c:v>
                </c:pt>
                <c:pt idx="355">
                  <c:v>7.2817358483747805</c:v>
                </c:pt>
                <c:pt idx="356">
                  <c:v>7.2711490356699882</c:v>
                </c:pt>
                <c:pt idx="357">
                  <c:v>7.2605211376133845</c:v>
                </c:pt>
                <c:pt idx="358">
                  <c:v>7.2498522315279503</c:v>
                </c:pt>
                <c:pt idx="359">
                  <c:v>7.2391423957617098</c:v>
                </c:pt>
                <c:pt idx="360">
                  <c:v>7.22839170969044</c:v>
                </c:pt>
                <c:pt idx="361">
                  <c:v>7.2176002537203843</c:v>
                </c:pt>
                <c:pt idx="362">
                  <c:v>7.2067681092909046</c:v>
                </c:pt>
                <c:pt idx="363">
                  <c:v>7.1958953588772028</c:v>
                </c:pt>
                <c:pt idx="364">
                  <c:v>7.1849820859929334</c:v>
                </c:pt>
                <c:pt idx="365">
                  <c:v>7.1740283751928535</c:v>
                </c:pt>
                <c:pt idx="366">
                  <c:v>7.1630343120754398</c:v>
                </c:pt>
                <c:pt idx="367">
                  <c:v>7.1519999832854833</c:v>
                </c:pt>
                <c:pt idx="368">
                  <c:v>7.1409254765166743</c:v>
                </c:pt>
                <c:pt idx="369">
                  <c:v>7.1298108805141771</c:v>
                </c:pt>
                <c:pt idx="370">
                  <c:v>7.1186562850771571</c:v>
                </c:pt>
                <c:pt idx="371">
                  <c:v>7.1074617810613248</c:v>
                </c:pt>
                <c:pt idx="372">
                  <c:v>7.0962274603814413</c:v>
                </c:pt>
                <c:pt idx="373">
                  <c:v>7.0849534160138052</c:v>
                </c:pt>
                <c:pt idx="374">
                  <c:v>7.0736397419987229</c:v>
                </c:pt>
                <c:pt idx="375">
                  <c:v>7.0622865334429639</c:v>
                </c:pt>
                <c:pt idx="376">
                  <c:v>7.0508938865221946</c:v>
                </c:pt>
                <c:pt idx="377">
                  <c:v>7.0394618984833883</c:v>
                </c:pt>
                <c:pt idx="378">
                  <c:v>7.0279906676472113</c:v>
                </c:pt>
                <c:pt idx="379">
                  <c:v>7.0164802934104182</c:v>
                </c:pt>
                <c:pt idx="380">
                  <c:v>7.0049308762481441</c:v>
                </c:pt>
                <c:pt idx="381">
                  <c:v>6.9933425177163127</c:v>
                </c:pt>
                <c:pt idx="382">
                  <c:v>6.9817153204538949</c:v>
                </c:pt>
                <c:pt idx="383">
                  <c:v>6.9700493881852079</c:v>
                </c:pt>
                <c:pt idx="384">
                  <c:v>6.9583448257221852</c:v>
                </c:pt>
                <c:pt idx="385">
                  <c:v>6.9466017389666108</c:v>
                </c:pt>
                <c:pt idx="386">
                  <c:v>6.9348202349123502</c:v>
                </c:pt>
                <c:pt idx="387">
                  <c:v>6.9230004216475489</c:v>
                </c:pt>
                <c:pt idx="388">
                  <c:v>6.9111424083568025</c:v>
                </c:pt>
                <c:pt idx="389">
                  <c:v>6.8992463053233122</c:v>
                </c:pt>
                <c:pt idx="390">
                  <c:v>6.8873122239310209</c:v>
                </c:pt>
                <c:pt idx="391">
                  <c:v>6.8753402766667087</c:v>
                </c:pt>
                <c:pt idx="392">
                  <c:v>6.8633305771220892</c:v>
                </c:pt>
                <c:pt idx="393">
                  <c:v>6.8512832399958574</c:v>
                </c:pt>
                <c:pt idx="394">
                  <c:v>6.8391983810957289</c:v>
                </c:pt>
                <c:pt idx="395">
                  <c:v>6.8270761173404502</c:v>
                </c:pt>
                <c:pt idx="396">
                  <c:v>6.8149165667617897</c:v>
                </c:pt>
                <c:pt idx="397">
                  <c:v>6.8027198485064613</c:v>
                </c:pt>
                <c:pt idx="398">
                  <c:v>6.7904860828381155</c:v>
                </c:pt>
                <c:pt idx="399">
                  <c:v>6.7782153911392182</c:v>
                </c:pt>
                <c:pt idx="400">
                  <c:v>6.7659078959129264</c:v>
                </c:pt>
                <c:pt idx="401">
                  <c:v>6.7535637207849586</c:v>
                </c:pt>
                <c:pt idx="402">
                  <c:v>6.7411829905054175</c:v>
                </c:pt>
                <c:pt idx="403">
                  <c:v>6.7287658309505982</c:v>
                </c:pt>
                <c:pt idx="404">
                  <c:v>6.7163123691247595</c:v>
                </c:pt>
                <c:pt idx="405">
                  <c:v>6.7038227331618749</c:v>
                </c:pt>
                <c:pt idx="406">
                  <c:v>6.6912970523273518</c:v>
                </c:pt>
                <c:pt idx="407">
                  <c:v>6.6787354570197301</c:v>
                </c:pt>
                <c:pt idx="408">
                  <c:v>6.6661380787723363</c:v>
                </c:pt>
                <c:pt idx="409">
                  <c:v>6.6535050502549282</c:v>
                </c:pt>
                <c:pt idx="410">
                  <c:v>6.6408365052753027</c:v>
                </c:pt>
                <c:pt idx="411">
                  <c:v>6.6281325787808676</c:v>
                </c:pt>
                <c:pt idx="412">
                  <c:v>6.6153934068601945</c:v>
                </c:pt>
                <c:pt idx="413">
                  <c:v>6.6026191267445364</c:v>
                </c:pt>
                <c:pt idx="414">
                  <c:v>6.5898098768093343</c:v>
                </c:pt>
                <c:pt idx="415">
                  <c:v>6.5769657965756121</c:v>
                </c:pt>
                <c:pt idx="416">
                  <c:v>6.5640870267114959</c:v>
                </c:pt>
                <c:pt idx="417">
                  <c:v>6.5511737090335505</c:v>
                </c:pt>
                <c:pt idx="418">
                  <c:v>6.5382259865081656</c:v>
                </c:pt>
                <c:pt idx="419">
                  <c:v>6.5252440032528813</c:v>
                </c:pt>
                <c:pt idx="420">
                  <c:v>6.5122279045376921</c:v>
                </c:pt>
                <c:pt idx="421">
                  <c:v>6.499177836786326</c:v>
                </c:pt>
                <c:pt idx="422">
                  <c:v>6.4860939475774764</c:v>
                </c:pt>
                <c:pt idx="423">
                  <c:v>6.4729763856459988</c:v>
                </c:pt>
                <c:pt idx="424">
                  <c:v>6.4598253008840993</c:v>
                </c:pt>
                <c:pt idx="425">
                  <c:v>6.4466408443424577</c:v>
                </c:pt>
                <c:pt idx="426">
                  <c:v>6.4334231682313465</c:v>
                </c:pt>
                <c:pt idx="427">
                  <c:v>6.4201724259216881</c:v>
                </c:pt>
                <c:pt idx="428">
                  <c:v>6.406888771946103</c:v>
                </c:pt>
                <c:pt idx="429">
                  <c:v>6.3935723619999019</c:v>
                </c:pt>
                <c:pt idx="430">
                  <c:v>6.3802233529420578</c:v>
                </c:pt>
                <c:pt idx="431">
                  <c:v>6.3668419027961383</c:v>
                </c:pt>
                <c:pt idx="432">
                  <c:v>6.3534281707512115</c:v>
                </c:pt>
                <c:pt idx="433">
                  <c:v>6.3399823171626553</c:v>
                </c:pt>
                <c:pt idx="434">
                  <c:v>6.3265045035530605</c:v>
                </c:pt>
                <c:pt idx="435">
                  <c:v>6.3129948926129638</c:v>
                </c:pt>
                <c:pt idx="436">
                  <c:v>6.299453648201605</c:v>
                </c:pt>
                <c:pt idx="437">
                  <c:v>6.285880935347655</c:v>
                </c:pt>
                <c:pt idx="438">
                  <c:v>6.2722769202498823</c:v>
                </c:pt>
                <c:pt idx="439">
                  <c:v>6.2586417702777828</c:v>
                </c:pt>
                <c:pt idx="440">
                  <c:v>6.2449756539721921</c:v>
                </c:pt>
                <c:pt idx="441">
                  <c:v>6.2312787410458412</c:v>
                </c:pt>
                <c:pt idx="442">
                  <c:v>6.2175512023838744</c:v>
                </c:pt>
                <c:pt idx="443">
                  <c:v>6.2037932100443349</c:v>
                </c:pt>
                <c:pt idx="444">
                  <c:v>6.1900049372586121</c:v>
                </c:pt>
                <c:pt idx="445">
                  <c:v>6.1761865584318345</c:v>
                </c:pt>
                <c:pt idx="446">
                  <c:v>6.1623382491432341</c:v>
                </c:pt>
                <c:pt idx="447">
                  <c:v>6.1484601861464823</c:v>
                </c:pt>
                <c:pt idx="448">
                  <c:v>6.134552547369954</c:v>
                </c:pt>
                <c:pt idx="449">
                  <c:v>6.1206155119169861</c:v>
                </c:pt>
                <c:pt idx="450">
                  <c:v>6.1066492600660247</c:v>
                </c:pt>
                <c:pt idx="451">
                  <c:v>6.0926539732708571</c:v>
                </c:pt>
                <c:pt idx="452">
                  <c:v>6.0786298341606813</c:v>
                </c:pt>
                <c:pt idx="453">
                  <c:v>6.0645770265401726</c:v>
                </c:pt>
                <c:pt idx="454">
                  <c:v>6.0504957353895348</c:v>
                </c:pt>
                <c:pt idx="455">
                  <c:v>6.0363861468644657</c:v>
                </c:pt>
                <c:pt idx="456">
                  <c:v>6.0222484482961045</c:v>
                </c:pt>
                <c:pt idx="457">
                  <c:v>6.00808282819093</c:v>
                </c:pt>
                <c:pt idx="458">
                  <c:v>5.9938894762306179</c:v>
                </c:pt>
                <c:pt idx="459">
                  <c:v>5.9796685832718319</c:v>
                </c:pt>
                <c:pt idx="460">
                  <c:v>5.9654203413460021</c:v>
                </c:pt>
                <c:pt idx="461">
                  <c:v>5.9511449436590427</c:v>
                </c:pt>
                <c:pt idx="462">
                  <c:v>5.9368425845910044</c:v>
                </c:pt>
                <c:pt idx="463">
                  <c:v>5.9225134596957236</c:v>
                </c:pt>
                <c:pt idx="464">
                  <c:v>5.9081577657003779</c:v>
                </c:pt>
                <c:pt idx="465">
                  <c:v>5.8937757005050369</c:v>
                </c:pt>
                <c:pt idx="466">
                  <c:v>5.8793674631821329</c:v>
                </c:pt>
                <c:pt idx="467">
                  <c:v>5.8649332539759165</c:v>
                </c:pt>
                <c:pt idx="468">
                  <c:v>5.8504732743017893</c:v>
                </c:pt>
                <c:pt idx="469">
                  <c:v>5.8359877267457207</c:v>
                </c:pt>
                <c:pt idx="470">
                  <c:v>5.8214768150634963</c:v>
                </c:pt>
                <c:pt idx="471">
                  <c:v>5.8069407441799648</c:v>
                </c:pt>
                <c:pt idx="472">
                  <c:v>5.7923797201882259</c:v>
                </c:pt>
                <c:pt idx="473">
                  <c:v>5.7777939503487836</c:v>
                </c:pt>
                <c:pt idx="474">
                  <c:v>5.7631836430886345</c:v>
                </c:pt>
                <c:pt idx="475">
                  <c:v>5.748549008000305</c:v>
                </c:pt>
                <c:pt idx="476">
                  <c:v>5.7338902558408487</c:v>
                </c:pt>
                <c:pt idx="477">
                  <c:v>5.7192075985307795</c:v>
                </c:pt>
                <c:pt idx="478">
                  <c:v>5.7045012491529654</c:v>
                </c:pt>
                <c:pt idx="479">
                  <c:v>5.6897714219514564</c:v>
                </c:pt>
                <c:pt idx="480">
                  <c:v>5.6750183323302767</c:v>
                </c:pt>
                <c:pt idx="481">
                  <c:v>5.6602421968521472</c:v>
                </c:pt>
                <c:pt idx="482">
                  <c:v>5.6454432332371667</c:v>
                </c:pt>
                <c:pt idx="483">
                  <c:v>5.6306216603614354</c:v>
                </c:pt>
                <c:pt idx="484">
                  <c:v>5.6157776982556307</c:v>
                </c:pt>
                <c:pt idx="485">
                  <c:v>5.6009115681034718</c:v>
                </c:pt>
                <c:pt idx="486">
                  <c:v>5.5860234922402725</c:v>
                </c:pt>
                <c:pt idx="487">
                  <c:v>5.5711136941512756</c:v>
                </c:pt>
                <c:pt idx="488">
                  <c:v>5.5561823984700194</c:v>
                </c:pt>
                <c:pt idx="489">
                  <c:v>5.5412298309766408</c:v>
                </c:pt>
                <c:pt idx="490">
                  <c:v>5.5262562185960995</c:v>
                </c:pt>
                <c:pt idx="491">
                  <c:v>5.5112617893963716</c:v>
                </c:pt>
                <c:pt idx="492">
                  <c:v>5.4962467725865611</c:v>
                </c:pt>
                <c:pt idx="493">
                  <c:v>5.4812113985149793</c:v>
                </c:pt>
                <c:pt idx="494">
                  <c:v>5.4661558986671333</c:v>
                </c:pt>
                <c:pt idx="495">
                  <c:v>5.4510805056637004</c:v>
                </c:pt>
                <c:pt idx="496">
                  <c:v>5.4359854532584038</c:v>
                </c:pt>
                <c:pt idx="497">
                  <c:v>5.4208709763358449</c:v>
                </c:pt>
                <c:pt idx="498">
                  <c:v>5.4057373109092861</c:v>
                </c:pt>
                <c:pt idx="499">
                  <c:v>5.3905846941183579</c:v>
                </c:pt>
                <c:pt idx="500">
                  <c:v>5.3754133642267119</c:v>
                </c:pt>
                <c:pt idx="501">
                  <c:v>5.3602235606196134</c:v>
                </c:pt>
                <c:pt idx="502">
                  <c:v>5.3450155238014965</c:v>
                </c:pt>
                <c:pt idx="503">
                  <c:v>5.3297894953933582</c:v>
                </c:pt>
                <c:pt idx="504">
                  <c:v>5.3145457181302769</c:v>
                </c:pt>
                <c:pt idx="505">
                  <c:v>5.2992844358586817</c:v>
                </c:pt>
                <c:pt idx="506">
                  <c:v>5.2840058935336662</c:v>
                </c:pt>
                <c:pt idx="507">
                  <c:v>5.2687103372162021</c:v>
                </c:pt>
                <c:pt idx="508">
                  <c:v>5.2533980140702923</c:v>
                </c:pt>
                <c:pt idx="509">
                  <c:v>5.2380691723600794</c:v>
                </c:pt>
                <c:pt idx="510">
                  <c:v>5.2227240614468684</c:v>
                </c:pt>
                <c:pt idx="511">
                  <c:v>5.207362931786089</c:v>
                </c:pt>
                <c:pt idx="512">
                  <c:v>5.1919860349242066</c:v>
                </c:pt>
                <c:pt idx="513">
                  <c:v>5.176593623495549</c:v>
                </c:pt>
                <c:pt idx="514">
                  <c:v>5.1611859512190827</c:v>
                </c:pt>
                <c:pt idx="515">
                  <c:v>5.1457632728951168</c:v>
                </c:pt>
                <c:pt idx="516">
                  <c:v>5.1303258444019422</c:v>
                </c:pt>
                <c:pt idx="517">
                  <c:v>5.1148739226924</c:v>
                </c:pt>
                <c:pt idx="518">
                  <c:v>5.0994077657903834</c:v>
                </c:pt>
                <c:pt idx="519">
                  <c:v>5.0839276327873018</c:v>
                </c:pt>
                <c:pt idx="520">
                  <c:v>5.0684337838383708</c:v>
                </c:pt>
                <c:pt idx="521">
                  <c:v>5.0529264801590212</c:v>
                </c:pt>
                <c:pt idx="522">
                  <c:v>5.0374059840210608</c:v>
                </c:pt>
                <c:pt idx="523">
                  <c:v>5.0218725587488535</c:v>
                </c:pt>
                <c:pt idx="524">
                  <c:v>5.0063264687154119</c:v>
                </c:pt>
                <c:pt idx="525">
                  <c:v>4.9907679793384245</c:v>
                </c:pt>
                <c:pt idx="526">
                  <c:v>4.9751973570762047</c:v>
                </c:pt>
                <c:pt idx="527">
                  <c:v>4.959614869423576</c:v>
                </c:pt>
                <c:pt idx="528">
                  <c:v>4.9440207849076803</c:v>
                </c:pt>
                <c:pt idx="529">
                  <c:v>4.9284153730837215</c:v>
                </c:pt>
                <c:pt idx="530">
                  <c:v>4.9127989045306339</c:v>
                </c:pt>
                <c:pt idx="531">
                  <c:v>4.8971716508466727</c:v>
                </c:pt>
                <c:pt idx="532">
                  <c:v>4.8815338846449441</c:v>
                </c:pt>
                <c:pt idx="533">
                  <c:v>4.8658858795488493</c:v>
                </c:pt>
                <c:pt idx="534">
                  <c:v>4.8502279101874706</c:v>
                </c:pt>
                <c:pt idx="535">
                  <c:v>4.8345602521908644</c:v>
                </c:pt>
                <c:pt idx="536">
                  <c:v>4.8188831821853011</c:v>
                </c:pt>
                <c:pt idx="537">
                  <c:v>4.8031969777884251</c:v>
                </c:pt>
                <c:pt idx="538">
                  <c:v>4.7875019176042777</c:v>
                </c:pt>
                <c:pt idx="539">
                  <c:v>4.7717982812183983</c:v>
                </c:pt>
                <c:pt idx="540">
                  <c:v>4.7560863491926844</c:v>
                </c:pt>
                <c:pt idx="541">
                  <c:v>4.7403664030602677</c:v>
                </c:pt>
                <c:pt idx="542">
                  <c:v>4.7246387253202862</c:v>
                </c:pt>
                <c:pt idx="543">
                  <c:v>4.7089035994325794</c:v>
                </c:pt>
                <c:pt idx="544">
                  <c:v>4.693161309812325</c:v>
                </c:pt>
                <c:pt idx="545">
                  <c:v>4.6774121418245729</c:v>
                </c:pt>
                <c:pt idx="546">
                  <c:v>4.6616563817787151</c:v>
                </c:pt>
                <c:pt idx="547">
                  <c:v>4.6458943169228784</c:v>
                </c:pt>
                <c:pt idx="548">
                  <c:v>4.6301262354382322</c:v>
                </c:pt>
                <c:pt idx="549">
                  <c:v>4.614352426433217</c:v>
                </c:pt>
                <c:pt idx="550">
                  <c:v>4.5985731799377083</c:v>
                </c:pt>
                <c:pt idx="551">
                  <c:v>4.5827887868970789</c:v>
                </c:pt>
                <c:pt idx="552">
                  <c:v>4.5669995391661971</c:v>
                </c:pt>
                <c:pt idx="553">
                  <c:v>4.5512057295033328</c:v>
                </c:pt>
                <c:pt idx="554">
                  <c:v>4.5354076515639958</c:v>
                </c:pt>
                <c:pt idx="555">
                  <c:v>4.5196055998947031</c:v>
                </c:pt>
                <c:pt idx="556">
                  <c:v>4.5037998699265822</c:v>
                </c:pt>
                <c:pt idx="557">
                  <c:v>4.4879907579690448</c:v>
                </c:pt>
                <c:pt idx="558">
                  <c:v>4.472178561203247</c:v>
                </c:pt>
                <c:pt idx="559">
                  <c:v>4.4563635776755133</c:v>
                </c:pt>
                <c:pt idx="560">
                  <c:v>4.4405461062906824</c:v>
                </c:pt>
                <c:pt idx="561">
                  <c:v>4.4247264468053631</c:v>
                </c:pt>
                <c:pt idx="562">
                  <c:v>4.4089048998211062</c:v>
                </c:pt>
                <c:pt idx="563">
                  <c:v>4.3930817667774962</c:v>
                </c:pt>
                <c:pt idx="564">
                  <c:v>4.3772573499451566</c:v>
                </c:pt>
                <c:pt idx="565">
                  <c:v>4.3614319524186671</c:v>
                </c:pt>
                <c:pt idx="566">
                  <c:v>4.3456058781094073</c:v>
                </c:pt>
                <c:pt idx="567">
                  <c:v>4.329779431738296</c:v>
                </c:pt>
                <c:pt idx="568">
                  <c:v>4.3139529188284662</c:v>
                </c:pt>
                <c:pt idx="569">
                  <c:v>4.2981266456978435</c:v>
                </c:pt>
                <c:pt idx="570">
                  <c:v>4.2823009194516333</c:v>
                </c:pt>
                <c:pt idx="571">
                  <c:v>4.2664760479747379</c:v>
                </c:pt>
                <c:pt idx="572">
                  <c:v>4.2506523399240805</c:v>
                </c:pt>
                <c:pt idx="573">
                  <c:v>4.2348301047207881</c:v>
                </c:pt>
                <c:pt idx="574">
                  <c:v>4.2190096525424199</c:v>
                </c:pt>
                <c:pt idx="575">
                  <c:v>4.2031912943149745</c:v>
                </c:pt>
                <c:pt idx="576">
                  <c:v>4.1873753417048709</c:v>
                </c:pt>
                <c:pt idx="577">
                  <c:v>4.1715621071108249</c:v>
                </c:pt>
                <c:pt idx="578">
                  <c:v>4.1557519036556512</c:v>
                </c:pt>
                <c:pt idx="579">
                  <c:v>4.1399450451779689</c:v>
                </c:pt>
                <c:pt idx="580">
                  <c:v>4.1241418462238126</c:v>
                </c:pt>
                <c:pt idx="581">
                  <c:v>4.1083426220381609</c:v>
                </c:pt>
                <c:pt idx="582">
                  <c:v>4.0925476885563734</c:v>
                </c:pt>
                <c:pt idx="583">
                  <c:v>4.0767573623955409</c:v>
                </c:pt>
                <c:pt idx="584">
                  <c:v>4.0609719608457393</c:v>
                </c:pt>
                <c:pt idx="585">
                  <c:v>4.045191801861197</c:v>
                </c:pt>
                <c:pt idx="586">
                  <c:v>4.0294172040513754</c:v>
                </c:pt>
                <c:pt idx="587">
                  <c:v>4.0136484866719453</c:v>
                </c:pt>
                <c:pt idx="588">
                  <c:v>3.9978859696156932</c:v>
                </c:pt>
                <c:pt idx="589">
                  <c:v>3.9821299734033149</c:v>
                </c:pt>
                <c:pt idx="590">
                  <c:v>3.966380819174149</c:v>
                </c:pt>
                <c:pt idx="591">
                  <c:v>3.9506388286767278</c:v>
                </c:pt>
                <c:pt idx="592">
                  <c:v>3.9349043242594055</c:v>
                </c:pt>
                <c:pt idx="593">
                  <c:v>3.9191776288607283</c:v>
                </c:pt>
                <c:pt idx="594">
                  <c:v>3.9034590659997952</c:v>
                </c:pt>
                <c:pt idx="595">
                  <c:v>3.8877489597665056</c:v>
                </c:pt>
                <c:pt idx="596">
                  <c:v>3.8720476348117177</c:v>
                </c:pt>
                <c:pt idx="597">
                  <c:v>3.8563554163373182</c:v>
                </c:pt>
                <c:pt idx="598">
                  <c:v>3.84067263008619</c:v>
                </c:pt>
                <c:pt idx="599">
                  <c:v>3.8249996023320914</c:v>
                </c:pt>
                <c:pt idx="600">
                  <c:v>3.8093366598694427</c:v>
                </c:pt>
                <c:pt idx="601">
                  <c:v>3.7936841300030126</c:v>
                </c:pt>
                <c:pt idx="602">
                  <c:v>3.7780423405375236</c:v>
                </c:pt>
                <c:pt idx="603">
                  <c:v>3.7624116197671551</c:v>
                </c:pt>
                <c:pt idx="604">
                  <c:v>3.7467922964649434</c:v>
                </c:pt>
                <c:pt idx="605">
                  <c:v>3.7311846998721099</c:v>
                </c:pt>
                <c:pt idx="606">
                  <c:v>3.7155891596872728</c:v>
                </c:pt>
                <c:pt idx="607">
                  <c:v>3.7000060060555953</c:v>
                </c:pt>
                <c:pt idx="608">
                  <c:v>3.6844355695577531</c:v>
                </c:pt>
                <c:pt idx="609">
                  <c:v>3.668878181198969</c:v>
                </c:pt>
                <c:pt idx="610">
                  <c:v>3.6533341723977872</c:v>
                </c:pt>
                <c:pt idx="611">
                  <c:v>3.63780387497484</c:v>
                </c:pt>
                <c:pt idx="612">
                  <c:v>3.6222876211415063</c:v>
                </c:pt>
                <c:pt idx="613">
                  <c:v>3.6067857434884631</c:v>
                </c:pt>
                <c:pt idx="614">
                  <c:v>3.5912985749741519</c:v>
                </c:pt>
                <c:pt idx="615">
                  <c:v>3.5758264489131486</c:v>
                </c:pt>
                <c:pt idx="616">
                  <c:v>3.560369698964434</c:v>
                </c:pt>
                <c:pt idx="617">
                  <c:v>3.5449286591195746</c:v>
                </c:pt>
                <c:pt idx="618">
                  <c:v>3.5295036636908064</c:v>
                </c:pt>
                <c:pt idx="619">
                  <c:v>3.5140950472990218</c:v>
                </c:pt>
                <c:pt idx="620">
                  <c:v>3.498703144861663</c:v>
                </c:pt>
                <c:pt idx="621">
                  <c:v>3.4833282915805217</c:v>
                </c:pt>
                <c:pt idx="622">
                  <c:v>3.4679708229294435</c:v>
                </c:pt>
                <c:pt idx="623">
                  <c:v>3.4526310746419324</c:v>
                </c:pt>
                <c:pt idx="624">
                  <c:v>3.4373093826986696</c:v>
                </c:pt>
                <c:pt idx="625">
                  <c:v>3.422006083314943</c:v>
                </c:pt>
                <c:pt idx="626">
                  <c:v>3.4067215129279114</c:v>
                </c:pt>
                <c:pt idx="627">
                  <c:v>3.3914560081839307</c:v>
                </c:pt>
                <c:pt idx="628">
                  <c:v>3.3762099059256201</c:v>
                </c:pt>
                <c:pt idx="629">
                  <c:v>3.3609835431789237</c:v>
                </c:pt>
                <c:pt idx="630">
                  <c:v>3.3457772571400568</c:v>
                </c:pt>
                <c:pt idx="631">
                  <c:v>3.3305913851623532</c:v>
                </c:pt>
                <c:pt idx="632">
                  <c:v>3.3154262647430293</c:v>
                </c:pt>
                <c:pt idx="633">
                  <c:v>3.3002822335098458</c:v>
                </c:pt>
                <c:pt idx="634">
                  <c:v>3.2851596292076812</c:v>
                </c:pt>
                <c:pt idx="635">
                  <c:v>3.2700587896850082</c:v>
                </c:pt>
                <c:pt idx="636">
                  <c:v>3.2549800528802768</c:v>
                </c:pt>
                <c:pt idx="637">
                  <c:v>3.23992375680821</c:v>
                </c:pt>
                <c:pt idx="638">
                  <c:v>3.2248902395460015</c:v>
                </c:pt>
                <c:pt idx="639">
                  <c:v>3.2098798392194201</c:v>
                </c:pt>
                <c:pt idx="640">
                  <c:v>3.1948928939888308</c:v>
                </c:pt>
                <c:pt idx="641">
                  <c:v>3.1799297420351085</c:v>
                </c:pt>
                <c:pt idx="642">
                  <c:v>3.1649907215454824</c:v>
                </c:pt>
                <c:pt idx="643">
                  <c:v>3.1500761706992795</c:v>
                </c:pt>
                <c:pt idx="644">
                  <c:v>3.1351864276535224</c:v>
                </c:pt>
                <c:pt idx="645">
                  <c:v>3.1203218305285763</c:v>
                </c:pt>
                <c:pt idx="646">
                  <c:v>3.10548271739356</c:v>
                </c:pt>
                <c:pt idx="647">
                  <c:v>3.0906694262517416</c:v>
                </c:pt>
                <c:pt idx="648">
                  <c:v>3.0758822950258247</c:v>
                </c:pt>
                <c:pt idx="649">
                  <c:v>3.061121661543162</c:v>
                </c:pt>
                <c:pt idx="650">
                  <c:v>3.0463878635208586</c:v>
                </c:pt>
                <c:pt idx="651">
                  <c:v>3.0316812385508038</c:v>
                </c:pt>
                <c:pt idx="652">
                  <c:v>3.0170021240846165</c:v>
                </c:pt>
                <c:pt idx="653">
                  <c:v>3.0023508574184894</c:v>
                </c:pt>
                <c:pt idx="654">
                  <c:v>2.987727775677965</c:v>
                </c:pt>
                <c:pt idx="655">
                  <c:v>2.9731332158026067</c:v>
                </c:pt>
                <c:pt idx="656">
                  <c:v>2.9585675145306123</c:v>
                </c:pt>
                <c:pt idx="657">
                  <c:v>2.9440310083833157</c:v>
                </c:pt>
                <c:pt idx="658">
                  <c:v>2.9295240336496211</c:v>
                </c:pt>
                <c:pt idx="659">
                  <c:v>2.9150469263703505</c:v>
                </c:pt>
                <c:pt idx="660">
                  <c:v>2.9006000223225223</c:v>
                </c:pt>
                <c:pt idx="661">
                  <c:v>2.8861836570034818</c:v>
                </c:pt>
                <c:pt idx="662">
                  <c:v>2.8717981656150875</c:v>
                </c:pt>
                <c:pt idx="663">
                  <c:v>2.8574438830476812</c:v>
                </c:pt>
                <c:pt idx="664">
                  <c:v>2.8431211438640478</c:v>
                </c:pt>
                <c:pt idx="665">
                  <c:v>2.8288302822832789</c:v>
                </c:pt>
                <c:pt idx="666">
                  <c:v>2.8145716321645704</c:v>
                </c:pt>
                <c:pt idx="667">
                  <c:v>2.8003455269909345</c:v>
                </c:pt>
                <c:pt idx="668">
                  <c:v>2.7861522998528385</c:v>
                </c:pt>
                <c:pt idx="669">
                  <c:v>2.7719922834317705</c:v>
                </c:pt>
                <c:pt idx="670">
                  <c:v>2.7578658099837328</c:v>
                </c:pt>
                <c:pt idx="671">
                  <c:v>2.7437732113226656</c:v>
                </c:pt>
                <c:pt idx="672">
                  <c:v>2.7297148188037927</c:v>
                </c:pt>
                <c:pt idx="673">
                  <c:v>2.7156909633069035</c:v>
                </c:pt>
                <c:pt idx="674">
                  <c:v>2.7017019752195655</c:v>
                </c:pt>
                <c:pt idx="675">
                  <c:v>2.6877481844202649</c:v>
                </c:pt>
                <c:pt idx="676">
                  <c:v>2.6738299202614915</c:v>
                </c:pt>
                <c:pt idx="677">
                  <c:v>2.6599475115527449</c:v>
                </c:pt>
                <c:pt idx="678">
                  <c:v>2.6461012865435052</c:v>
                </c:pt>
                <c:pt idx="679">
                  <c:v>2.6322915729060603</c:v>
                </c:pt>
                <c:pt idx="680">
                  <c:v>2.6185186977184172</c:v>
                </c:pt>
                <c:pt idx="681">
                  <c:v>2.6047829874470172</c:v>
                </c:pt>
                <c:pt idx="682">
                  <c:v>2.59108476792946</c:v>
                </c:pt>
                <c:pt idx="683">
                  <c:v>2.5774243643571548</c:v>
                </c:pt>
                <c:pt idx="684">
                  <c:v>2.5638021012579224</c:v>
                </c:pt>
                <c:pt idx="685">
                  <c:v>2.5502183024785445</c:v>
                </c:pt>
                <c:pt idx="686">
                  <c:v>2.5366732911672534</c:v>
                </c:pt>
                <c:pt idx="687">
                  <c:v>2.5231673897561828</c:v>
                </c:pt>
                <c:pt idx="688">
                  <c:v>2.5097009199437679</c:v>
                </c:pt>
                <c:pt idx="689">
                  <c:v>2.4962742026770925</c:v>
                </c:pt>
                <c:pt idx="690">
                  <c:v>2.4828875581342054</c:v>
                </c:pt>
                <c:pt idx="691">
                  <c:v>2.4695413057063806</c:v>
                </c:pt>
                <c:pt idx="692">
                  <c:v>2.45623576398035</c:v>
                </c:pt>
                <c:pt idx="693">
                  <c:v>2.4429712507204915</c:v>
                </c:pt>
                <c:pt idx="694">
                  <c:v>2.4297480828509799</c:v>
                </c:pt>
                <c:pt idx="695">
                  <c:v>2.4165665764379267</c:v>
                </c:pt>
                <c:pt idx="696">
                  <c:v>2.4034270466714109</c:v>
                </c:pt>
                <c:pt idx="697">
                  <c:v>2.3903298078476225</c:v>
                </c:pt>
                <c:pt idx="698">
                  <c:v>2.3772751733508426</c:v>
                </c:pt>
                <c:pt idx="699">
                  <c:v>2.3642634556354669</c:v>
                </c:pt>
                <c:pt idx="700">
                  <c:v>2.3512949662079938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79-D649-8FF5-1BB89240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7136"/>
        <c:axId val="638103360"/>
      </c:scatterChart>
      <c:valAx>
        <c:axId val="638577136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Melt fraction,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103360"/>
        <c:crosses val="autoZero"/>
        <c:crossBetween val="midCat"/>
        <c:majorUnit val="5"/>
      </c:valAx>
      <c:valAx>
        <c:axId val="638103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FeOT 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5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tx1"/>
          </a:solidFill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FC model using DFe3+ and DFe2+ from Holycross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Minimum oxidation: cpx removes only Fe3+ not Fe2+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'Minimum oxidation'!$Z$1</c:f>
              <c:strCache>
                <c:ptCount val="1"/>
                <c:pt idx="0">
                  <c:v>Fe3/FeT, melt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'Minimum oxidation'!$F$2:$F$1001</c:f>
              <c:numCache>
                <c:formatCode>General</c:formatCode>
                <c:ptCount val="1000"/>
                <c:pt idx="0">
                  <c:v>100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99.6</c:v>
                </c:pt>
                <c:pt idx="5">
                  <c:v>99.5</c:v>
                </c:pt>
                <c:pt idx="6">
                  <c:v>99.4</c:v>
                </c:pt>
                <c:pt idx="7">
                  <c:v>99.3</c:v>
                </c:pt>
                <c:pt idx="8">
                  <c:v>99.2</c:v>
                </c:pt>
                <c:pt idx="9">
                  <c:v>99.100000000000094</c:v>
                </c:pt>
                <c:pt idx="10">
                  <c:v>99.000000000000099</c:v>
                </c:pt>
                <c:pt idx="11">
                  <c:v>98.900000000000105</c:v>
                </c:pt>
                <c:pt idx="12">
                  <c:v>98.800000000000097</c:v>
                </c:pt>
                <c:pt idx="13">
                  <c:v>98.700000000000102</c:v>
                </c:pt>
                <c:pt idx="14">
                  <c:v>98.600000000000094</c:v>
                </c:pt>
                <c:pt idx="15">
                  <c:v>98.500000000000099</c:v>
                </c:pt>
                <c:pt idx="16">
                  <c:v>98.400000000000105</c:v>
                </c:pt>
                <c:pt idx="17">
                  <c:v>98.300000000000097</c:v>
                </c:pt>
                <c:pt idx="18">
                  <c:v>98.200000000000102</c:v>
                </c:pt>
                <c:pt idx="19">
                  <c:v>98.100000000000094</c:v>
                </c:pt>
                <c:pt idx="20">
                  <c:v>98.000000000000099</c:v>
                </c:pt>
                <c:pt idx="21">
                  <c:v>97.900000000000105</c:v>
                </c:pt>
                <c:pt idx="22">
                  <c:v>97.800000000000097</c:v>
                </c:pt>
                <c:pt idx="23">
                  <c:v>97.700000000000102</c:v>
                </c:pt>
                <c:pt idx="24">
                  <c:v>97.600000000000094</c:v>
                </c:pt>
                <c:pt idx="25">
                  <c:v>97.500000000000099</c:v>
                </c:pt>
                <c:pt idx="26">
                  <c:v>97.400000000000105</c:v>
                </c:pt>
                <c:pt idx="27">
                  <c:v>97.300000000000196</c:v>
                </c:pt>
                <c:pt idx="28">
                  <c:v>97.200000000000202</c:v>
                </c:pt>
                <c:pt idx="29">
                  <c:v>97.100000000000193</c:v>
                </c:pt>
                <c:pt idx="30">
                  <c:v>97.000000000000199</c:v>
                </c:pt>
                <c:pt idx="31">
                  <c:v>96.900000000000205</c:v>
                </c:pt>
                <c:pt idx="32">
                  <c:v>96.800000000000196</c:v>
                </c:pt>
                <c:pt idx="33">
                  <c:v>96.700000000000202</c:v>
                </c:pt>
                <c:pt idx="34">
                  <c:v>96.600000000000193</c:v>
                </c:pt>
                <c:pt idx="35">
                  <c:v>96.500000000000199</c:v>
                </c:pt>
                <c:pt idx="36">
                  <c:v>96.400000000000205</c:v>
                </c:pt>
                <c:pt idx="37">
                  <c:v>96.300000000000196</c:v>
                </c:pt>
                <c:pt idx="38">
                  <c:v>96.200000000000202</c:v>
                </c:pt>
                <c:pt idx="39">
                  <c:v>96.100000000000193</c:v>
                </c:pt>
                <c:pt idx="40">
                  <c:v>96.000000000000199</c:v>
                </c:pt>
                <c:pt idx="41">
                  <c:v>95.900000000000205</c:v>
                </c:pt>
                <c:pt idx="42">
                  <c:v>95.800000000000196</c:v>
                </c:pt>
                <c:pt idx="43">
                  <c:v>95.700000000000202</c:v>
                </c:pt>
                <c:pt idx="44">
                  <c:v>95.600000000000307</c:v>
                </c:pt>
                <c:pt idx="45">
                  <c:v>95.500000000000298</c:v>
                </c:pt>
                <c:pt idx="46">
                  <c:v>95.400000000000304</c:v>
                </c:pt>
                <c:pt idx="47">
                  <c:v>95.300000000000296</c:v>
                </c:pt>
                <c:pt idx="48">
                  <c:v>95.200000000000301</c:v>
                </c:pt>
                <c:pt idx="49">
                  <c:v>95.100000000000307</c:v>
                </c:pt>
                <c:pt idx="50">
                  <c:v>95.000000000000298</c:v>
                </c:pt>
                <c:pt idx="51">
                  <c:v>94.900000000000304</c:v>
                </c:pt>
                <c:pt idx="52">
                  <c:v>94.800000000000296</c:v>
                </c:pt>
                <c:pt idx="53">
                  <c:v>94.700000000000301</c:v>
                </c:pt>
                <c:pt idx="54">
                  <c:v>94.600000000000307</c:v>
                </c:pt>
                <c:pt idx="55">
                  <c:v>94.500000000000298</c:v>
                </c:pt>
                <c:pt idx="56">
                  <c:v>94.400000000000304</c:v>
                </c:pt>
                <c:pt idx="57">
                  <c:v>94.300000000000296</c:v>
                </c:pt>
                <c:pt idx="58">
                  <c:v>94.200000000000301</c:v>
                </c:pt>
                <c:pt idx="59">
                  <c:v>94.100000000000307</c:v>
                </c:pt>
                <c:pt idx="60">
                  <c:v>94.000000000000298</c:v>
                </c:pt>
                <c:pt idx="61">
                  <c:v>93.900000000000304</c:v>
                </c:pt>
                <c:pt idx="62">
                  <c:v>93.800000000000395</c:v>
                </c:pt>
                <c:pt idx="63">
                  <c:v>93.700000000000401</c:v>
                </c:pt>
                <c:pt idx="64">
                  <c:v>93.600000000000406</c:v>
                </c:pt>
                <c:pt idx="65">
                  <c:v>93.500000000000398</c:v>
                </c:pt>
                <c:pt idx="66">
                  <c:v>93.400000000000404</c:v>
                </c:pt>
                <c:pt idx="67">
                  <c:v>93.300000000000395</c:v>
                </c:pt>
                <c:pt idx="68">
                  <c:v>93.200000000000401</c:v>
                </c:pt>
                <c:pt idx="69">
                  <c:v>93.100000000000406</c:v>
                </c:pt>
                <c:pt idx="70">
                  <c:v>93.000000000000398</c:v>
                </c:pt>
                <c:pt idx="71">
                  <c:v>92.900000000000404</c:v>
                </c:pt>
                <c:pt idx="72">
                  <c:v>92.800000000000395</c:v>
                </c:pt>
                <c:pt idx="73">
                  <c:v>92.700000000000401</c:v>
                </c:pt>
                <c:pt idx="74">
                  <c:v>92.600000000000406</c:v>
                </c:pt>
                <c:pt idx="75">
                  <c:v>92.500000000000398</c:v>
                </c:pt>
                <c:pt idx="76">
                  <c:v>92.400000000000404</c:v>
                </c:pt>
                <c:pt idx="77">
                  <c:v>92.300000000000395</c:v>
                </c:pt>
                <c:pt idx="78">
                  <c:v>92.200000000000401</c:v>
                </c:pt>
                <c:pt idx="79">
                  <c:v>92.100000000000406</c:v>
                </c:pt>
                <c:pt idx="80">
                  <c:v>92.000000000000497</c:v>
                </c:pt>
                <c:pt idx="81">
                  <c:v>91.900000000000503</c:v>
                </c:pt>
                <c:pt idx="82">
                  <c:v>91.800000000000495</c:v>
                </c:pt>
                <c:pt idx="83">
                  <c:v>91.7000000000005</c:v>
                </c:pt>
                <c:pt idx="84">
                  <c:v>91.600000000000506</c:v>
                </c:pt>
                <c:pt idx="85">
                  <c:v>91.500000000000497</c:v>
                </c:pt>
                <c:pt idx="86">
                  <c:v>91.400000000000503</c:v>
                </c:pt>
                <c:pt idx="87">
                  <c:v>91.300000000000495</c:v>
                </c:pt>
                <c:pt idx="88">
                  <c:v>91.2000000000005</c:v>
                </c:pt>
                <c:pt idx="89">
                  <c:v>91.100000000000506</c:v>
                </c:pt>
                <c:pt idx="90">
                  <c:v>91.000000000000497</c:v>
                </c:pt>
                <c:pt idx="91">
                  <c:v>90.900000000000503</c:v>
                </c:pt>
                <c:pt idx="92">
                  <c:v>90.800000000000495</c:v>
                </c:pt>
                <c:pt idx="93">
                  <c:v>90.7000000000005</c:v>
                </c:pt>
                <c:pt idx="94">
                  <c:v>90.600000000000506</c:v>
                </c:pt>
                <c:pt idx="95">
                  <c:v>90.500000000000497</c:v>
                </c:pt>
                <c:pt idx="96">
                  <c:v>90.400000000000503</c:v>
                </c:pt>
                <c:pt idx="97">
                  <c:v>90.300000000000594</c:v>
                </c:pt>
                <c:pt idx="98">
                  <c:v>90.2000000000006</c:v>
                </c:pt>
                <c:pt idx="99">
                  <c:v>90.100000000000605</c:v>
                </c:pt>
                <c:pt idx="100">
                  <c:v>90.000000000000597</c:v>
                </c:pt>
                <c:pt idx="101">
                  <c:v>89.900000000000603</c:v>
                </c:pt>
                <c:pt idx="102">
                  <c:v>89.800000000000594</c:v>
                </c:pt>
                <c:pt idx="103">
                  <c:v>89.7000000000006</c:v>
                </c:pt>
                <c:pt idx="104">
                  <c:v>89.600000000000605</c:v>
                </c:pt>
                <c:pt idx="105">
                  <c:v>89.500000000000597</c:v>
                </c:pt>
                <c:pt idx="106">
                  <c:v>89.400000000000603</c:v>
                </c:pt>
                <c:pt idx="107">
                  <c:v>89.300000000000594</c:v>
                </c:pt>
                <c:pt idx="108">
                  <c:v>89.2000000000006</c:v>
                </c:pt>
                <c:pt idx="109">
                  <c:v>89.100000000000605</c:v>
                </c:pt>
                <c:pt idx="110">
                  <c:v>89.000000000000597</c:v>
                </c:pt>
                <c:pt idx="111">
                  <c:v>88.900000000000603</c:v>
                </c:pt>
                <c:pt idx="112">
                  <c:v>88.800000000000594</c:v>
                </c:pt>
                <c:pt idx="113">
                  <c:v>88.7000000000006</c:v>
                </c:pt>
                <c:pt idx="114">
                  <c:v>88.600000000000605</c:v>
                </c:pt>
                <c:pt idx="115">
                  <c:v>88.500000000000696</c:v>
                </c:pt>
                <c:pt idx="116">
                  <c:v>88.400000000000702</c:v>
                </c:pt>
                <c:pt idx="117">
                  <c:v>88.300000000000693</c:v>
                </c:pt>
                <c:pt idx="118">
                  <c:v>88.200000000000699</c:v>
                </c:pt>
                <c:pt idx="119">
                  <c:v>88.100000000000705</c:v>
                </c:pt>
                <c:pt idx="120">
                  <c:v>88.000000000000696</c:v>
                </c:pt>
                <c:pt idx="121">
                  <c:v>87.900000000000702</c:v>
                </c:pt>
                <c:pt idx="122">
                  <c:v>87.800000000000693</c:v>
                </c:pt>
                <c:pt idx="123">
                  <c:v>87.700000000000699</c:v>
                </c:pt>
                <c:pt idx="124">
                  <c:v>87.600000000000705</c:v>
                </c:pt>
                <c:pt idx="125">
                  <c:v>87.500000000000696</c:v>
                </c:pt>
                <c:pt idx="126">
                  <c:v>87.400000000000702</c:v>
                </c:pt>
                <c:pt idx="127">
                  <c:v>87.300000000000693</c:v>
                </c:pt>
                <c:pt idx="128">
                  <c:v>87.200000000000699</c:v>
                </c:pt>
                <c:pt idx="129">
                  <c:v>87.100000000000705</c:v>
                </c:pt>
                <c:pt idx="130">
                  <c:v>87.000000000000696</c:v>
                </c:pt>
                <c:pt idx="131">
                  <c:v>86.900000000000702</c:v>
                </c:pt>
                <c:pt idx="132">
                  <c:v>86.800000000000793</c:v>
                </c:pt>
                <c:pt idx="133">
                  <c:v>86.700000000000799</c:v>
                </c:pt>
                <c:pt idx="134">
                  <c:v>86.600000000000804</c:v>
                </c:pt>
                <c:pt idx="135">
                  <c:v>86.500000000000796</c:v>
                </c:pt>
                <c:pt idx="136">
                  <c:v>86.400000000000801</c:v>
                </c:pt>
                <c:pt idx="137">
                  <c:v>86.300000000000793</c:v>
                </c:pt>
                <c:pt idx="138">
                  <c:v>86.200000000000799</c:v>
                </c:pt>
                <c:pt idx="139">
                  <c:v>86.100000000000804</c:v>
                </c:pt>
                <c:pt idx="140">
                  <c:v>86.000000000000796</c:v>
                </c:pt>
                <c:pt idx="141">
                  <c:v>85.900000000000801</c:v>
                </c:pt>
                <c:pt idx="142">
                  <c:v>85.800000000000793</c:v>
                </c:pt>
                <c:pt idx="143">
                  <c:v>85.700000000000799</c:v>
                </c:pt>
                <c:pt idx="144">
                  <c:v>85.600000000000804</c:v>
                </c:pt>
                <c:pt idx="145">
                  <c:v>85.500000000000796</c:v>
                </c:pt>
                <c:pt idx="146">
                  <c:v>85.400000000000801</c:v>
                </c:pt>
                <c:pt idx="147">
                  <c:v>85.300000000000793</c:v>
                </c:pt>
                <c:pt idx="148">
                  <c:v>85.200000000000799</c:v>
                </c:pt>
                <c:pt idx="149">
                  <c:v>85.100000000000804</c:v>
                </c:pt>
                <c:pt idx="150">
                  <c:v>85.000000000000895</c:v>
                </c:pt>
                <c:pt idx="151">
                  <c:v>84.900000000000901</c:v>
                </c:pt>
                <c:pt idx="152">
                  <c:v>84.800000000000907</c:v>
                </c:pt>
                <c:pt idx="153">
                  <c:v>84.700000000000898</c:v>
                </c:pt>
                <c:pt idx="154">
                  <c:v>84.600000000000904</c:v>
                </c:pt>
                <c:pt idx="155">
                  <c:v>84.500000000000895</c:v>
                </c:pt>
                <c:pt idx="156">
                  <c:v>84.400000000000901</c:v>
                </c:pt>
                <c:pt idx="157">
                  <c:v>84.300000000000907</c:v>
                </c:pt>
                <c:pt idx="158">
                  <c:v>84.200000000000898</c:v>
                </c:pt>
                <c:pt idx="159">
                  <c:v>84.100000000000904</c:v>
                </c:pt>
                <c:pt idx="160">
                  <c:v>84.000000000000895</c:v>
                </c:pt>
                <c:pt idx="161">
                  <c:v>83.900000000000901</c:v>
                </c:pt>
                <c:pt idx="162">
                  <c:v>83.800000000000907</c:v>
                </c:pt>
                <c:pt idx="163">
                  <c:v>83.700000000000898</c:v>
                </c:pt>
                <c:pt idx="164">
                  <c:v>83.600000000000904</c:v>
                </c:pt>
                <c:pt idx="165">
                  <c:v>83.500000000000895</c:v>
                </c:pt>
                <c:pt idx="166">
                  <c:v>83.400000000000901</c:v>
                </c:pt>
                <c:pt idx="167">
                  <c:v>83.300000000000907</c:v>
                </c:pt>
                <c:pt idx="168">
                  <c:v>83.200000000000998</c:v>
                </c:pt>
                <c:pt idx="169">
                  <c:v>83.100000000001003</c:v>
                </c:pt>
                <c:pt idx="170">
                  <c:v>83.000000000000995</c:v>
                </c:pt>
                <c:pt idx="171">
                  <c:v>82.900000000001</c:v>
                </c:pt>
                <c:pt idx="172">
                  <c:v>82.800000000001006</c:v>
                </c:pt>
                <c:pt idx="173">
                  <c:v>82.700000000000998</c:v>
                </c:pt>
                <c:pt idx="174">
                  <c:v>82.600000000001003</c:v>
                </c:pt>
                <c:pt idx="175">
                  <c:v>82.500000000000995</c:v>
                </c:pt>
                <c:pt idx="176">
                  <c:v>82.400000000001</c:v>
                </c:pt>
                <c:pt idx="177">
                  <c:v>82.300000000001006</c:v>
                </c:pt>
                <c:pt idx="178">
                  <c:v>82.200000000000998</c:v>
                </c:pt>
                <c:pt idx="179">
                  <c:v>82.100000000001003</c:v>
                </c:pt>
                <c:pt idx="180">
                  <c:v>82.000000000000995</c:v>
                </c:pt>
                <c:pt idx="181">
                  <c:v>81.900000000001</c:v>
                </c:pt>
                <c:pt idx="182">
                  <c:v>81.800000000001006</c:v>
                </c:pt>
                <c:pt idx="183">
                  <c:v>81.700000000000998</c:v>
                </c:pt>
                <c:pt idx="184">
                  <c:v>81.600000000001003</c:v>
                </c:pt>
                <c:pt idx="185">
                  <c:v>81.500000000001094</c:v>
                </c:pt>
                <c:pt idx="186">
                  <c:v>81.4000000000011</c:v>
                </c:pt>
                <c:pt idx="187">
                  <c:v>81.300000000001106</c:v>
                </c:pt>
                <c:pt idx="188">
                  <c:v>81.200000000001097</c:v>
                </c:pt>
                <c:pt idx="189">
                  <c:v>81.100000000001103</c:v>
                </c:pt>
                <c:pt idx="190">
                  <c:v>81.000000000001094</c:v>
                </c:pt>
                <c:pt idx="191">
                  <c:v>80.9000000000011</c:v>
                </c:pt>
                <c:pt idx="192">
                  <c:v>80.800000000001106</c:v>
                </c:pt>
                <c:pt idx="193">
                  <c:v>80.700000000001097</c:v>
                </c:pt>
                <c:pt idx="194">
                  <c:v>80.600000000001103</c:v>
                </c:pt>
                <c:pt idx="195">
                  <c:v>80.500000000001094</c:v>
                </c:pt>
                <c:pt idx="196">
                  <c:v>80.4000000000011</c:v>
                </c:pt>
                <c:pt idx="197">
                  <c:v>80.300000000001106</c:v>
                </c:pt>
                <c:pt idx="198">
                  <c:v>80.200000000001097</c:v>
                </c:pt>
                <c:pt idx="199">
                  <c:v>80.100000000001103</c:v>
                </c:pt>
                <c:pt idx="200">
                  <c:v>80.000000000001094</c:v>
                </c:pt>
                <c:pt idx="201">
                  <c:v>79.9000000000011</c:v>
                </c:pt>
                <c:pt idx="202">
                  <c:v>79.800000000001106</c:v>
                </c:pt>
                <c:pt idx="203">
                  <c:v>79.700000000001197</c:v>
                </c:pt>
                <c:pt idx="204">
                  <c:v>79.600000000001202</c:v>
                </c:pt>
                <c:pt idx="205">
                  <c:v>79.500000000001194</c:v>
                </c:pt>
                <c:pt idx="206">
                  <c:v>79.400000000001199</c:v>
                </c:pt>
                <c:pt idx="207">
                  <c:v>79.300000000001205</c:v>
                </c:pt>
                <c:pt idx="208">
                  <c:v>79.200000000001197</c:v>
                </c:pt>
                <c:pt idx="209">
                  <c:v>79.100000000001202</c:v>
                </c:pt>
                <c:pt idx="210">
                  <c:v>79.000000000001194</c:v>
                </c:pt>
                <c:pt idx="211">
                  <c:v>78.900000000001199</c:v>
                </c:pt>
                <c:pt idx="212">
                  <c:v>78.800000000001205</c:v>
                </c:pt>
                <c:pt idx="213">
                  <c:v>78.700000000001197</c:v>
                </c:pt>
                <c:pt idx="214">
                  <c:v>78.600000000001202</c:v>
                </c:pt>
                <c:pt idx="215">
                  <c:v>78.500000000001194</c:v>
                </c:pt>
                <c:pt idx="216">
                  <c:v>78.400000000001199</c:v>
                </c:pt>
                <c:pt idx="217">
                  <c:v>78.300000000001205</c:v>
                </c:pt>
                <c:pt idx="218">
                  <c:v>78.200000000001197</c:v>
                </c:pt>
                <c:pt idx="219">
                  <c:v>78.100000000001202</c:v>
                </c:pt>
                <c:pt idx="220">
                  <c:v>78.000000000001293</c:v>
                </c:pt>
                <c:pt idx="221">
                  <c:v>77.900000000001299</c:v>
                </c:pt>
                <c:pt idx="222">
                  <c:v>77.800000000001305</c:v>
                </c:pt>
                <c:pt idx="223">
                  <c:v>77.700000000001296</c:v>
                </c:pt>
                <c:pt idx="224">
                  <c:v>77.600000000001302</c:v>
                </c:pt>
                <c:pt idx="225">
                  <c:v>77.500000000001293</c:v>
                </c:pt>
                <c:pt idx="226">
                  <c:v>77.400000000001299</c:v>
                </c:pt>
                <c:pt idx="227">
                  <c:v>77.300000000001305</c:v>
                </c:pt>
                <c:pt idx="228">
                  <c:v>77.200000000001296</c:v>
                </c:pt>
                <c:pt idx="229">
                  <c:v>77.100000000001302</c:v>
                </c:pt>
                <c:pt idx="230">
                  <c:v>77.000000000001293</c:v>
                </c:pt>
                <c:pt idx="231">
                  <c:v>76.900000000001299</c:v>
                </c:pt>
                <c:pt idx="232">
                  <c:v>76.800000000001305</c:v>
                </c:pt>
                <c:pt idx="233">
                  <c:v>76.700000000001296</c:v>
                </c:pt>
                <c:pt idx="234">
                  <c:v>76.600000000001302</c:v>
                </c:pt>
                <c:pt idx="235">
                  <c:v>76.500000000001293</c:v>
                </c:pt>
                <c:pt idx="236">
                  <c:v>76.400000000001299</c:v>
                </c:pt>
                <c:pt idx="237">
                  <c:v>76.300000000001305</c:v>
                </c:pt>
                <c:pt idx="238">
                  <c:v>76.200000000001396</c:v>
                </c:pt>
                <c:pt idx="239">
                  <c:v>76.100000000001401</c:v>
                </c:pt>
                <c:pt idx="240">
                  <c:v>76.000000000001407</c:v>
                </c:pt>
                <c:pt idx="241">
                  <c:v>75.900000000001398</c:v>
                </c:pt>
                <c:pt idx="242">
                  <c:v>75.800000000001404</c:v>
                </c:pt>
                <c:pt idx="243">
                  <c:v>75.700000000001396</c:v>
                </c:pt>
                <c:pt idx="244">
                  <c:v>75.600000000001401</c:v>
                </c:pt>
                <c:pt idx="245">
                  <c:v>75.500000000001407</c:v>
                </c:pt>
                <c:pt idx="246">
                  <c:v>75.400000000001398</c:v>
                </c:pt>
                <c:pt idx="247">
                  <c:v>75.300000000001404</c:v>
                </c:pt>
                <c:pt idx="248">
                  <c:v>75.200000000001396</c:v>
                </c:pt>
                <c:pt idx="249">
                  <c:v>75.100000000001401</c:v>
                </c:pt>
                <c:pt idx="250">
                  <c:v>75.000000000001407</c:v>
                </c:pt>
                <c:pt idx="251">
                  <c:v>74.900000000001398</c:v>
                </c:pt>
                <c:pt idx="252">
                  <c:v>74.800000000001404</c:v>
                </c:pt>
                <c:pt idx="253">
                  <c:v>74.700000000001396</c:v>
                </c:pt>
                <c:pt idx="254">
                  <c:v>74.600000000001401</c:v>
                </c:pt>
                <c:pt idx="255">
                  <c:v>74.500000000001407</c:v>
                </c:pt>
                <c:pt idx="256">
                  <c:v>74.400000000001498</c:v>
                </c:pt>
                <c:pt idx="257">
                  <c:v>74.300000000001504</c:v>
                </c:pt>
                <c:pt idx="258">
                  <c:v>74.200000000001495</c:v>
                </c:pt>
                <c:pt idx="259">
                  <c:v>74.100000000001501</c:v>
                </c:pt>
                <c:pt idx="260">
                  <c:v>74.000000000001506</c:v>
                </c:pt>
                <c:pt idx="261">
                  <c:v>73.900000000001498</c:v>
                </c:pt>
                <c:pt idx="262">
                  <c:v>73.800000000001504</c:v>
                </c:pt>
                <c:pt idx="263">
                  <c:v>73.700000000001495</c:v>
                </c:pt>
                <c:pt idx="264">
                  <c:v>73.600000000001501</c:v>
                </c:pt>
                <c:pt idx="265">
                  <c:v>73.500000000001506</c:v>
                </c:pt>
                <c:pt idx="266">
                  <c:v>73.400000000001498</c:v>
                </c:pt>
                <c:pt idx="267">
                  <c:v>73.300000000001504</c:v>
                </c:pt>
                <c:pt idx="268">
                  <c:v>73.200000000001495</c:v>
                </c:pt>
                <c:pt idx="269">
                  <c:v>73.100000000001501</c:v>
                </c:pt>
                <c:pt idx="270">
                  <c:v>73.000000000001506</c:v>
                </c:pt>
                <c:pt idx="271">
                  <c:v>72.900000000001498</c:v>
                </c:pt>
                <c:pt idx="272">
                  <c:v>72.800000000001504</c:v>
                </c:pt>
                <c:pt idx="273">
                  <c:v>72.700000000001594</c:v>
                </c:pt>
                <c:pt idx="274">
                  <c:v>72.6000000000016</c:v>
                </c:pt>
                <c:pt idx="275">
                  <c:v>72.500000000001606</c:v>
                </c:pt>
                <c:pt idx="276">
                  <c:v>72.400000000001597</c:v>
                </c:pt>
                <c:pt idx="277">
                  <c:v>72.300000000001603</c:v>
                </c:pt>
                <c:pt idx="278">
                  <c:v>72.200000000001594</c:v>
                </c:pt>
                <c:pt idx="279">
                  <c:v>72.1000000000016</c:v>
                </c:pt>
                <c:pt idx="280">
                  <c:v>72.000000000001606</c:v>
                </c:pt>
                <c:pt idx="281">
                  <c:v>71.900000000001597</c:v>
                </c:pt>
                <c:pt idx="282">
                  <c:v>71.800000000001603</c:v>
                </c:pt>
                <c:pt idx="283">
                  <c:v>71.700000000001594</c:v>
                </c:pt>
                <c:pt idx="284">
                  <c:v>71.6000000000016</c:v>
                </c:pt>
                <c:pt idx="285">
                  <c:v>71.500000000001606</c:v>
                </c:pt>
                <c:pt idx="286">
                  <c:v>71.400000000001597</c:v>
                </c:pt>
                <c:pt idx="287">
                  <c:v>71.300000000001603</c:v>
                </c:pt>
                <c:pt idx="288">
                  <c:v>71.200000000001594</c:v>
                </c:pt>
                <c:pt idx="289">
                  <c:v>71.1000000000016</c:v>
                </c:pt>
                <c:pt idx="290">
                  <c:v>71.000000000001606</c:v>
                </c:pt>
                <c:pt idx="291">
                  <c:v>70.900000000001697</c:v>
                </c:pt>
                <c:pt idx="292">
                  <c:v>70.800000000001702</c:v>
                </c:pt>
                <c:pt idx="293">
                  <c:v>70.700000000001694</c:v>
                </c:pt>
                <c:pt idx="294">
                  <c:v>70.6000000000017</c:v>
                </c:pt>
                <c:pt idx="295">
                  <c:v>70.500000000001705</c:v>
                </c:pt>
                <c:pt idx="296">
                  <c:v>70.400000000001697</c:v>
                </c:pt>
                <c:pt idx="297">
                  <c:v>70.300000000001702</c:v>
                </c:pt>
                <c:pt idx="298">
                  <c:v>70.200000000001694</c:v>
                </c:pt>
                <c:pt idx="299">
                  <c:v>70.1000000000017</c:v>
                </c:pt>
                <c:pt idx="300">
                  <c:v>70.000000000001705</c:v>
                </c:pt>
                <c:pt idx="301">
                  <c:v>69.900000000001697</c:v>
                </c:pt>
                <c:pt idx="302">
                  <c:v>69.800000000001702</c:v>
                </c:pt>
                <c:pt idx="303">
                  <c:v>69.700000000001694</c:v>
                </c:pt>
                <c:pt idx="304">
                  <c:v>69.6000000000017</c:v>
                </c:pt>
                <c:pt idx="305">
                  <c:v>69.500000000001705</c:v>
                </c:pt>
                <c:pt idx="306">
                  <c:v>69.400000000001697</c:v>
                </c:pt>
                <c:pt idx="307">
                  <c:v>69.300000000001702</c:v>
                </c:pt>
                <c:pt idx="308">
                  <c:v>69.200000000001793</c:v>
                </c:pt>
                <c:pt idx="309">
                  <c:v>69.100000000001799</c:v>
                </c:pt>
                <c:pt idx="310">
                  <c:v>69.000000000001805</c:v>
                </c:pt>
                <c:pt idx="311">
                  <c:v>68.900000000001796</c:v>
                </c:pt>
                <c:pt idx="312">
                  <c:v>68.800000000001802</c:v>
                </c:pt>
                <c:pt idx="313">
                  <c:v>68.700000000001793</c:v>
                </c:pt>
                <c:pt idx="314">
                  <c:v>68.600000000001799</c:v>
                </c:pt>
                <c:pt idx="315">
                  <c:v>68.500000000001805</c:v>
                </c:pt>
                <c:pt idx="316">
                  <c:v>68.400000000001796</c:v>
                </c:pt>
                <c:pt idx="317">
                  <c:v>68.300000000001802</c:v>
                </c:pt>
                <c:pt idx="318">
                  <c:v>68.200000000001793</c:v>
                </c:pt>
                <c:pt idx="319">
                  <c:v>68.100000000001799</c:v>
                </c:pt>
                <c:pt idx="320">
                  <c:v>68.000000000001805</c:v>
                </c:pt>
                <c:pt idx="321">
                  <c:v>67.900000000001796</c:v>
                </c:pt>
                <c:pt idx="322">
                  <c:v>67.800000000001802</c:v>
                </c:pt>
                <c:pt idx="323">
                  <c:v>67.700000000001793</c:v>
                </c:pt>
                <c:pt idx="324">
                  <c:v>67.600000000001799</c:v>
                </c:pt>
                <c:pt idx="325">
                  <c:v>67.500000000001805</c:v>
                </c:pt>
                <c:pt idx="326">
                  <c:v>67.400000000001896</c:v>
                </c:pt>
                <c:pt idx="327">
                  <c:v>67.300000000001901</c:v>
                </c:pt>
                <c:pt idx="328">
                  <c:v>67.200000000001907</c:v>
                </c:pt>
                <c:pt idx="329">
                  <c:v>67.100000000001899</c:v>
                </c:pt>
                <c:pt idx="330">
                  <c:v>67.000000000001904</c:v>
                </c:pt>
                <c:pt idx="331">
                  <c:v>66.900000000001896</c:v>
                </c:pt>
                <c:pt idx="332">
                  <c:v>66.800000000001901</c:v>
                </c:pt>
                <c:pt idx="333">
                  <c:v>66.700000000001907</c:v>
                </c:pt>
                <c:pt idx="334">
                  <c:v>66.600000000001899</c:v>
                </c:pt>
                <c:pt idx="335">
                  <c:v>66.500000000001904</c:v>
                </c:pt>
                <c:pt idx="336">
                  <c:v>66.400000000001896</c:v>
                </c:pt>
                <c:pt idx="337">
                  <c:v>66.300000000001901</c:v>
                </c:pt>
                <c:pt idx="338">
                  <c:v>66.200000000001907</c:v>
                </c:pt>
                <c:pt idx="339">
                  <c:v>66.100000000001899</c:v>
                </c:pt>
                <c:pt idx="340">
                  <c:v>66.000000000001904</c:v>
                </c:pt>
                <c:pt idx="341">
                  <c:v>65.900000000001896</c:v>
                </c:pt>
                <c:pt idx="342">
                  <c:v>65.800000000001901</c:v>
                </c:pt>
                <c:pt idx="343">
                  <c:v>65.700000000001907</c:v>
                </c:pt>
                <c:pt idx="344">
                  <c:v>65.600000000001998</c:v>
                </c:pt>
                <c:pt idx="345">
                  <c:v>65.500000000002004</c:v>
                </c:pt>
                <c:pt idx="346">
                  <c:v>65.400000000001995</c:v>
                </c:pt>
                <c:pt idx="347">
                  <c:v>65.300000000002001</c:v>
                </c:pt>
                <c:pt idx="348">
                  <c:v>65.200000000002007</c:v>
                </c:pt>
                <c:pt idx="349">
                  <c:v>65.100000000001998</c:v>
                </c:pt>
                <c:pt idx="350">
                  <c:v>65.000000000002004</c:v>
                </c:pt>
                <c:pt idx="351">
                  <c:v>64.900000000001995</c:v>
                </c:pt>
                <c:pt idx="352">
                  <c:v>64.800000000002001</c:v>
                </c:pt>
                <c:pt idx="353">
                  <c:v>64.700000000002007</c:v>
                </c:pt>
                <c:pt idx="354">
                  <c:v>64.600000000001998</c:v>
                </c:pt>
                <c:pt idx="355">
                  <c:v>64.500000000002004</c:v>
                </c:pt>
                <c:pt idx="356">
                  <c:v>64.400000000001995</c:v>
                </c:pt>
                <c:pt idx="357">
                  <c:v>64.300000000002001</c:v>
                </c:pt>
                <c:pt idx="358">
                  <c:v>64.200000000002007</c:v>
                </c:pt>
                <c:pt idx="359">
                  <c:v>64.100000000001998</c:v>
                </c:pt>
                <c:pt idx="360">
                  <c:v>64.000000000002004</c:v>
                </c:pt>
                <c:pt idx="361">
                  <c:v>63.900000000002102</c:v>
                </c:pt>
                <c:pt idx="362">
                  <c:v>63.8000000000021</c:v>
                </c:pt>
                <c:pt idx="363">
                  <c:v>63.700000000002099</c:v>
                </c:pt>
                <c:pt idx="364">
                  <c:v>63.600000000002098</c:v>
                </c:pt>
                <c:pt idx="365">
                  <c:v>63.500000000002103</c:v>
                </c:pt>
                <c:pt idx="366">
                  <c:v>63.400000000002102</c:v>
                </c:pt>
                <c:pt idx="367">
                  <c:v>63.3000000000021</c:v>
                </c:pt>
                <c:pt idx="368">
                  <c:v>63.200000000002099</c:v>
                </c:pt>
                <c:pt idx="369">
                  <c:v>63.100000000002098</c:v>
                </c:pt>
                <c:pt idx="370">
                  <c:v>63.000000000002103</c:v>
                </c:pt>
                <c:pt idx="371">
                  <c:v>62.900000000002102</c:v>
                </c:pt>
                <c:pt idx="372">
                  <c:v>62.8000000000021</c:v>
                </c:pt>
                <c:pt idx="373">
                  <c:v>62.700000000002099</c:v>
                </c:pt>
                <c:pt idx="374">
                  <c:v>62.600000000002098</c:v>
                </c:pt>
                <c:pt idx="375">
                  <c:v>62.500000000002103</c:v>
                </c:pt>
                <c:pt idx="376">
                  <c:v>62.400000000002102</c:v>
                </c:pt>
                <c:pt idx="377">
                  <c:v>62.3000000000021</c:v>
                </c:pt>
                <c:pt idx="378">
                  <c:v>62.200000000002099</c:v>
                </c:pt>
                <c:pt idx="379">
                  <c:v>62.100000000002197</c:v>
                </c:pt>
                <c:pt idx="380">
                  <c:v>62.000000000002203</c:v>
                </c:pt>
                <c:pt idx="381">
                  <c:v>61.900000000002201</c:v>
                </c:pt>
                <c:pt idx="382">
                  <c:v>61.8000000000022</c:v>
                </c:pt>
                <c:pt idx="383">
                  <c:v>61.700000000002198</c:v>
                </c:pt>
                <c:pt idx="384">
                  <c:v>61.600000000002197</c:v>
                </c:pt>
                <c:pt idx="385">
                  <c:v>61.500000000002203</c:v>
                </c:pt>
                <c:pt idx="386">
                  <c:v>61.400000000002201</c:v>
                </c:pt>
                <c:pt idx="387">
                  <c:v>61.3000000000022</c:v>
                </c:pt>
                <c:pt idx="388">
                  <c:v>61.200000000002198</c:v>
                </c:pt>
                <c:pt idx="389">
                  <c:v>61.100000000002197</c:v>
                </c:pt>
                <c:pt idx="390">
                  <c:v>61.000000000002203</c:v>
                </c:pt>
                <c:pt idx="391">
                  <c:v>60.900000000002201</c:v>
                </c:pt>
                <c:pt idx="392">
                  <c:v>60.8000000000022</c:v>
                </c:pt>
                <c:pt idx="393">
                  <c:v>60.700000000002198</c:v>
                </c:pt>
                <c:pt idx="394">
                  <c:v>60.600000000002197</c:v>
                </c:pt>
                <c:pt idx="395">
                  <c:v>60.500000000002203</c:v>
                </c:pt>
                <c:pt idx="396">
                  <c:v>60.400000000002301</c:v>
                </c:pt>
                <c:pt idx="397">
                  <c:v>60.300000000002299</c:v>
                </c:pt>
                <c:pt idx="398">
                  <c:v>60.200000000002298</c:v>
                </c:pt>
                <c:pt idx="399">
                  <c:v>60.100000000002296</c:v>
                </c:pt>
                <c:pt idx="400">
                  <c:v>60.000000000002302</c:v>
                </c:pt>
                <c:pt idx="401">
                  <c:v>59.900000000002301</c:v>
                </c:pt>
                <c:pt idx="402">
                  <c:v>59.800000000002299</c:v>
                </c:pt>
                <c:pt idx="403">
                  <c:v>59.700000000002298</c:v>
                </c:pt>
                <c:pt idx="404">
                  <c:v>59.600000000002296</c:v>
                </c:pt>
                <c:pt idx="405">
                  <c:v>59.500000000002302</c:v>
                </c:pt>
                <c:pt idx="406">
                  <c:v>59.400000000002301</c:v>
                </c:pt>
                <c:pt idx="407">
                  <c:v>59.300000000002299</c:v>
                </c:pt>
                <c:pt idx="408">
                  <c:v>59.200000000002298</c:v>
                </c:pt>
                <c:pt idx="409">
                  <c:v>59.100000000002296</c:v>
                </c:pt>
                <c:pt idx="410">
                  <c:v>59.000000000002302</c:v>
                </c:pt>
                <c:pt idx="411">
                  <c:v>58.900000000002301</c:v>
                </c:pt>
                <c:pt idx="412">
                  <c:v>58.800000000002299</c:v>
                </c:pt>
                <c:pt idx="413">
                  <c:v>58.700000000002298</c:v>
                </c:pt>
                <c:pt idx="414">
                  <c:v>58.600000000002403</c:v>
                </c:pt>
                <c:pt idx="415">
                  <c:v>58.500000000002402</c:v>
                </c:pt>
                <c:pt idx="416">
                  <c:v>58.4000000000024</c:v>
                </c:pt>
                <c:pt idx="417">
                  <c:v>58.300000000002399</c:v>
                </c:pt>
                <c:pt idx="418">
                  <c:v>58.200000000002397</c:v>
                </c:pt>
                <c:pt idx="419">
                  <c:v>58.100000000002403</c:v>
                </c:pt>
                <c:pt idx="420">
                  <c:v>58.000000000002402</c:v>
                </c:pt>
                <c:pt idx="421">
                  <c:v>57.9000000000024</c:v>
                </c:pt>
                <c:pt idx="422">
                  <c:v>57.800000000002399</c:v>
                </c:pt>
                <c:pt idx="423">
                  <c:v>57.700000000002397</c:v>
                </c:pt>
                <c:pt idx="424">
                  <c:v>57.600000000002403</c:v>
                </c:pt>
                <c:pt idx="425">
                  <c:v>57.500000000002402</c:v>
                </c:pt>
                <c:pt idx="426">
                  <c:v>57.4000000000024</c:v>
                </c:pt>
                <c:pt idx="427">
                  <c:v>57.300000000002399</c:v>
                </c:pt>
                <c:pt idx="428">
                  <c:v>57.200000000002397</c:v>
                </c:pt>
                <c:pt idx="429">
                  <c:v>57.100000000002403</c:v>
                </c:pt>
                <c:pt idx="430">
                  <c:v>57.000000000002402</c:v>
                </c:pt>
                <c:pt idx="431">
                  <c:v>56.9000000000024</c:v>
                </c:pt>
                <c:pt idx="432">
                  <c:v>56.800000000002498</c:v>
                </c:pt>
                <c:pt idx="433">
                  <c:v>56.700000000002497</c:v>
                </c:pt>
                <c:pt idx="434">
                  <c:v>56.600000000002503</c:v>
                </c:pt>
                <c:pt idx="435">
                  <c:v>56.500000000002501</c:v>
                </c:pt>
                <c:pt idx="436">
                  <c:v>56.4000000000025</c:v>
                </c:pt>
                <c:pt idx="437">
                  <c:v>56.300000000002498</c:v>
                </c:pt>
                <c:pt idx="438">
                  <c:v>56.200000000002497</c:v>
                </c:pt>
                <c:pt idx="439">
                  <c:v>56.100000000002503</c:v>
                </c:pt>
                <c:pt idx="440">
                  <c:v>56.000000000002501</c:v>
                </c:pt>
                <c:pt idx="441">
                  <c:v>55.9000000000025</c:v>
                </c:pt>
                <c:pt idx="442">
                  <c:v>55.800000000002498</c:v>
                </c:pt>
                <c:pt idx="443">
                  <c:v>55.700000000002497</c:v>
                </c:pt>
                <c:pt idx="444">
                  <c:v>55.600000000002503</c:v>
                </c:pt>
                <c:pt idx="445">
                  <c:v>55.500000000002501</c:v>
                </c:pt>
                <c:pt idx="446">
                  <c:v>55.4000000000025</c:v>
                </c:pt>
                <c:pt idx="447">
                  <c:v>55.300000000002498</c:v>
                </c:pt>
                <c:pt idx="448">
                  <c:v>55.200000000002497</c:v>
                </c:pt>
                <c:pt idx="449">
                  <c:v>55.100000000002602</c:v>
                </c:pt>
                <c:pt idx="450">
                  <c:v>55.000000000002601</c:v>
                </c:pt>
                <c:pt idx="451">
                  <c:v>54.900000000002599</c:v>
                </c:pt>
                <c:pt idx="452">
                  <c:v>54.800000000002598</c:v>
                </c:pt>
                <c:pt idx="453">
                  <c:v>54.700000000002603</c:v>
                </c:pt>
                <c:pt idx="454">
                  <c:v>54.600000000002602</c:v>
                </c:pt>
                <c:pt idx="455">
                  <c:v>54.500000000002601</c:v>
                </c:pt>
                <c:pt idx="456">
                  <c:v>54.400000000002599</c:v>
                </c:pt>
                <c:pt idx="457">
                  <c:v>54.300000000002598</c:v>
                </c:pt>
                <c:pt idx="458">
                  <c:v>54.200000000002603</c:v>
                </c:pt>
                <c:pt idx="459">
                  <c:v>54.100000000002602</c:v>
                </c:pt>
                <c:pt idx="460">
                  <c:v>54.000000000002601</c:v>
                </c:pt>
                <c:pt idx="461">
                  <c:v>53.900000000002599</c:v>
                </c:pt>
                <c:pt idx="462">
                  <c:v>53.800000000002598</c:v>
                </c:pt>
                <c:pt idx="463">
                  <c:v>53.700000000002603</c:v>
                </c:pt>
                <c:pt idx="464">
                  <c:v>53.600000000002602</c:v>
                </c:pt>
                <c:pt idx="465">
                  <c:v>53.500000000002601</c:v>
                </c:pt>
                <c:pt idx="466">
                  <c:v>53.400000000002599</c:v>
                </c:pt>
                <c:pt idx="467">
                  <c:v>53.300000000002697</c:v>
                </c:pt>
                <c:pt idx="468">
                  <c:v>53.200000000002703</c:v>
                </c:pt>
                <c:pt idx="469">
                  <c:v>53.100000000002701</c:v>
                </c:pt>
                <c:pt idx="470">
                  <c:v>53.0000000000027</c:v>
                </c:pt>
                <c:pt idx="471">
                  <c:v>52.900000000002699</c:v>
                </c:pt>
                <c:pt idx="472">
                  <c:v>52.800000000002697</c:v>
                </c:pt>
                <c:pt idx="473">
                  <c:v>52.700000000002703</c:v>
                </c:pt>
                <c:pt idx="474">
                  <c:v>52.600000000002701</c:v>
                </c:pt>
                <c:pt idx="475">
                  <c:v>52.5000000000027</c:v>
                </c:pt>
                <c:pt idx="476">
                  <c:v>52.400000000002699</c:v>
                </c:pt>
                <c:pt idx="477">
                  <c:v>52.300000000002697</c:v>
                </c:pt>
                <c:pt idx="478">
                  <c:v>52.200000000002703</c:v>
                </c:pt>
                <c:pt idx="479">
                  <c:v>52.100000000002701</c:v>
                </c:pt>
                <c:pt idx="480">
                  <c:v>52.0000000000027</c:v>
                </c:pt>
                <c:pt idx="481">
                  <c:v>51.900000000002699</c:v>
                </c:pt>
                <c:pt idx="482">
                  <c:v>51.800000000002697</c:v>
                </c:pt>
                <c:pt idx="483">
                  <c:v>51.700000000002703</c:v>
                </c:pt>
                <c:pt idx="484">
                  <c:v>51.600000000002801</c:v>
                </c:pt>
                <c:pt idx="485">
                  <c:v>51.5000000000028</c:v>
                </c:pt>
                <c:pt idx="486">
                  <c:v>51.400000000002798</c:v>
                </c:pt>
                <c:pt idx="487">
                  <c:v>51.300000000002797</c:v>
                </c:pt>
                <c:pt idx="488">
                  <c:v>51.200000000002802</c:v>
                </c:pt>
                <c:pt idx="489">
                  <c:v>51.100000000002801</c:v>
                </c:pt>
                <c:pt idx="490">
                  <c:v>51.0000000000028</c:v>
                </c:pt>
                <c:pt idx="491">
                  <c:v>50.900000000002798</c:v>
                </c:pt>
                <c:pt idx="492">
                  <c:v>50.800000000002797</c:v>
                </c:pt>
                <c:pt idx="493">
                  <c:v>50.700000000002802</c:v>
                </c:pt>
                <c:pt idx="494">
                  <c:v>50.600000000002801</c:v>
                </c:pt>
                <c:pt idx="495">
                  <c:v>50.5000000000028</c:v>
                </c:pt>
                <c:pt idx="496">
                  <c:v>50.400000000002798</c:v>
                </c:pt>
                <c:pt idx="497">
                  <c:v>50.300000000002797</c:v>
                </c:pt>
                <c:pt idx="498">
                  <c:v>50.200000000002802</c:v>
                </c:pt>
                <c:pt idx="499">
                  <c:v>50.100000000002801</c:v>
                </c:pt>
                <c:pt idx="500">
                  <c:v>50.0000000000028</c:v>
                </c:pt>
                <c:pt idx="501">
                  <c:v>49.900000000002798</c:v>
                </c:pt>
                <c:pt idx="502">
                  <c:v>49.800000000002903</c:v>
                </c:pt>
                <c:pt idx="503">
                  <c:v>49.700000000002902</c:v>
                </c:pt>
                <c:pt idx="504">
                  <c:v>49.6000000000029</c:v>
                </c:pt>
                <c:pt idx="505">
                  <c:v>49.500000000002899</c:v>
                </c:pt>
                <c:pt idx="506">
                  <c:v>49.400000000002898</c:v>
                </c:pt>
                <c:pt idx="507">
                  <c:v>49.300000000002903</c:v>
                </c:pt>
                <c:pt idx="508">
                  <c:v>49.200000000002902</c:v>
                </c:pt>
                <c:pt idx="509">
                  <c:v>49.1000000000029</c:v>
                </c:pt>
                <c:pt idx="510">
                  <c:v>49.000000000002899</c:v>
                </c:pt>
                <c:pt idx="511">
                  <c:v>48.900000000002898</c:v>
                </c:pt>
                <c:pt idx="512">
                  <c:v>48.800000000002903</c:v>
                </c:pt>
                <c:pt idx="513">
                  <c:v>48.700000000002902</c:v>
                </c:pt>
                <c:pt idx="514">
                  <c:v>48.6000000000029</c:v>
                </c:pt>
                <c:pt idx="515">
                  <c:v>48.500000000002899</c:v>
                </c:pt>
                <c:pt idx="516">
                  <c:v>48.400000000002898</c:v>
                </c:pt>
                <c:pt idx="517">
                  <c:v>48.300000000002903</c:v>
                </c:pt>
                <c:pt idx="518">
                  <c:v>48.200000000002902</c:v>
                </c:pt>
                <c:pt idx="519">
                  <c:v>48.100000000003</c:v>
                </c:pt>
                <c:pt idx="520">
                  <c:v>48.000000000002998</c:v>
                </c:pt>
                <c:pt idx="521">
                  <c:v>47.900000000002997</c:v>
                </c:pt>
                <c:pt idx="522">
                  <c:v>47.800000000003003</c:v>
                </c:pt>
                <c:pt idx="523">
                  <c:v>47.700000000003001</c:v>
                </c:pt>
                <c:pt idx="524">
                  <c:v>47.600000000003</c:v>
                </c:pt>
                <c:pt idx="525">
                  <c:v>47.500000000002998</c:v>
                </c:pt>
                <c:pt idx="526">
                  <c:v>47.400000000002997</c:v>
                </c:pt>
                <c:pt idx="527">
                  <c:v>47.300000000003003</c:v>
                </c:pt>
                <c:pt idx="528">
                  <c:v>47.200000000003001</c:v>
                </c:pt>
                <c:pt idx="529">
                  <c:v>47.100000000003</c:v>
                </c:pt>
                <c:pt idx="530">
                  <c:v>47.000000000002998</c:v>
                </c:pt>
                <c:pt idx="531">
                  <c:v>46.900000000002997</c:v>
                </c:pt>
                <c:pt idx="532">
                  <c:v>46.800000000003003</c:v>
                </c:pt>
                <c:pt idx="533">
                  <c:v>46.700000000003001</c:v>
                </c:pt>
                <c:pt idx="534">
                  <c:v>46.600000000003</c:v>
                </c:pt>
                <c:pt idx="535">
                  <c:v>46.500000000002998</c:v>
                </c:pt>
                <c:pt idx="536">
                  <c:v>46.400000000002997</c:v>
                </c:pt>
                <c:pt idx="537">
                  <c:v>46.300000000003102</c:v>
                </c:pt>
                <c:pt idx="538">
                  <c:v>46.200000000003101</c:v>
                </c:pt>
                <c:pt idx="539">
                  <c:v>46.100000000003099</c:v>
                </c:pt>
                <c:pt idx="540">
                  <c:v>46.000000000003098</c:v>
                </c:pt>
                <c:pt idx="541">
                  <c:v>45.900000000003097</c:v>
                </c:pt>
                <c:pt idx="542">
                  <c:v>45.800000000003102</c:v>
                </c:pt>
                <c:pt idx="543">
                  <c:v>45.700000000003101</c:v>
                </c:pt>
                <c:pt idx="544">
                  <c:v>45.600000000003099</c:v>
                </c:pt>
                <c:pt idx="545">
                  <c:v>45.500000000003098</c:v>
                </c:pt>
                <c:pt idx="546">
                  <c:v>45.400000000003097</c:v>
                </c:pt>
                <c:pt idx="547">
                  <c:v>45.300000000003102</c:v>
                </c:pt>
                <c:pt idx="548">
                  <c:v>45.200000000003101</c:v>
                </c:pt>
                <c:pt idx="549">
                  <c:v>45.100000000003099</c:v>
                </c:pt>
                <c:pt idx="550">
                  <c:v>45.000000000003098</c:v>
                </c:pt>
                <c:pt idx="551">
                  <c:v>44.900000000003097</c:v>
                </c:pt>
                <c:pt idx="552">
                  <c:v>44.800000000003102</c:v>
                </c:pt>
                <c:pt idx="553">
                  <c:v>44.700000000003101</c:v>
                </c:pt>
                <c:pt idx="554">
                  <c:v>44.600000000003099</c:v>
                </c:pt>
                <c:pt idx="555">
                  <c:v>44.500000000003197</c:v>
                </c:pt>
                <c:pt idx="556">
                  <c:v>44.400000000003203</c:v>
                </c:pt>
                <c:pt idx="557">
                  <c:v>44.300000000003202</c:v>
                </c:pt>
                <c:pt idx="558">
                  <c:v>44.2000000000032</c:v>
                </c:pt>
                <c:pt idx="559">
                  <c:v>44.100000000003199</c:v>
                </c:pt>
                <c:pt idx="560">
                  <c:v>44.000000000003197</c:v>
                </c:pt>
                <c:pt idx="561">
                  <c:v>43.900000000003203</c:v>
                </c:pt>
                <c:pt idx="562">
                  <c:v>43.800000000003202</c:v>
                </c:pt>
                <c:pt idx="563">
                  <c:v>43.7000000000032</c:v>
                </c:pt>
                <c:pt idx="564">
                  <c:v>43.600000000003199</c:v>
                </c:pt>
                <c:pt idx="565">
                  <c:v>43.500000000003197</c:v>
                </c:pt>
                <c:pt idx="566">
                  <c:v>43.400000000003203</c:v>
                </c:pt>
                <c:pt idx="567">
                  <c:v>43.300000000003202</c:v>
                </c:pt>
                <c:pt idx="568">
                  <c:v>43.2000000000032</c:v>
                </c:pt>
                <c:pt idx="569">
                  <c:v>43.100000000003199</c:v>
                </c:pt>
                <c:pt idx="570">
                  <c:v>43.000000000003197</c:v>
                </c:pt>
                <c:pt idx="571">
                  <c:v>42.900000000003203</c:v>
                </c:pt>
                <c:pt idx="572">
                  <c:v>42.800000000003301</c:v>
                </c:pt>
                <c:pt idx="573">
                  <c:v>42.7000000000033</c:v>
                </c:pt>
                <c:pt idx="574">
                  <c:v>42.600000000003298</c:v>
                </c:pt>
                <c:pt idx="575">
                  <c:v>42.500000000003297</c:v>
                </c:pt>
                <c:pt idx="576">
                  <c:v>42.400000000003303</c:v>
                </c:pt>
                <c:pt idx="577">
                  <c:v>42.300000000003301</c:v>
                </c:pt>
                <c:pt idx="578">
                  <c:v>42.2000000000033</c:v>
                </c:pt>
                <c:pt idx="579">
                  <c:v>42.100000000003298</c:v>
                </c:pt>
                <c:pt idx="580">
                  <c:v>42.000000000003297</c:v>
                </c:pt>
                <c:pt idx="581">
                  <c:v>41.900000000003303</c:v>
                </c:pt>
                <c:pt idx="582">
                  <c:v>41.800000000003301</c:v>
                </c:pt>
                <c:pt idx="583">
                  <c:v>41.7000000000033</c:v>
                </c:pt>
                <c:pt idx="584">
                  <c:v>41.600000000003298</c:v>
                </c:pt>
                <c:pt idx="585">
                  <c:v>41.500000000003297</c:v>
                </c:pt>
                <c:pt idx="586">
                  <c:v>41.400000000003303</c:v>
                </c:pt>
                <c:pt idx="587">
                  <c:v>41.300000000003301</c:v>
                </c:pt>
                <c:pt idx="588">
                  <c:v>41.2000000000033</c:v>
                </c:pt>
                <c:pt idx="589">
                  <c:v>41.100000000003298</c:v>
                </c:pt>
                <c:pt idx="590">
                  <c:v>41.000000000003403</c:v>
                </c:pt>
                <c:pt idx="591">
                  <c:v>40.900000000003402</c:v>
                </c:pt>
                <c:pt idx="592">
                  <c:v>40.800000000003401</c:v>
                </c:pt>
                <c:pt idx="593">
                  <c:v>40.700000000003399</c:v>
                </c:pt>
                <c:pt idx="594">
                  <c:v>40.600000000003398</c:v>
                </c:pt>
                <c:pt idx="595">
                  <c:v>40.500000000003403</c:v>
                </c:pt>
                <c:pt idx="596">
                  <c:v>40.400000000003402</c:v>
                </c:pt>
                <c:pt idx="597">
                  <c:v>40.300000000003401</c:v>
                </c:pt>
                <c:pt idx="598">
                  <c:v>40.200000000003399</c:v>
                </c:pt>
                <c:pt idx="599">
                  <c:v>40.100000000003398</c:v>
                </c:pt>
                <c:pt idx="600">
                  <c:v>40.000000000003403</c:v>
                </c:pt>
                <c:pt idx="601">
                  <c:v>39.900000000003402</c:v>
                </c:pt>
                <c:pt idx="602">
                  <c:v>39.800000000003401</c:v>
                </c:pt>
                <c:pt idx="603">
                  <c:v>39.700000000003399</c:v>
                </c:pt>
                <c:pt idx="604">
                  <c:v>39.600000000003398</c:v>
                </c:pt>
                <c:pt idx="605">
                  <c:v>39.500000000003403</c:v>
                </c:pt>
                <c:pt idx="606">
                  <c:v>39.400000000003402</c:v>
                </c:pt>
                <c:pt idx="607">
                  <c:v>39.3000000000035</c:v>
                </c:pt>
                <c:pt idx="608">
                  <c:v>39.200000000003499</c:v>
                </c:pt>
                <c:pt idx="609">
                  <c:v>39.100000000003497</c:v>
                </c:pt>
                <c:pt idx="610">
                  <c:v>39.000000000003503</c:v>
                </c:pt>
                <c:pt idx="611">
                  <c:v>38.900000000003502</c:v>
                </c:pt>
                <c:pt idx="612">
                  <c:v>38.8000000000035</c:v>
                </c:pt>
                <c:pt idx="613">
                  <c:v>38.700000000003499</c:v>
                </c:pt>
                <c:pt idx="614">
                  <c:v>38.600000000003497</c:v>
                </c:pt>
                <c:pt idx="615">
                  <c:v>38.500000000003503</c:v>
                </c:pt>
                <c:pt idx="616">
                  <c:v>38.400000000003502</c:v>
                </c:pt>
                <c:pt idx="617">
                  <c:v>38.3000000000035</c:v>
                </c:pt>
                <c:pt idx="618">
                  <c:v>38.200000000003499</c:v>
                </c:pt>
                <c:pt idx="619">
                  <c:v>38.100000000003497</c:v>
                </c:pt>
                <c:pt idx="620">
                  <c:v>38.000000000003503</c:v>
                </c:pt>
                <c:pt idx="621">
                  <c:v>37.900000000003502</c:v>
                </c:pt>
                <c:pt idx="622">
                  <c:v>37.8000000000035</c:v>
                </c:pt>
                <c:pt idx="623">
                  <c:v>37.700000000003499</c:v>
                </c:pt>
                <c:pt idx="624">
                  <c:v>37.600000000003497</c:v>
                </c:pt>
                <c:pt idx="625">
                  <c:v>37.500000000003602</c:v>
                </c:pt>
                <c:pt idx="626">
                  <c:v>37.400000000003601</c:v>
                </c:pt>
                <c:pt idx="627">
                  <c:v>37.3000000000036</c:v>
                </c:pt>
                <c:pt idx="628">
                  <c:v>37.200000000003598</c:v>
                </c:pt>
                <c:pt idx="629">
                  <c:v>37.100000000003597</c:v>
                </c:pt>
                <c:pt idx="630">
                  <c:v>37.000000000003602</c:v>
                </c:pt>
                <c:pt idx="631">
                  <c:v>36.900000000003601</c:v>
                </c:pt>
                <c:pt idx="632">
                  <c:v>36.8000000000036</c:v>
                </c:pt>
                <c:pt idx="633">
                  <c:v>36.700000000003598</c:v>
                </c:pt>
                <c:pt idx="634">
                  <c:v>36.600000000003597</c:v>
                </c:pt>
                <c:pt idx="635">
                  <c:v>36.500000000003602</c:v>
                </c:pt>
                <c:pt idx="636">
                  <c:v>36.400000000003601</c:v>
                </c:pt>
                <c:pt idx="637">
                  <c:v>36.3000000000036</c:v>
                </c:pt>
                <c:pt idx="638">
                  <c:v>36.200000000003598</c:v>
                </c:pt>
                <c:pt idx="639">
                  <c:v>36.100000000003597</c:v>
                </c:pt>
                <c:pt idx="640">
                  <c:v>36.000000000003602</c:v>
                </c:pt>
                <c:pt idx="641">
                  <c:v>35.900000000003601</c:v>
                </c:pt>
                <c:pt idx="642">
                  <c:v>35.8000000000036</c:v>
                </c:pt>
                <c:pt idx="643">
                  <c:v>35.700000000003698</c:v>
                </c:pt>
                <c:pt idx="644">
                  <c:v>35.600000000003703</c:v>
                </c:pt>
                <c:pt idx="645">
                  <c:v>35.500000000003702</c:v>
                </c:pt>
                <c:pt idx="646">
                  <c:v>35.400000000003701</c:v>
                </c:pt>
                <c:pt idx="647">
                  <c:v>35.300000000003699</c:v>
                </c:pt>
                <c:pt idx="648">
                  <c:v>35.200000000003698</c:v>
                </c:pt>
                <c:pt idx="649">
                  <c:v>35.100000000003703</c:v>
                </c:pt>
                <c:pt idx="650">
                  <c:v>35.000000000003702</c:v>
                </c:pt>
                <c:pt idx="651">
                  <c:v>34.900000000003701</c:v>
                </c:pt>
                <c:pt idx="652">
                  <c:v>34.800000000003699</c:v>
                </c:pt>
                <c:pt idx="653">
                  <c:v>34.700000000003698</c:v>
                </c:pt>
                <c:pt idx="654">
                  <c:v>34.600000000003703</c:v>
                </c:pt>
                <c:pt idx="655">
                  <c:v>34.500000000003702</c:v>
                </c:pt>
                <c:pt idx="656">
                  <c:v>34.400000000003701</c:v>
                </c:pt>
                <c:pt idx="657">
                  <c:v>34.300000000003699</c:v>
                </c:pt>
                <c:pt idx="658">
                  <c:v>34.200000000003698</c:v>
                </c:pt>
                <c:pt idx="659">
                  <c:v>34.100000000003703</c:v>
                </c:pt>
                <c:pt idx="660">
                  <c:v>34.000000000003801</c:v>
                </c:pt>
                <c:pt idx="661">
                  <c:v>33.9000000000038</c:v>
                </c:pt>
                <c:pt idx="662">
                  <c:v>33.800000000003799</c:v>
                </c:pt>
                <c:pt idx="663">
                  <c:v>33.700000000003797</c:v>
                </c:pt>
                <c:pt idx="664">
                  <c:v>33.600000000003803</c:v>
                </c:pt>
                <c:pt idx="665">
                  <c:v>33.500000000003801</c:v>
                </c:pt>
                <c:pt idx="666">
                  <c:v>33.4000000000038</c:v>
                </c:pt>
                <c:pt idx="667">
                  <c:v>33.300000000003799</c:v>
                </c:pt>
                <c:pt idx="668">
                  <c:v>33.200000000003797</c:v>
                </c:pt>
                <c:pt idx="669">
                  <c:v>33.100000000003803</c:v>
                </c:pt>
                <c:pt idx="670">
                  <c:v>33.000000000003801</c:v>
                </c:pt>
                <c:pt idx="671">
                  <c:v>32.9000000000038</c:v>
                </c:pt>
                <c:pt idx="672">
                  <c:v>32.800000000003799</c:v>
                </c:pt>
                <c:pt idx="673">
                  <c:v>32.700000000003797</c:v>
                </c:pt>
                <c:pt idx="674">
                  <c:v>32.600000000003803</c:v>
                </c:pt>
                <c:pt idx="675">
                  <c:v>32.500000000003801</c:v>
                </c:pt>
                <c:pt idx="676">
                  <c:v>32.4000000000038</c:v>
                </c:pt>
                <c:pt idx="677">
                  <c:v>32.300000000003799</c:v>
                </c:pt>
                <c:pt idx="678">
                  <c:v>32.200000000003897</c:v>
                </c:pt>
                <c:pt idx="679">
                  <c:v>32.100000000003902</c:v>
                </c:pt>
                <c:pt idx="680">
                  <c:v>32.000000000003901</c:v>
                </c:pt>
                <c:pt idx="681">
                  <c:v>31.900000000003899</c:v>
                </c:pt>
                <c:pt idx="682">
                  <c:v>31.800000000003902</c:v>
                </c:pt>
                <c:pt idx="683">
                  <c:v>31.7000000000039</c:v>
                </c:pt>
                <c:pt idx="684">
                  <c:v>31.600000000003899</c:v>
                </c:pt>
                <c:pt idx="685">
                  <c:v>31.500000000003901</c:v>
                </c:pt>
                <c:pt idx="686">
                  <c:v>31.400000000003899</c:v>
                </c:pt>
                <c:pt idx="687">
                  <c:v>31.300000000003902</c:v>
                </c:pt>
                <c:pt idx="688">
                  <c:v>31.2000000000039</c:v>
                </c:pt>
                <c:pt idx="689">
                  <c:v>31.100000000003899</c:v>
                </c:pt>
                <c:pt idx="690">
                  <c:v>31.000000000003901</c:v>
                </c:pt>
                <c:pt idx="691">
                  <c:v>30.900000000003899</c:v>
                </c:pt>
                <c:pt idx="692">
                  <c:v>30.800000000003902</c:v>
                </c:pt>
                <c:pt idx="693">
                  <c:v>30.7000000000039</c:v>
                </c:pt>
                <c:pt idx="694">
                  <c:v>30.600000000003899</c:v>
                </c:pt>
                <c:pt idx="695">
                  <c:v>30.500000000004</c:v>
                </c:pt>
                <c:pt idx="696">
                  <c:v>30.400000000003999</c:v>
                </c:pt>
                <c:pt idx="697">
                  <c:v>30.300000000004001</c:v>
                </c:pt>
                <c:pt idx="698">
                  <c:v>30.200000000004</c:v>
                </c:pt>
                <c:pt idx="699">
                  <c:v>30.100000000004002</c:v>
                </c:pt>
                <c:pt idx="700">
                  <c:v>30.000000000004</c:v>
                </c:pt>
              </c:numCache>
            </c:numRef>
          </c:xVal>
          <c:yVal>
            <c:numRef>
              <c:f>'Minimum oxidation'!$Z$2:$Z$1001</c:f>
              <c:numCache>
                <c:formatCode>0.000</c:formatCode>
                <c:ptCount val="1000"/>
                <c:pt idx="0" formatCode="General">
                  <c:v>8.7999999999999995E-2</c:v>
                </c:pt>
                <c:pt idx="1">
                  <c:v>8.7983513895988241E-2</c:v>
                </c:pt>
                <c:pt idx="2">
                  <c:v>8.7967304363749915E-2</c:v>
                </c:pt>
                <c:pt idx="3">
                  <c:v>8.7951371841519799E-2</c:v>
                </c:pt>
                <c:pt idx="4">
                  <c:v>8.7935716771300368E-2</c:v>
                </c:pt>
                <c:pt idx="5">
                  <c:v>8.7920339598882624E-2</c:v>
                </c:pt>
                <c:pt idx="6">
                  <c:v>8.790524077386716E-2</c:v>
                </c:pt>
                <c:pt idx="7">
                  <c:v>8.7890420749685311E-2</c:v>
                </c:pt>
                <c:pt idx="8">
                  <c:v>8.7875879983620578E-2</c:v>
                </c:pt>
                <c:pt idx="9">
                  <c:v>8.7861618936830088E-2</c:v>
                </c:pt>
                <c:pt idx="10">
                  <c:v>8.7847638074366255E-2</c:v>
                </c:pt>
                <c:pt idx="11">
                  <c:v>8.7833937865198664E-2</c:v>
                </c:pt>
                <c:pt idx="12">
                  <c:v>8.7820518782235929E-2</c:v>
                </c:pt>
                <c:pt idx="13">
                  <c:v>8.7807381302348053E-2</c:v>
                </c:pt>
                <c:pt idx="14">
                  <c:v>8.7794525906388601E-2</c:v>
                </c:pt>
                <c:pt idx="15">
                  <c:v>8.7781953079217212E-2</c:v>
                </c:pt>
                <c:pt idx="16">
                  <c:v>8.7769663309722343E-2</c:v>
                </c:pt>
                <c:pt idx="17">
                  <c:v>8.775765709084396E-2</c:v>
                </c:pt>
                <c:pt idx="18">
                  <c:v>8.7745934919596688E-2</c:v>
                </c:pt>
                <c:pt idx="19">
                  <c:v>8.7734497297092803E-2</c:v>
                </c:pt>
                <c:pt idx="20">
                  <c:v>8.7723344728565827E-2</c:v>
                </c:pt>
                <c:pt idx="21">
                  <c:v>8.7712477723393786E-2</c:v>
                </c:pt>
                <c:pt idx="22">
                  <c:v>8.7701896795123108E-2</c:v>
                </c:pt>
                <c:pt idx="23">
                  <c:v>8.7691602461492338E-2</c:v>
                </c:pt>
                <c:pt idx="24">
                  <c:v>8.7681595244456428E-2</c:v>
                </c:pt>
                <c:pt idx="25">
                  <c:v>8.7671875670210689E-2</c:v>
                </c:pt>
                <c:pt idx="26">
                  <c:v>8.7662444269215406E-2</c:v>
                </c:pt>
                <c:pt idx="27">
                  <c:v>8.7653301576220435E-2</c:v>
                </c:pt>
                <c:pt idx="28">
                  <c:v>8.764444813028989E-2</c:v>
                </c:pt>
                <c:pt idx="29">
                  <c:v>8.7635884474827216E-2</c:v>
                </c:pt>
                <c:pt idx="30">
                  <c:v>8.7627611157600413E-2</c:v>
                </c:pt>
                <c:pt idx="31">
                  <c:v>8.7619628730767174E-2</c:v>
                </c:pt>
                <c:pt idx="32">
                  <c:v>8.7611937750900704E-2</c:v>
                </c:pt>
                <c:pt idx="33">
                  <c:v>8.7604538779015334E-2</c:v>
                </c:pt>
                <c:pt idx="34">
                  <c:v>8.7597432380592435E-2</c:v>
                </c:pt>
                <c:pt idx="35">
                  <c:v>8.7590619125606659E-2</c:v>
                </c:pt>
                <c:pt idx="36">
                  <c:v>8.7584099588552178E-2</c:v>
                </c:pt>
                <c:pt idx="37">
                  <c:v>8.7577874348469323E-2</c:v>
                </c:pt>
                <c:pt idx="38">
                  <c:v>8.7571943988971321E-2</c:v>
                </c:pt>
                <c:pt idx="39">
                  <c:v>8.7566309098271108E-2</c:v>
                </c:pt>
                <c:pt idx="40">
                  <c:v>8.7560970269208671E-2</c:v>
                </c:pt>
                <c:pt idx="41">
                  <c:v>8.7555928099278285E-2</c:v>
                </c:pt>
                <c:pt idx="42">
                  <c:v>8.7551183190656121E-2</c:v>
                </c:pt>
                <c:pt idx="43">
                  <c:v>8.7546736150228066E-2</c:v>
                </c:pt>
                <c:pt idx="44">
                  <c:v>8.7542587589617651E-2</c:v>
                </c:pt>
                <c:pt idx="45">
                  <c:v>8.7538738125214344E-2</c:v>
                </c:pt>
                <c:pt idx="46">
                  <c:v>8.75351883782019E-2</c:v>
                </c:pt>
                <c:pt idx="47">
                  <c:v>8.7531938974587081E-2</c:v>
                </c:pt>
                <c:pt idx="48">
                  <c:v>8.7528990545228474E-2</c:v>
                </c:pt>
                <c:pt idx="49">
                  <c:v>8.752634372586561E-2</c:v>
                </c:pt>
                <c:pt idx="50">
                  <c:v>8.7523999157148258E-2</c:v>
                </c:pt>
                <c:pt idx="51">
                  <c:v>8.7521957484666013E-2</c:v>
                </c:pt>
                <c:pt idx="52">
                  <c:v>8.7520219358977996E-2</c:v>
                </c:pt>
                <c:pt idx="53">
                  <c:v>8.7518785435642898E-2</c:v>
                </c:pt>
                <c:pt idx="54">
                  <c:v>8.751765637524922E-2</c:v>
                </c:pt>
                <c:pt idx="55">
                  <c:v>8.7516832843445747E-2</c:v>
                </c:pt>
                <c:pt idx="56">
                  <c:v>8.7516315510972206E-2</c:v>
                </c:pt>
                <c:pt idx="57">
                  <c:v>8.751610505369023E-2</c:v>
                </c:pt>
                <c:pt idx="58">
                  <c:v>8.7516202152614547E-2</c:v>
                </c:pt>
                <c:pt idx="59">
                  <c:v>8.7516607493944451E-2</c:v>
                </c:pt>
                <c:pt idx="60">
                  <c:v>8.751732176909538E-2</c:v>
                </c:pt>
                <c:pt idx="61">
                  <c:v>8.7518345674730894E-2</c:v>
                </c:pt>
                <c:pt idx="62">
                  <c:v>8.7519679912794815E-2</c:v>
                </c:pt>
                <c:pt idx="63">
                  <c:v>8.7521325190543647E-2</c:v>
                </c:pt>
                <c:pt idx="64">
                  <c:v>8.7523282220579313E-2</c:v>
                </c:pt>
                <c:pt idx="65">
                  <c:v>8.7525551720881889E-2</c:v>
                </c:pt>
                <c:pt idx="66">
                  <c:v>8.7528134414843084E-2</c:v>
                </c:pt>
                <c:pt idx="67">
                  <c:v>8.7531031031299361E-2</c:v>
                </c:pt>
                <c:pt idx="68">
                  <c:v>8.7534242304565885E-2</c:v>
                </c:pt>
                <c:pt idx="69">
                  <c:v>8.7537768974470381E-2</c:v>
                </c:pt>
                <c:pt idx="70">
                  <c:v>8.7541611786387391E-2</c:v>
                </c:pt>
                <c:pt idx="71">
                  <c:v>8.7545771491272767E-2</c:v>
                </c:pt>
                <c:pt idx="72">
                  <c:v>8.7550248845698481E-2</c:v>
                </c:pt>
                <c:pt idx="73">
                  <c:v>8.7555044611887622E-2</c:v>
                </c:pt>
                <c:pt idx="74">
                  <c:v>8.7560159557749831E-2</c:v>
                </c:pt>
                <c:pt idx="75">
                  <c:v>8.7565594456916751E-2</c:v>
                </c:pt>
                <c:pt idx="76">
                  <c:v>8.7571350088778005E-2</c:v>
                </c:pt>
                <c:pt idx="77">
                  <c:v>8.7577427238517344E-2</c:v>
                </c:pt>
                <c:pt idx="78">
                  <c:v>8.7583826697149217E-2</c:v>
                </c:pt>
                <c:pt idx="79">
                  <c:v>8.7590549261555267E-2</c:v>
                </c:pt>
                <c:pt idx="80">
                  <c:v>8.7597595734521611E-2</c:v>
                </c:pt>
                <c:pt idx="81">
                  <c:v>8.7604966924776012E-2</c:v>
                </c:pt>
                <c:pt idx="82">
                  <c:v>8.7612663647025607E-2</c:v>
                </c:pt>
                <c:pt idx="83">
                  <c:v>8.7620686721994759E-2</c:v>
                </c:pt>
                <c:pt idx="84">
                  <c:v>8.762903697646332E-2</c:v>
                </c:pt>
                <c:pt idx="85">
                  <c:v>8.7637715243305186E-2</c:v>
                </c:pt>
                <c:pt idx="86">
                  <c:v>8.7646722361527069E-2</c:v>
                </c:pt>
                <c:pt idx="87">
                  <c:v>8.7656059176307644E-2</c:v>
                </c:pt>
                <c:pt idx="88">
                  <c:v>8.7665726539037106E-2</c:v>
                </c:pt>
                <c:pt idx="89">
                  <c:v>8.7675725307356872E-2</c:v>
                </c:pt>
                <c:pt idx="90">
                  <c:v>8.7686056345199673E-2</c:v>
                </c:pt>
                <c:pt idx="91">
                  <c:v>8.7696720522829952E-2</c:v>
                </c:pt>
                <c:pt idx="92">
                  <c:v>8.7707718716884694E-2</c:v>
                </c:pt>
                <c:pt idx="93">
                  <c:v>8.7719051810414381E-2</c:v>
                </c:pt>
                <c:pt idx="94">
                  <c:v>8.7730720692924466E-2</c:v>
                </c:pt>
                <c:pt idx="95">
                  <c:v>8.7742726260417001E-2</c:v>
                </c:pt>
                <c:pt idx="96">
                  <c:v>8.7755069415432832E-2</c:v>
                </c:pt>
                <c:pt idx="97">
                  <c:v>8.7767751067093891E-2</c:v>
                </c:pt>
                <c:pt idx="98">
                  <c:v>8.7780772131146004E-2</c:v>
                </c:pt>
                <c:pt idx="99">
                  <c:v>8.77941335300019E-2</c:v>
                </c:pt>
                <c:pt idx="100">
                  <c:v>8.7807836192784788E-2</c:v>
                </c:pt>
                <c:pt idx="101">
                  <c:v>8.7821881055371961E-2</c:v>
                </c:pt>
                <c:pt idx="102">
                  <c:v>8.7836269060439065E-2</c:v>
                </c:pt>
                <c:pt idx="103">
                  <c:v>8.7851001157504507E-2</c:v>
                </c:pt>
                <c:pt idx="104">
                  <c:v>8.7866078302974437E-2</c:v>
                </c:pt>
                <c:pt idx="105">
                  <c:v>8.7881501460187861E-2</c:v>
                </c:pt>
                <c:pt idx="106">
                  <c:v>8.7897271599462215E-2</c:v>
                </c:pt>
                <c:pt idx="107">
                  <c:v>8.7913389698139416E-2</c:v>
                </c:pt>
                <c:pt idx="108">
                  <c:v>8.7929856740632126E-2</c:v>
                </c:pt>
                <c:pt idx="109">
                  <c:v>8.7946673718470453E-2</c:v>
                </c:pt>
                <c:pt idx="110">
                  <c:v>8.7963841630349079E-2</c:v>
                </c:pt>
                <c:pt idx="111">
                  <c:v>8.7981361482174725E-2</c:v>
                </c:pt>
                <c:pt idx="112">
                  <c:v>8.7999234287113953E-2</c:v>
                </c:pt>
                <c:pt idx="113">
                  <c:v>8.8017461065641539E-2</c:v>
                </c:pt>
                <c:pt idx="114">
                  <c:v>8.8036042845588941E-2</c:v>
                </c:pt>
                <c:pt idx="115">
                  <c:v>8.8054980662193513E-2</c:v>
                </c:pt>
                <c:pt idx="116">
                  <c:v>8.8074275558147855E-2</c:v>
                </c:pt>
                <c:pt idx="117">
                  <c:v>8.8093928583649714E-2</c:v>
                </c:pt>
                <c:pt idx="118">
                  <c:v>8.8113940796452142E-2</c:v>
                </c:pt>
                <c:pt idx="119">
                  <c:v>8.8134313261914315E-2</c:v>
                </c:pt>
                <c:pt idx="120">
                  <c:v>8.8155047053052479E-2</c:v>
                </c:pt>
                <c:pt idx="121">
                  <c:v>8.8176143250591532E-2</c:v>
                </c:pt>
                <c:pt idx="122">
                  <c:v>8.819760294301697E-2</c:v>
                </c:pt>
                <c:pt idx="123">
                  <c:v>8.8219427226627248E-2</c:v>
                </c:pt>
                <c:pt idx="124">
                  <c:v>8.8241617205586473E-2</c:v>
                </c:pt>
                <c:pt idx="125">
                  <c:v>8.8264173991977765E-2</c:v>
                </c:pt>
                <c:pt idx="126">
                  <c:v>8.8287098705856798E-2</c:v>
                </c:pt>
                <c:pt idx="127">
                  <c:v>8.8310392475306032E-2</c:v>
                </c:pt>
                <c:pt idx="128">
                  <c:v>8.8334056436489214E-2</c:v>
                </c:pt>
                <c:pt idx="129">
                  <c:v>8.8358091733706387E-2</c:v>
                </c:pt>
                <c:pt idx="130">
                  <c:v>8.8382499519449348E-2</c:v>
                </c:pt>
                <c:pt idx="131">
                  <c:v>8.8407280954457601E-2</c:v>
                </c:pt>
                <c:pt idx="132">
                  <c:v>8.8432437207774758E-2</c:v>
                </c:pt>
                <c:pt idx="133">
                  <c:v>8.845796945680541E-2</c:v>
                </c:pt>
                <c:pt idx="134">
                  <c:v>8.84838788873724E-2</c:v>
                </c:pt>
                <c:pt idx="135">
                  <c:v>8.8510166693774678E-2</c:v>
                </c:pt>
                <c:pt idx="136">
                  <c:v>8.8536834078845633E-2</c:v>
                </c:pt>
                <c:pt idx="137">
                  <c:v>8.8563882254011822E-2</c:v>
                </c:pt>
                <c:pt idx="138">
                  <c:v>8.8591312439352254E-2</c:v>
                </c:pt>
                <c:pt idx="139">
                  <c:v>8.8619125863658166E-2</c:v>
                </c:pt>
                <c:pt idx="140">
                  <c:v>8.8647323764493371E-2</c:v>
                </c:pt>
                <c:pt idx="141">
                  <c:v>8.8675907388254871E-2</c:v>
                </c:pt>
                <c:pt idx="142">
                  <c:v>8.8704877990234299E-2</c:v>
                </c:pt>
                <c:pt idx="143">
                  <c:v>8.8734236834679653E-2</c:v>
                </c:pt>
                <c:pt idx="144">
                  <c:v>8.8763985194857606E-2</c:v>
                </c:pt>
                <c:pt idx="145">
                  <c:v>8.8794124353116372E-2</c:v>
                </c:pt>
                <c:pt idx="146">
                  <c:v>8.8824655600949057E-2</c:v>
                </c:pt>
                <c:pt idx="147">
                  <c:v>8.885558023905761E-2</c:v>
                </c:pt>
                <c:pt idx="148">
                  <c:v>8.8886899577417258E-2</c:v>
                </c:pt>
                <c:pt idx="149">
                  <c:v>8.8918614935341422E-2</c:v>
                </c:pt>
                <c:pt idx="150">
                  <c:v>8.895072764154742E-2</c:v>
                </c:pt>
                <c:pt idx="151">
                  <c:v>8.8983239034222436E-2</c:v>
                </c:pt>
                <c:pt idx="152">
                  <c:v>8.9016150461090127E-2</c:v>
                </c:pt>
                <c:pt idx="153">
                  <c:v>8.9049463279478075E-2</c:v>
                </c:pt>
                <c:pt idx="154">
                  <c:v>8.9083178856385295E-2</c:v>
                </c:pt>
                <c:pt idx="155">
                  <c:v>8.9117298568550787E-2</c:v>
                </c:pt>
                <c:pt idx="156">
                  <c:v>8.9151823802522415E-2</c:v>
                </c:pt>
                <c:pt idx="157">
                  <c:v>8.9186755954726499E-2</c:v>
                </c:pt>
                <c:pt idx="158">
                  <c:v>8.9222096431537889E-2</c:v>
                </c:pt>
                <c:pt idx="159">
                  <c:v>8.9257846649350658E-2</c:v>
                </c:pt>
                <c:pt idx="160">
                  <c:v>8.9294008034649569E-2</c:v>
                </c:pt>
                <c:pt idx="161">
                  <c:v>8.9330582024081853E-2</c:v>
                </c:pt>
                <c:pt idx="162">
                  <c:v>8.9367570064529847E-2</c:v>
                </c:pt>
                <c:pt idx="163">
                  <c:v>8.9404973613184197E-2</c:v>
                </c:pt>
                <c:pt idx="164">
                  <c:v>8.9442794137617562E-2</c:v>
                </c:pt>
                <c:pt idx="165">
                  <c:v>8.9481033115859129E-2</c:v>
                </c:pt>
                <c:pt idx="166">
                  <c:v>8.9519692036469686E-2</c:v>
                </c:pt>
                <c:pt idx="167">
                  <c:v>8.9558772398617287E-2</c:v>
                </c:pt>
                <c:pt idx="168">
                  <c:v>8.9598275712153619E-2</c:v>
                </c:pt>
                <c:pt idx="169">
                  <c:v>8.963820349769118E-2</c:v>
                </c:pt>
                <c:pt idx="170">
                  <c:v>8.9678557286680755E-2</c:v>
                </c:pt>
                <c:pt idx="171">
                  <c:v>8.9719338621489883E-2</c:v>
                </c:pt>
                <c:pt idx="172">
                  <c:v>8.9760549055481878E-2</c:v>
                </c:pt>
                <c:pt idx="173">
                  <c:v>8.980219015309561E-2</c:v>
                </c:pt>
                <c:pt idx="174">
                  <c:v>8.9844263489925788E-2</c:v>
                </c:pt>
                <c:pt idx="175">
                  <c:v>8.9886770652804218E-2</c:v>
                </c:pt>
                <c:pt idx="176">
                  <c:v>8.9929713239881442E-2</c:v>
                </c:pt>
                <c:pt idx="177">
                  <c:v>8.9973092860709425E-2</c:v>
                </c:pt>
                <c:pt idx="178">
                  <c:v>9.0016911136324679E-2</c:v>
                </c:pt>
                <c:pt idx="179">
                  <c:v>9.0061169699332241E-2</c:v>
                </c:pt>
                <c:pt idx="180">
                  <c:v>9.0105870193990412E-2</c:v>
                </c:pt>
                <c:pt idx="181">
                  <c:v>9.0151014276296113E-2</c:v>
                </c:pt>
                <c:pt idx="182">
                  <c:v>9.01966036140711E-2</c:v>
                </c:pt>
                <c:pt idx="183">
                  <c:v>9.0242639887048878E-2</c:v>
                </c:pt>
                <c:pt idx="184">
                  <c:v>9.0289124786962383E-2</c:v>
                </c:pt>
                <c:pt idx="185">
                  <c:v>9.0336060017632364E-2</c:v>
                </c:pt>
                <c:pt idx="186">
                  <c:v>9.0383447295056832E-2</c:v>
                </c:pt>
                <c:pt idx="187">
                  <c:v>9.0431288347500721E-2</c:v>
                </c:pt>
                <c:pt idx="188">
                  <c:v>9.0479584915586955E-2</c:v>
                </c:pt>
                <c:pt idx="189">
                  <c:v>9.0528338752387874E-2</c:v>
                </c:pt>
                <c:pt idx="190">
                  <c:v>9.0577551623517785E-2</c:v>
                </c:pt>
                <c:pt idx="191">
                  <c:v>9.0627225307226014E-2</c:v>
                </c:pt>
                <c:pt idx="192">
                  <c:v>9.0677361594491024E-2</c:v>
                </c:pt>
                <c:pt idx="193">
                  <c:v>9.0727962289115185E-2</c:v>
                </c:pt>
                <c:pt idx="194">
                  <c:v>9.0779029207820605E-2</c:v>
                </c:pt>
                <c:pt idx="195">
                  <c:v>9.0830564180345505E-2</c:v>
                </c:pt>
                <c:pt idx="196">
                  <c:v>9.0882569049541728E-2</c:v>
                </c:pt>
                <c:pt idx="197">
                  <c:v>9.0935045671472953E-2</c:v>
                </c:pt>
                <c:pt idx="198">
                  <c:v>9.098799591551375E-2</c:v>
                </c:pt>
                <c:pt idx="199">
                  <c:v>9.1041421664449673E-2</c:v>
                </c:pt>
                <c:pt idx="200">
                  <c:v>9.1095324814578091E-2</c:v>
                </c:pt>
                <c:pt idx="201">
                  <c:v>9.1149707275809955E-2</c:v>
                </c:pt>
                <c:pt idx="202">
                  <c:v>9.120457097177255E-2</c:v>
                </c:pt>
                <c:pt idx="203">
                  <c:v>9.1259917839912996E-2</c:v>
                </c:pt>
                <c:pt idx="204">
                  <c:v>9.1315749831602927E-2</c:v>
                </c:pt>
                <c:pt idx="205">
                  <c:v>9.1372068912243726E-2</c:v>
                </c:pt>
                <c:pt idx="206">
                  <c:v>9.1428877061373051E-2</c:v>
                </c:pt>
                <c:pt idx="207">
                  <c:v>9.1486176272772168E-2</c:v>
                </c:pt>
                <c:pt idx="208">
                  <c:v>9.1543968554574223E-2</c:v>
                </c:pt>
                <c:pt idx="209">
                  <c:v>9.1602255929373516E-2</c:v>
                </c:pt>
                <c:pt idx="210">
                  <c:v>9.1661040434335775E-2</c:v>
                </c:pt>
                <c:pt idx="211">
                  <c:v>9.1720324121309385E-2</c:v>
                </c:pt>
                <c:pt idx="212">
                  <c:v>9.1780109056937551E-2</c:v>
                </c:pt>
                <c:pt idx="213">
                  <c:v>9.1840397322771689E-2</c:v>
                </c:pt>
                <c:pt idx="214">
                  <c:v>9.1901191015385533E-2</c:v>
                </c:pt>
                <c:pt idx="215">
                  <c:v>9.1962492246490515E-2</c:v>
                </c:pt>
                <c:pt idx="216">
                  <c:v>9.2024303143052058E-2</c:v>
                </c:pt>
                <c:pt idx="217">
                  <c:v>9.2086625847406969E-2</c:v>
                </c:pt>
                <c:pt idx="218">
                  <c:v>9.2149462517381861E-2</c:v>
                </c:pt>
                <c:pt idx="219">
                  <c:v>9.2212815326412637E-2</c:v>
                </c:pt>
                <c:pt idx="220">
                  <c:v>9.2276686463665103E-2</c:v>
                </c:pt>
                <c:pt idx="221">
                  <c:v>9.2341078134156707E-2</c:v>
                </c:pt>
                <c:pt idx="222">
                  <c:v>9.2405992558879199E-2</c:v>
                </c:pt>
                <c:pt idx="223">
                  <c:v>9.2471431974922566E-2</c:v>
                </c:pt>
                <c:pt idx="224">
                  <c:v>9.2537398635600093E-2</c:v>
                </c:pt>
                <c:pt idx="225">
                  <c:v>9.2603894810574433E-2</c:v>
                </c:pt>
                <c:pt idx="226">
                  <c:v>9.267092278598496E-2</c:v>
                </c:pt>
                <c:pt idx="227">
                  <c:v>9.2738484864576282E-2</c:v>
                </c:pt>
                <c:pt idx="228">
                  <c:v>9.2806583365827727E-2</c:v>
                </c:pt>
                <c:pt idx="229">
                  <c:v>9.2875220626084318E-2</c:v>
                </c:pt>
                <c:pt idx="230">
                  <c:v>9.2944398998688657E-2</c:v>
                </c:pt>
                <c:pt idx="231">
                  <c:v>9.3014120854114146E-2</c:v>
                </c:pt>
                <c:pt idx="232">
                  <c:v>9.30843885800995E-2</c:v>
                </c:pt>
                <c:pt idx="233">
                  <c:v>9.3155204581784348E-2</c:v>
                </c:pt>
                <c:pt idx="234">
                  <c:v>9.3226571281846138E-2</c:v>
                </c:pt>
                <c:pt idx="235">
                  <c:v>9.3298491120638274E-2</c:v>
                </c:pt>
                <c:pt idx="236">
                  <c:v>9.3370966556329565E-2</c:v>
                </c:pt>
                <c:pt idx="237">
                  <c:v>9.3444000065045038E-2</c:v>
                </c:pt>
                <c:pt idx="238">
                  <c:v>9.3517594141007715E-2</c:v>
                </c:pt>
                <c:pt idx="239">
                  <c:v>9.3591751296682263E-2</c:v>
                </c:pt>
                <c:pt idx="240">
                  <c:v>9.3666474062919197E-2</c:v>
                </c:pt>
                <c:pt idx="241">
                  <c:v>9.3741764989101278E-2</c:v>
                </c:pt>
                <c:pt idx="242">
                  <c:v>9.3817626643290422E-2</c:v>
                </c:pt>
                <c:pt idx="243">
                  <c:v>9.3894061612376761E-2</c:v>
                </c:pt>
                <c:pt idx="244">
                  <c:v>9.39710725022284E-2</c:v>
                </c:pt>
                <c:pt idx="245">
                  <c:v>9.4048661937843073E-2</c:v>
                </c:pt>
                <c:pt idx="246">
                  <c:v>9.4126832563500809E-2</c:v>
                </c:pt>
                <c:pt idx="247">
                  <c:v>9.4205587042918287E-2</c:v>
                </c:pt>
                <c:pt idx="248">
                  <c:v>9.4284928059404638E-2</c:v>
                </c:pt>
                <c:pt idx="249">
                  <c:v>9.436485831601836E-2</c:v>
                </c:pt>
                <c:pt idx="250">
                  <c:v>9.4445380535726112E-2</c:v>
                </c:pt>
                <c:pt idx="251">
                  <c:v>9.4526497461562775E-2</c:v>
                </c:pt>
                <c:pt idx="252">
                  <c:v>9.460821185679287E-2</c:v>
                </c:pt>
                <c:pt idx="253">
                  <c:v>9.4690526505073938E-2</c:v>
                </c:pt>
                <c:pt idx="254">
                  <c:v>9.4773444210620852E-2</c:v>
                </c:pt>
                <c:pt idx="255">
                  <c:v>9.4856967798372147E-2</c:v>
                </c:pt>
                <c:pt idx="256">
                  <c:v>9.4941100114157614E-2</c:v>
                </c:pt>
                <c:pt idx="257">
                  <c:v>9.5025844024867814E-2</c:v>
                </c:pt>
                <c:pt idx="258">
                  <c:v>9.5111202418624599E-2</c:v>
                </c:pt>
                <c:pt idx="259">
                  <c:v>9.519717820495377E-2</c:v>
                </c:pt>
                <c:pt idx="260">
                  <c:v>9.5283774314959185E-2</c:v>
                </c:pt>
                <c:pt idx="261">
                  <c:v>9.537099370149843E-2</c:v>
                </c:pt>
                <c:pt idx="262">
                  <c:v>9.5458839339360127E-2</c:v>
                </c:pt>
                <c:pt idx="263">
                  <c:v>9.5547314225443186E-2</c:v>
                </c:pt>
                <c:pt idx="264">
                  <c:v>9.5636421378937325E-2</c:v>
                </c:pt>
                <c:pt idx="265">
                  <c:v>9.5726163841505674E-2</c:v>
                </c:pt>
                <c:pt idx="266">
                  <c:v>9.5816544677468848E-2</c:v>
                </c:pt>
                <c:pt idx="267">
                  <c:v>9.5907566973990874E-2</c:v>
                </c:pt>
                <c:pt idx="268">
                  <c:v>9.5999233841266962E-2</c:v>
                </c:pt>
                <c:pt idx="269">
                  <c:v>9.6091548412712766E-2</c:v>
                </c:pt>
                <c:pt idx="270">
                  <c:v>9.618451384515582E-2</c:v>
                </c:pt>
                <c:pt idx="271">
                  <c:v>9.6278133319028486E-2</c:v>
                </c:pt>
                <c:pt idx="272">
                  <c:v>9.6372410038562867E-2</c:v>
                </c:pt>
                <c:pt idx="273">
                  <c:v>9.6467347231987494E-2</c:v>
                </c:pt>
                <c:pt idx="274">
                  <c:v>9.6562948151726294E-2</c:v>
                </c:pt>
                <c:pt idx="275">
                  <c:v>9.665921607459857E-2</c:v>
                </c:pt>
                <c:pt idx="276">
                  <c:v>9.6756154302021807E-2</c:v>
                </c:pt>
                <c:pt idx="277">
                  <c:v>9.6853766160215862E-2</c:v>
                </c:pt>
                <c:pt idx="278">
                  <c:v>9.6952055000409432E-2</c:v>
                </c:pt>
                <c:pt idx="279">
                  <c:v>9.7051024199048153E-2</c:v>
                </c:pt>
                <c:pt idx="280">
                  <c:v>9.7150677158005072E-2</c:v>
                </c:pt>
                <c:pt idx="281">
                  <c:v>9.7251017304792797E-2</c:v>
                </c:pt>
                <c:pt idx="282">
                  <c:v>9.7352048092777879E-2</c:v>
                </c:pt>
                <c:pt idx="283">
                  <c:v>9.7453773001397237E-2</c:v>
                </c:pt>
                <c:pt idx="284">
                  <c:v>9.7556195536376566E-2</c:v>
                </c:pt>
                <c:pt idx="285">
                  <c:v>9.7659319229950955E-2</c:v>
                </c:pt>
                <c:pt idx="286">
                  <c:v>9.776314764108758E-2</c:v>
                </c:pt>
                <c:pt idx="287">
                  <c:v>9.7867684355710555E-2</c:v>
                </c:pt>
                <c:pt idx="288">
                  <c:v>9.7972932986927844E-2</c:v>
                </c:pt>
                <c:pt idx="289">
                  <c:v>9.8078897175260554E-2</c:v>
                </c:pt>
                <c:pt idx="290">
                  <c:v>9.8185580588874388E-2</c:v>
                </c:pt>
                <c:pt idx="291">
                  <c:v>9.8292986923813164E-2</c:v>
                </c:pt>
                <c:pt idx="292">
                  <c:v>9.8401119904235002E-2</c:v>
                </c:pt>
                <c:pt idx="293">
                  <c:v>9.8509983282650163E-2</c:v>
                </c:pt>
                <c:pt idx="294">
                  <c:v>9.8619580840161675E-2</c:v>
                </c:pt>
                <c:pt idx="295">
                  <c:v>9.8729916386708402E-2</c:v>
                </c:pt>
                <c:pt idx="296">
                  <c:v>9.8840993761310003E-2</c:v>
                </c:pt>
                <c:pt idx="297">
                  <c:v>9.8952816832314563E-2</c:v>
                </c:pt>
                <c:pt idx="298">
                  <c:v>9.9065389497648745E-2</c:v>
                </c:pt>
                <c:pt idx="299">
                  <c:v>9.9178715685070001E-2</c:v>
                </c:pt>
                <c:pt idx="300">
                  <c:v>9.9292799352421648E-2</c:v>
                </c:pt>
                <c:pt idx="301">
                  <c:v>9.9407644487890162E-2</c:v>
                </c:pt>
                <c:pt idx="302">
                  <c:v>9.9523255110265094E-2</c:v>
                </c:pt>
                <c:pt idx="303">
                  <c:v>9.9639635269201554E-2</c:v>
                </c:pt>
                <c:pt idx="304">
                  <c:v>9.97567890454851E-2</c:v>
                </c:pt>
                <c:pt idx="305">
                  <c:v>9.987472055129952E-2</c:v>
                </c:pt>
                <c:pt idx="306">
                  <c:v>9.9993433930496908E-2</c:v>
                </c:pt>
                <c:pt idx="307">
                  <c:v>0.10011293335887057</c:v>
                </c:pt>
                <c:pt idx="308">
                  <c:v>0.10023322304443061</c:v>
                </c:pt>
                <c:pt idx="309">
                  <c:v>0.10035430722768231</c:v>
                </c:pt>
                <c:pt idx="310">
                  <c:v>0.10047619018190689</c:v>
                </c:pt>
                <c:pt idx="311">
                  <c:v>0.1005988762134455</c:v>
                </c:pt>
                <c:pt idx="312">
                  <c:v>0.10072236966198553</c:v>
                </c:pt>
                <c:pt idx="313">
                  <c:v>0.10084667490085039</c:v>
                </c:pt>
                <c:pt idx="314">
                  <c:v>0.10097179633729132</c:v>
                </c:pt>
                <c:pt idx="315">
                  <c:v>0.10109773841278293</c:v>
                </c:pt>
                <c:pt idx="316">
                  <c:v>0.10122450560332098</c:v>
                </c:pt>
                <c:pt idx="317">
                  <c:v>0.10135210241972348</c:v>
                </c:pt>
                <c:pt idx="318">
                  <c:v>0.10148053340793475</c:v>
                </c:pt>
                <c:pt idx="319">
                  <c:v>0.1016098031493323</c:v>
                </c:pt>
                <c:pt idx="320">
                  <c:v>0.10173991626103693</c:v>
                </c:pt>
                <c:pt idx="321">
                  <c:v>0.10187087739622593</c:v>
                </c:pt>
                <c:pt idx="322">
                  <c:v>0.10200269124444916</c:v>
                </c:pt>
                <c:pt idx="323">
                  <c:v>0.10213536253194863</c:v>
                </c:pt>
                <c:pt idx="324">
                  <c:v>0.1022688960219809</c:v>
                </c:pt>
                <c:pt idx="325">
                  <c:v>0.10240329651514303</c:v>
                </c:pt>
                <c:pt idx="326">
                  <c:v>0.10253856884970131</c:v>
                </c:pt>
                <c:pt idx="327">
                  <c:v>0.1026747179019242</c:v>
                </c:pt>
                <c:pt idx="328">
                  <c:v>0.10281174858641721</c:v>
                </c:pt>
                <c:pt idx="329">
                  <c:v>0.10294966585646238</c:v>
                </c:pt>
                <c:pt idx="330">
                  <c:v>0.10308847470436043</c:v>
                </c:pt>
                <c:pt idx="331">
                  <c:v>0.10322818016177673</c:v>
                </c:pt>
                <c:pt idx="332">
                  <c:v>0.10336878730009054</c:v>
                </c:pt>
                <c:pt idx="333">
                  <c:v>0.10351030123074771</c:v>
                </c:pt>
                <c:pt idx="334">
                  <c:v>0.10365272710561721</c:v>
                </c:pt>
                <c:pt idx="335">
                  <c:v>0.10379607011735076</c:v>
                </c:pt>
                <c:pt idx="336">
                  <c:v>0.10394033549974656</c:v>
                </c:pt>
                <c:pt idx="337">
                  <c:v>0.10408552852811642</c:v>
                </c:pt>
                <c:pt idx="338">
                  <c:v>0.10423165451965664</c:v>
                </c:pt>
                <c:pt idx="339">
                  <c:v>0.10437871883382266</c:v>
                </c:pt>
                <c:pt idx="340">
                  <c:v>0.10452672687270732</c:v>
                </c:pt>
                <c:pt idx="341">
                  <c:v>0.10467568408142336</c:v>
                </c:pt>
                <c:pt idx="342">
                  <c:v>0.10482559594848923</c:v>
                </c:pt>
                <c:pt idx="343">
                  <c:v>0.10497646800621921</c:v>
                </c:pt>
                <c:pt idx="344">
                  <c:v>0.10512830583111729</c:v>
                </c:pt>
                <c:pt idx="345">
                  <c:v>0.10528111504427543</c:v>
                </c:pt>
                <c:pt idx="346">
                  <c:v>0.10543490131177488</c:v>
                </c:pt>
                <c:pt idx="347">
                  <c:v>0.10558967034509266</c:v>
                </c:pt>
                <c:pt idx="348">
                  <c:v>0.10574542790151163</c:v>
                </c:pt>
                <c:pt idx="349">
                  <c:v>0.10590217978453492</c:v>
                </c:pt>
                <c:pt idx="350">
                  <c:v>0.10605993184430411</c:v>
                </c:pt>
                <c:pt idx="351">
                  <c:v>0.10621868997802256</c:v>
                </c:pt>
                <c:pt idx="352">
                  <c:v>0.10637846013038199</c:v>
                </c:pt>
                <c:pt idx="353">
                  <c:v>0.1065392482939943</c:v>
                </c:pt>
                <c:pt idx="354">
                  <c:v>0.10670106050982731</c:v>
                </c:pt>
                <c:pt idx="355">
                  <c:v>0.10686390286764494</c:v>
                </c:pt>
                <c:pt idx="356">
                  <c:v>0.10702778150645217</c:v>
                </c:pt>
                <c:pt idx="357">
                  <c:v>0.1071927026149443</c:v>
                </c:pt>
                <c:pt idx="358">
                  <c:v>0.10735867243196101</c:v>
                </c:pt>
                <c:pt idx="359">
                  <c:v>0.10752569724694469</c:v>
                </c:pt>
                <c:pt idx="360">
                  <c:v>0.10769378340040399</c:v>
                </c:pt>
                <c:pt idx="361">
                  <c:v>0.10786293728438154</c:v>
                </c:pt>
                <c:pt idx="362">
                  <c:v>0.10803316534292746</c:v>
                </c:pt>
                <c:pt idx="363">
                  <c:v>0.10820447407257604</c:v>
                </c:pt>
                <c:pt idx="364">
                  <c:v>0.10837687002282907</c:v>
                </c:pt>
                <c:pt idx="365">
                  <c:v>0.10855035979664315</c:v>
                </c:pt>
                <c:pt idx="366">
                  <c:v>0.10872495005092216</c:v>
                </c:pt>
                <c:pt idx="367">
                  <c:v>0.10890064749701514</c:v>
                </c:pt>
                <c:pt idx="368">
                  <c:v>0.10907745890121881</c:v>
                </c:pt>
                <c:pt idx="369">
                  <c:v>0.10925539108528554</c:v>
                </c:pt>
                <c:pt idx="370">
                  <c:v>0.10943445092693668</c:v>
                </c:pt>
                <c:pt idx="371">
                  <c:v>0.10961464536038085</c:v>
                </c:pt>
                <c:pt idx="372">
                  <c:v>0.10979598137683784</c:v>
                </c:pt>
                <c:pt idx="373">
                  <c:v>0.10997846602506782</c:v>
                </c:pt>
                <c:pt idx="374">
                  <c:v>0.11016210641190605</c:v>
                </c:pt>
                <c:pt idx="375">
                  <c:v>0.11034690970280314</c:v>
                </c:pt>
                <c:pt idx="376">
                  <c:v>0.11053288312237085</c:v>
                </c:pt>
                <c:pt idx="377">
                  <c:v>0.1107200339549335</c:v>
                </c:pt>
                <c:pt idx="378">
                  <c:v>0.11090836954508533</c:v>
                </c:pt>
                <c:pt idx="379">
                  <c:v>0.11109789729825308</c:v>
                </c:pt>
                <c:pt idx="380">
                  <c:v>0.1112886246812657</c:v>
                </c:pt>
                <c:pt idx="381">
                  <c:v>0.11148055922292796</c:v>
                </c:pt>
                <c:pt idx="382">
                  <c:v>0.11167370851460176</c:v>
                </c:pt>
                <c:pt idx="383">
                  <c:v>0.11186808021079273</c:v>
                </c:pt>
                <c:pt idx="384">
                  <c:v>0.112063682029743</c:v>
                </c:pt>
                <c:pt idx="385">
                  <c:v>0.11226052175403041</c:v>
                </c:pt>
                <c:pt idx="386">
                  <c:v>0.11245860723117344</c:v>
                </c:pt>
                <c:pt idx="387">
                  <c:v>0.11265794637424291</c:v>
                </c:pt>
                <c:pt idx="388">
                  <c:v>0.11285854716247982</c:v>
                </c:pt>
                <c:pt idx="389">
                  <c:v>0.11306041764191987</c:v>
                </c:pt>
                <c:pt idx="390">
                  <c:v>0.11326356592602398</c:v>
                </c:pt>
                <c:pt idx="391">
                  <c:v>0.1134680001963161</c:v>
                </c:pt>
                <c:pt idx="392">
                  <c:v>0.1136737287030271</c:v>
                </c:pt>
                <c:pt idx="393">
                  <c:v>0.11388075976574566</c:v>
                </c:pt>
                <c:pt idx="394">
                  <c:v>0.11408910177407594</c:v>
                </c:pt>
                <c:pt idx="395">
                  <c:v>0.11429876318830205</c:v>
                </c:pt>
                <c:pt idx="396">
                  <c:v>0.11450975254005935</c:v>
                </c:pt>
                <c:pt idx="397">
                  <c:v>0.11472207843301374</c:v>
                </c:pt>
                <c:pt idx="398">
                  <c:v>0.11493574954354603</c:v>
                </c:pt>
                <c:pt idx="399">
                  <c:v>0.11515077462144559</c:v>
                </c:pt>
                <c:pt idx="400">
                  <c:v>0.11536716249061013</c:v>
                </c:pt>
                <c:pt idx="401">
                  <c:v>0.11558492204975322</c:v>
                </c:pt>
                <c:pt idx="402">
                  <c:v>0.11580406227311894</c:v>
                </c:pt>
                <c:pt idx="403">
                  <c:v>0.11602459221120424</c:v>
                </c:pt>
                <c:pt idx="404">
                  <c:v>0.11624652099148897</c:v>
                </c:pt>
                <c:pt idx="405">
                  <c:v>0.1164698578191732</c:v>
                </c:pt>
                <c:pt idx="406">
                  <c:v>0.11669461197792282</c:v>
                </c:pt>
                <c:pt idx="407">
                  <c:v>0.11692079283062241</c:v>
                </c:pt>
                <c:pt idx="408">
                  <c:v>0.11714840982013647</c:v>
                </c:pt>
                <c:pt idx="409">
                  <c:v>0.11737747247007847</c:v>
                </c:pt>
                <c:pt idx="410">
                  <c:v>0.11760799038558802</c:v>
                </c:pt>
                <c:pt idx="411">
                  <c:v>0.11783997325411609</c:v>
                </c:pt>
                <c:pt idx="412">
                  <c:v>0.11807343084621884</c:v>
                </c:pt>
                <c:pt idx="413">
                  <c:v>0.11830837301635931</c:v>
                </c:pt>
                <c:pt idx="414">
                  <c:v>0.11854480970371785</c:v>
                </c:pt>
                <c:pt idx="415">
                  <c:v>0.11878275093301194</c:v>
                </c:pt>
                <c:pt idx="416">
                  <c:v>0.11902220681532223</c:v>
                </c:pt>
                <c:pt idx="417">
                  <c:v>0.11926318754892995</c:v>
                </c:pt>
                <c:pt idx="418">
                  <c:v>0.11950570342016176</c:v>
                </c:pt>
                <c:pt idx="419">
                  <c:v>0.11974976480424372</c:v>
                </c:pt>
                <c:pt idx="420">
                  <c:v>0.11999538216616452</c:v>
                </c:pt>
                <c:pt idx="421">
                  <c:v>0.12024256606154735</c:v>
                </c:pt>
                <c:pt idx="422">
                  <c:v>0.12049132713753143</c:v>
                </c:pt>
                <c:pt idx="423">
                  <c:v>0.12074167613366281</c:v>
                </c:pt>
                <c:pt idx="424">
                  <c:v>0.12099362388279411</c:v>
                </c:pt>
                <c:pt idx="425">
                  <c:v>0.12124718131199436</c:v>
                </c:pt>
                <c:pt idx="426">
                  <c:v>0.121502359443468</c:v>
                </c:pt>
                <c:pt idx="427">
                  <c:v>0.12175916939548385</c:v>
                </c:pt>
                <c:pt idx="428">
                  <c:v>0.12201762238331371</c:v>
                </c:pt>
                <c:pt idx="429">
                  <c:v>0.12227772972018104</c:v>
                </c:pt>
                <c:pt idx="430">
                  <c:v>0.12253950281821956</c:v>
                </c:pt>
                <c:pt idx="431">
                  <c:v>0.1228029531894419</c:v>
                </c:pt>
                <c:pt idx="432">
                  <c:v>0.12306809244671849</c:v>
                </c:pt>
                <c:pt idx="433">
                  <c:v>0.12333493230476768</c:v>
                </c:pt>
                <c:pt idx="434">
                  <c:v>0.12360348458115412</c:v>
                </c:pt>
                <c:pt idx="435">
                  <c:v>0.12387376119730019</c:v>
                </c:pt>
                <c:pt idx="436">
                  <c:v>0.12414577417950648</c:v>
                </c:pt>
                <c:pt idx="437">
                  <c:v>0.1244195356599837</c:v>
                </c:pt>
                <c:pt idx="438">
                  <c:v>0.12469505787789549</c:v>
                </c:pt>
                <c:pt idx="439">
                  <c:v>0.1249723531804119</c:v>
                </c:pt>
                <c:pt idx="440">
                  <c:v>0.12525143402377428</c:v>
                </c:pt>
                <c:pt idx="441">
                  <c:v>0.12553231297437134</c:v>
                </c:pt>
                <c:pt idx="442">
                  <c:v>0.12581500270982646</c:v>
                </c:pt>
                <c:pt idx="443">
                  <c:v>0.12609951602009689</c:v>
                </c:pt>
                <c:pt idx="444">
                  <c:v>0.12638586580858371</c:v>
                </c:pt>
                <c:pt idx="445">
                  <c:v>0.12667406509325452</c:v>
                </c:pt>
                <c:pt idx="446">
                  <c:v>0.12696412700777721</c:v>
                </c:pt>
                <c:pt idx="447">
                  <c:v>0.12725606480266594</c:v>
                </c:pt>
                <c:pt idx="448">
                  <c:v>0.12754989184643922</c:v>
                </c:pt>
                <c:pt idx="449">
                  <c:v>0.12784562162679006</c:v>
                </c:pt>
                <c:pt idx="450">
                  <c:v>0.12814326775176954</c:v>
                </c:pt>
                <c:pt idx="451">
                  <c:v>0.12844284395098007</c:v>
                </c:pt>
                <c:pt idx="452">
                  <c:v>0.12874436407678444</c:v>
                </c:pt>
                <c:pt idx="453">
                  <c:v>0.12904784210552553</c:v>
                </c:pt>
                <c:pt idx="454">
                  <c:v>0.12935329213875976</c:v>
                </c:pt>
                <c:pt idx="455">
                  <c:v>0.12966072840450305</c:v>
                </c:pt>
                <c:pt idx="456">
                  <c:v>0.12997016525849017</c:v>
                </c:pt>
                <c:pt idx="457">
                  <c:v>0.13028161718544706</c:v>
                </c:pt>
                <c:pt idx="458">
                  <c:v>0.13059509880037676</c:v>
                </c:pt>
                <c:pt idx="459">
                  <c:v>0.13091062484985871</c:v>
                </c:pt>
                <c:pt idx="460">
                  <c:v>0.13122821021336151</c:v>
                </c:pt>
                <c:pt idx="461">
                  <c:v>0.13154786990456979</c:v>
                </c:pt>
                <c:pt idx="462">
                  <c:v>0.13186961907272474</c:v>
                </c:pt>
                <c:pt idx="463">
                  <c:v>0.13219347300397863</c:v>
                </c:pt>
                <c:pt idx="464">
                  <c:v>0.13251944712276373</c:v>
                </c:pt>
                <c:pt idx="465">
                  <c:v>0.13284755699317519</c:v>
                </c:pt>
                <c:pt idx="466">
                  <c:v>0.13317781832036873</c:v>
                </c:pt>
                <c:pt idx="467">
                  <c:v>0.13351024695197236</c:v>
                </c:pt>
                <c:pt idx="468">
                  <c:v>0.13384485887951442</c:v>
                </c:pt>
                <c:pt idx="469">
                  <c:v>0.13418167023986347</c:v>
                </c:pt>
                <c:pt idx="470">
                  <c:v>0.13452069731668603</c:v>
                </c:pt>
                <c:pt idx="471">
                  <c:v>0.13486195654191843</c:v>
                </c:pt>
                <c:pt idx="472">
                  <c:v>0.13520546449725368</c:v>
                </c:pt>
                <c:pt idx="473">
                  <c:v>0.13555123791564391</c:v>
                </c:pt>
                <c:pt idx="474">
                  <c:v>0.13589929368281892</c:v>
                </c:pt>
                <c:pt idx="475">
                  <c:v>0.13624964883881963</c:v>
                </c:pt>
                <c:pt idx="476">
                  <c:v>0.13660232057954783</c:v>
                </c:pt>
                <c:pt idx="477">
                  <c:v>0.13695732625833215</c:v>
                </c:pt>
                <c:pt idx="478">
                  <c:v>0.13731468338750966</c:v>
                </c:pt>
                <c:pt idx="479">
                  <c:v>0.13767440964002434</c:v>
                </c:pt>
                <c:pt idx="480">
                  <c:v>0.13803652285104129</c:v>
                </c:pt>
                <c:pt idx="481">
                  <c:v>0.13840104101957829</c:v>
                </c:pt>
                <c:pt idx="482">
                  <c:v>0.13876798231015364</c:v>
                </c:pt>
                <c:pt idx="483">
                  <c:v>0.13913736505445107</c:v>
                </c:pt>
                <c:pt idx="484">
                  <c:v>0.13950920775300119</c:v>
                </c:pt>
                <c:pt idx="485">
                  <c:v>0.13988352907688215</c:v>
                </c:pt>
                <c:pt idx="486">
                  <c:v>0.14026034786943362</c:v>
                </c:pt>
                <c:pt idx="487">
                  <c:v>0.14063968314799244</c:v>
                </c:pt>
                <c:pt idx="488">
                  <c:v>0.14102155410564368</c:v>
                </c:pt>
                <c:pt idx="489">
                  <c:v>0.14140598011298985</c:v>
                </c:pt>
                <c:pt idx="490">
                  <c:v>0.14179298071993834</c:v>
                </c:pt>
                <c:pt idx="491">
                  <c:v>0.14218257565750655</c:v>
                </c:pt>
                <c:pt idx="492">
                  <c:v>0.14257478483964556</c:v>
                </c:pt>
                <c:pt idx="493">
                  <c:v>0.14296962836508195</c:v>
                </c:pt>
                <c:pt idx="494">
                  <c:v>0.14336712651917849</c:v>
                </c:pt>
                <c:pt idx="495">
                  <c:v>0.14376729977581285</c:v>
                </c:pt>
                <c:pt idx="496">
                  <c:v>0.14417016879927583</c:v>
                </c:pt>
                <c:pt idx="497">
                  <c:v>0.14457575444618823</c:v>
                </c:pt>
                <c:pt idx="498">
                  <c:v>0.14498407776743666</c:v>
                </c:pt>
                <c:pt idx="499">
                  <c:v>0.145395160010129</c:v>
                </c:pt>
                <c:pt idx="500">
                  <c:v>0.14580902261956899</c:v>
                </c:pt>
                <c:pt idx="501">
                  <c:v>0.14622568724125035</c:v>
                </c:pt>
                <c:pt idx="502">
                  <c:v>0.14664517572287014</c:v>
                </c:pt>
                <c:pt idx="503">
                  <c:v>0.1470675101163646</c:v>
                </c:pt>
                <c:pt idx="504">
                  <c:v>0.14749271267995959</c:v>
                </c:pt>
                <c:pt idx="505">
                  <c:v>0.1479208058802467</c:v>
                </c:pt>
                <c:pt idx="506">
                  <c:v>0.14835181239427644</c:v>
                </c:pt>
                <c:pt idx="507">
                  <c:v>0.14878575511167272</c:v>
                </c:pt>
                <c:pt idx="508">
                  <c:v>0.14922265713676783</c:v>
                </c:pt>
                <c:pt idx="509">
                  <c:v>0.14966254179075797</c:v>
                </c:pt>
                <c:pt idx="510">
                  <c:v>0.15010543261387954</c:v>
                </c:pt>
                <c:pt idx="511">
                  <c:v>0.15055135336760644</c:v>
                </c:pt>
                <c:pt idx="512">
                  <c:v>0.15100032803686825</c:v>
                </c:pt>
                <c:pt idx="513">
                  <c:v>0.1514523808322899</c:v>
                </c:pt>
                <c:pt idx="514">
                  <c:v>0.15190753619245217</c:v>
                </c:pt>
                <c:pt idx="515">
                  <c:v>0.15236581878617395</c:v>
                </c:pt>
                <c:pt idx="516">
                  <c:v>0.15282725351481583</c:v>
                </c:pt>
                <c:pt idx="517">
                  <c:v>0.15329186551460561</c:v>
                </c:pt>
                <c:pt idx="518">
                  <c:v>0.15375968015898517</c:v>
                </c:pt>
                <c:pt idx="519">
                  <c:v>0.15423072306097899</c:v>
                </c:pt>
                <c:pt idx="520">
                  <c:v>0.15470502007558704</c:v>
                </c:pt>
                <c:pt idx="521">
                  <c:v>0.15518259730219472</c:v>
                </c:pt>
                <c:pt idx="522">
                  <c:v>0.15566348108701022</c:v>
                </c:pt>
                <c:pt idx="523">
                  <c:v>0.15614769802552125</c:v>
                </c:pt>
                <c:pt idx="524">
                  <c:v>0.15663527496497495</c:v>
                </c:pt>
                <c:pt idx="525">
                  <c:v>0.15712623900688</c:v>
                </c:pt>
                <c:pt idx="526">
                  <c:v>0.15762061750953163</c:v>
                </c:pt>
                <c:pt idx="527">
                  <c:v>0.15811843809055887</c:v>
                </c:pt>
                <c:pt idx="528">
                  <c:v>0.15861972862949472</c:v>
                </c:pt>
                <c:pt idx="529">
                  <c:v>0.159124517270369</c:v>
                </c:pt>
                <c:pt idx="530">
                  <c:v>0.15963283242432399</c:v>
                </c:pt>
                <c:pt idx="531">
                  <c:v>0.16014470277225312</c:v>
                </c:pt>
                <c:pt idx="532">
                  <c:v>0.16066015726746222</c:v>
                </c:pt>
                <c:pt idx="533">
                  <c:v>0.16117922513835437</c:v>
                </c:pt>
                <c:pt idx="534">
                  <c:v>0.16170193589113716</c:v>
                </c:pt>
                <c:pt idx="535">
                  <c:v>0.16222831931255319</c:v>
                </c:pt>
                <c:pt idx="536">
                  <c:v>0.16275840547263412</c:v>
                </c:pt>
                <c:pt idx="537">
                  <c:v>0.1632922247274764</c:v>
                </c:pt>
                <c:pt idx="538">
                  <c:v>0.16382980772204375</c:v>
                </c:pt>
                <c:pt idx="539">
                  <c:v>0.16437118539298665</c:v>
                </c:pt>
                <c:pt idx="540">
                  <c:v>0.16491638897149088</c:v>
                </c:pt>
                <c:pt idx="541">
                  <c:v>0.16546544998614596</c:v>
                </c:pt>
                <c:pt idx="542">
                  <c:v>0.16601840026583764</c:v>
                </c:pt>
                <c:pt idx="543">
                  <c:v>0.16657527194266339</c:v>
                </c:pt>
                <c:pt idx="544">
                  <c:v>0.16713609745487076</c:v>
                </c:pt>
                <c:pt idx="545">
                  <c:v>0.16770090954981864</c:v>
                </c:pt>
                <c:pt idx="546">
                  <c:v>0.16826974128696182</c:v>
                </c:pt>
                <c:pt idx="547">
                  <c:v>0.16884262604085809</c:v>
                </c:pt>
                <c:pt idx="548">
                  <c:v>0.16941959750419827</c:v>
                </c:pt>
                <c:pt idx="549">
                  <c:v>0.17000068969085866</c:v>
                </c:pt>
                <c:pt idx="550">
                  <c:v>0.17058593693897636</c:v>
                </c:pt>
                <c:pt idx="551">
                  <c:v>0.17117537391404694</c:v>
                </c:pt>
                <c:pt idx="552">
                  <c:v>0.17176903561204437</c:v>
                </c:pt>
                <c:pt idx="553">
                  <c:v>0.17236695736256344</c:v>
                </c:pt>
                <c:pt idx="554">
                  <c:v>0.17296917483198368</c:v>
                </c:pt>
                <c:pt idx="555">
                  <c:v>0.17357572402665486</c:v>
                </c:pt>
                <c:pt idx="556">
                  <c:v>0.17418664129610745</c:v>
                </c:pt>
                <c:pt idx="557">
                  <c:v>0.17480196333627798</c:v>
                </c:pt>
                <c:pt idx="558">
                  <c:v>0.17542172719276203</c:v>
                </c:pt>
                <c:pt idx="559">
                  <c:v>0.17604597026408511</c:v>
                </c:pt>
                <c:pt idx="560">
                  <c:v>0.17667473030499498</c:v>
                </c:pt>
                <c:pt idx="561">
                  <c:v>0.17730804542977452</c:v>
                </c:pt>
                <c:pt idx="562">
                  <c:v>0.17794595411557473</c:v>
                </c:pt>
                <c:pt idx="563">
                  <c:v>0.17858849520576764</c:v>
                </c:pt>
                <c:pt idx="564">
                  <c:v>0.17923570791331886</c:v>
                </c:pt>
                <c:pt idx="565">
                  <c:v>0.17988763182417924</c:v>
                </c:pt>
                <c:pt idx="566">
                  <c:v>0.18054430690069573</c:v>
                </c:pt>
                <c:pt idx="567">
                  <c:v>0.18120577348504061</c:v>
                </c:pt>
                <c:pt idx="568">
                  <c:v>0.18187207230265828</c:v>
                </c:pt>
                <c:pt idx="569">
                  <c:v>0.18254324446573048</c:v>
                </c:pt>
                <c:pt idx="570">
                  <c:v>0.18321933147665823</c:v>
                </c:pt>
                <c:pt idx="571">
                  <c:v>0.18390037523156039</c:v>
                </c:pt>
                <c:pt idx="572">
                  <c:v>0.18458641802378825</c:v>
                </c:pt>
                <c:pt idx="573">
                  <c:v>0.18527750254745839</c:v>
                </c:pt>
                <c:pt idx="574">
                  <c:v>0.18597367190099462</c:v>
                </c:pt>
                <c:pt idx="575">
                  <c:v>0.18667496959069044</c:v>
                </c:pt>
                <c:pt idx="576">
                  <c:v>0.18738143953428257</c:v>
                </c:pt>
                <c:pt idx="577">
                  <c:v>0.18809312606453829</c:v>
                </c:pt>
                <c:pt idx="578">
                  <c:v>0.18881007393285468</c:v>
                </c:pt>
                <c:pt idx="579">
                  <c:v>0.18953232831287034</c:v>
                </c:pt>
                <c:pt idx="580">
                  <c:v>0.19025993480408815</c:v>
                </c:pt>
                <c:pt idx="581">
                  <c:v>0.19099293943550771</c:v>
                </c:pt>
                <c:pt idx="582">
                  <c:v>0.19173138866926789</c:v>
                </c:pt>
                <c:pt idx="583">
                  <c:v>0.19247532940429746</c:v>
                </c:pt>
                <c:pt idx="584">
                  <c:v>0.19322480897997343</c:v>
                </c:pt>
                <c:pt idx="585">
                  <c:v>0.19397987517978654</c:v>
                </c:pt>
                <c:pt idx="586">
                  <c:v>0.19474057623501206</c:v>
                </c:pt>
                <c:pt idx="587">
                  <c:v>0.19550696082838567</c:v>
                </c:pt>
                <c:pt idx="588">
                  <c:v>0.19627907809778244</c:v>
                </c:pt>
                <c:pt idx="589">
                  <c:v>0.19705697763989913</c:v>
                </c:pt>
                <c:pt idx="590">
                  <c:v>0.19784070951393637</c:v>
                </c:pt>
                <c:pt idx="591">
                  <c:v>0.19863032424528568</c:v>
                </c:pt>
                <c:pt idx="592">
                  <c:v>0.19942587282920696</c:v>
                </c:pt>
                <c:pt idx="593">
                  <c:v>0.20022740673451156</c:v>
                </c:pt>
                <c:pt idx="594">
                  <c:v>0.20103497790723809</c:v>
                </c:pt>
                <c:pt idx="595">
                  <c:v>0.20184863877432349</c:v>
                </c:pt>
                <c:pt idx="596">
                  <c:v>0.20266844224726771</c:v>
                </c:pt>
                <c:pt idx="597">
                  <c:v>0.20349444172579018</c:v>
                </c:pt>
                <c:pt idx="598">
                  <c:v>0.20432669110147628</c:v>
                </c:pt>
                <c:pt idx="599">
                  <c:v>0.20516524476141326</c:v>
                </c:pt>
                <c:pt idx="600">
                  <c:v>0.20601015759181213</c:v>
                </c:pt>
                <c:pt idx="601">
                  <c:v>0.20686148498161558</c:v>
                </c:pt>
                <c:pt idx="602">
                  <c:v>0.20771928282608848</c:v>
                </c:pt>
                <c:pt idx="603">
                  <c:v>0.20858360753039015</c:v>
                </c:pt>
                <c:pt idx="604">
                  <c:v>0.20945451601312648</c:v>
                </c:pt>
                <c:pt idx="605">
                  <c:v>0.21033206570987861</c:v>
                </c:pt>
                <c:pt idx="606">
                  <c:v>0.21121631457670761</c:v>
                </c:pt>
                <c:pt idx="607">
                  <c:v>0.21210732109363101</c:v>
                </c:pt>
                <c:pt idx="608">
                  <c:v>0.21300514426807449</c:v>
                </c:pt>
                <c:pt idx="609">
                  <c:v>0.21390984363828347</c:v>
                </c:pt>
                <c:pt idx="610">
                  <c:v>0.21482147927670933</c:v>
                </c:pt>
                <c:pt idx="611">
                  <c:v>0.21574011179335489</c:v>
                </c:pt>
                <c:pt idx="612">
                  <c:v>0.21666580233908109</c:v>
                </c:pt>
                <c:pt idx="613">
                  <c:v>0.21759861260887237</c:v>
                </c:pt>
                <c:pt idx="614">
                  <c:v>0.21853860484505735</c:v>
                </c:pt>
                <c:pt idx="615">
                  <c:v>0.21948584184048167</c:v>
                </c:pt>
                <c:pt idx="616">
                  <c:v>0.22044038694163043</c:v>
                </c:pt>
                <c:pt idx="617">
                  <c:v>0.22140230405169711</c:v>
                </c:pt>
                <c:pt idx="618">
                  <c:v>0.22237165763359529</c:v>
                </c:pt>
                <c:pt idx="619">
                  <c:v>0.22334851271291062</c:v>
                </c:pt>
                <c:pt idx="620">
                  <c:v>0.22433293488078901</c:v>
                </c:pt>
                <c:pt idx="621">
                  <c:v>0.22532499029675776</c:v>
                </c:pt>
                <c:pt idx="622">
                  <c:v>0.22632474569147568</c:v>
                </c:pt>
                <c:pt idx="623">
                  <c:v>0.22733226836940942</c:v>
                </c:pt>
                <c:pt idx="624">
                  <c:v>0.22834762621143026</c:v>
                </c:pt>
                <c:pt idx="625">
                  <c:v>0.22937088767732877</c:v>
                </c:pt>
                <c:pt idx="626">
                  <c:v>0.23040212180824696</c:v>
                </c:pt>
                <c:pt idx="627">
                  <c:v>0.2314413982290098</c:v>
                </c:pt>
                <c:pt idx="628">
                  <c:v>0.23248878715037191</c:v>
                </c:pt>
                <c:pt idx="629">
                  <c:v>0.23354435937115883</c:v>
                </c:pt>
                <c:pt idx="630">
                  <c:v>0.23460818628030522</c:v>
                </c:pt>
                <c:pt idx="631">
                  <c:v>0.23568033985878392</c:v>
                </c:pt>
                <c:pt idx="632">
                  <c:v>0.23676089268142012</c:v>
                </c:pt>
                <c:pt idx="633">
                  <c:v>0.23784991791858656</c:v>
                </c:pt>
                <c:pt idx="634">
                  <c:v>0.23894748933777371</c:v>
                </c:pt>
                <c:pt idx="635">
                  <c:v>0.2400536813050301</c:v>
                </c:pt>
                <c:pt idx="636">
                  <c:v>0.24116856878626663</c:v>
                </c:pt>
                <c:pt idx="637">
                  <c:v>0.2422922273484189</c:v>
                </c:pt>
                <c:pt idx="638">
                  <c:v>0.24342473316046256</c:v>
                </c:pt>
                <c:pt idx="639">
                  <c:v>0.24456616299427494</c:v>
                </c:pt>
                <c:pt idx="640">
                  <c:v>0.24571659422533598</c:v>
                </c:pt>
                <c:pt idx="641">
                  <c:v>0.2468761048332635</c:v>
                </c:pt>
                <c:pt idx="642">
                  <c:v>0.24804477340217421</c:v>
                </c:pt>
                <c:pt idx="643">
                  <c:v>0.24922267912086452</c:v>
                </c:pt>
                <c:pt idx="644">
                  <c:v>0.25040990178280914</c:v>
                </c:pt>
                <c:pt idx="645">
                  <c:v>0.25160652178595383</c:v>
                </c:pt>
                <c:pt idx="646">
                  <c:v>0.25281262013231792</c:v>
                </c:pt>
                <c:pt idx="647">
                  <c:v>0.25402827842738046</c:v>
                </c:pt>
                <c:pt idx="648">
                  <c:v>0.25525357887925154</c:v>
                </c:pt>
                <c:pt idx="649">
                  <c:v>0.25648860429761561</c:v>
                </c:pt>
                <c:pt idx="650">
                  <c:v>0.25773343809244281</c:v>
                </c:pt>
                <c:pt idx="651">
                  <c:v>0.25898816427245575</c:v>
                </c:pt>
                <c:pt idx="652">
                  <c:v>0.26025286744334547</c:v>
                </c:pt>
                <c:pt idx="653">
                  <c:v>0.26152763280572688</c:v>
                </c:pt>
                <c:pt idx="654">
                  <c:v>0.26281254615282351</c:v>
                </c:pt>
                <c:pt idx="655">
                  <c:v>0.26410769386787347</c:v>
                </c:pt>
                <c:pt idx="656">
                  <c:v>0.26541316292124495</c:v>
                </c:pt>
                <c:pt idx="657">
                  <c:v>0.26672904086725274</c:v>
                </c:pt>
                <c:pt idx="658">
                  <c:v>0.26805541584066533</c:v>
                </c:pt>
                <c:pt idx="659">
                  <c:v>0.2693923765528905</c:v>
                </c:pt>
                <c:pt idx="660">
                  <c:v>0.27074001228782918</c:v>
                </c:pt>
                <c:pt idx="661">
                  <c:v>0.27209841289739245</c:v>
                </c:pt>
                <c:pt idx="662">
                  <c:v>0.27346766879665169</c:v>
                </c:pt>
                <c:pt idx="663">
                  <c:v>0.27484787095863655</c:v>
                </c:pt>
                <c:pt idx="664">
                  <c:v>0.27623911090874775</c:v>
                </c:pt>
                <c:pt idx="665">
                  <c:v>0.27764148071878203</c:v>
                </c:pt>
                <c:pt idx="666">
                  <c:v>0.27905507300055299</c:v>
                </c:pt>
                <c:pt idx="667">
                  <c:v>0.28047998089909754</c:v>
                </c:pt>
                <c:pt idx="668">
                  <c:v>0.28191629808545277</c:v>
                </c:pt>
                <c:pt idx="669">
                  <c:v>0.28336411874899009</c:v>
                </c:pt>
                <c:pt idx="670">
                  <c:v>0.28482353758929385</c:v>
                </c:pt>
                <c:pt idx="671">
                  <c:v>0.28629464980756819</c:v>
                </c:pt>
                <c:pt idx="672">
                  <c:v>0.28777755109755954</c:v>
                </c:pt>
                <c:pt idx="673">
                  <c:v>0.28927233763597887</c:v>
                </c:pt>
                <c:pt idx="674">
                  <c:v>0.29077910607240898</c:v>
                </c:pt>
                <c:pt idx="675">
                  <c:v>0.2922979535186811</c:v>
                </c:pt>
                <c:pt idx="676">
                  <c:v>0.29382897753770415</c:v>
                </c:pt>
                <c:pt idx="677">
                  <c:v>0.29537227613173211</c:v>
                </c:pt>
                <c:pt idx="678">
                  <c:v>0.29692794773005016</c:v>
                </c:pt>
                <c:pt idx="679">
                  <c:v>0.29849609117607218</c:v>
                </c:pt>
                <c:pt idx="680">
                  <c:v>0.30007680571380974</c:v>
                </c:pt>
                <c:pt idx="681">
                  <c:v>0.30167019097372444</c:v>
                </c:pt>
                <c:pt idx="682">
                  <c:v>0.30327634695792433</c:v>
                </c:pt>
                <c:pt idx="683">
                  <c:v>0.30489537402469424</c:v>
                </c:pt>
                <c:pt idx="684">
                  <c:v>0.30652737287234005</c:v>
                </c:pt>
                <c:pt idx="685">
                  <c:v>0.30817244452232706</c:v>
                </c:pt>
                <c:pt idx="686">
                  <c:v>0.30983069030169558</c:v>
                </c:pt>
                <c:pt idx="687">
                  <c:v>0.31150221182472992</c:v>
                </c:pt>
                <c:pt idx="688">
                  <c:v>0.31318711097386553</c:v>
                </c:pt>
                <c:pt idx="689">
                  <c:v>0.31488548987980913</c:v>
                </c:pt>
                <c:pt idx="690">
                  <c:v>0.3165974509008545</c:v>
                </c:pt>
                <c:pt idx="691">
                  <c:v>0.31832309660137137</c:v>
                </c:pt>
                <c:pt idx="692">
                  <c:v>0.32006252972944532</c:v>
                </c:pt>
                <c:pt idx="693">
                  <c:v>0.32181585319364858</c:v>
                </c:pt>
                <c:pt idx="694">
                  <c:v>0.32358317003891723</c:v>
                </c:pt>
                <c:pt idx="695">
                  <c:v>0.32536458342151336</c:v>
                </c:pt>
                <c:pt idx="696">
                  <c:v>0.32716019658305706</c:v>
                </c:pt>
                <c:pt idx="697">
                  <c:v>0.32897011282358013</c:v>
                </c:pt>
                <c:pt idx="698">
                  <c:v>0.3307944354736142</c:v>
                </c:pt>
                <c:pt idx="699">
                  <c:v>0.33263326786526015</c:v>
                </c:pt>
                <c:pt idx="700">
                  <c:v>0.3344867133022289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4-9A45-B01D-C1602185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7136"/>
        <c:axId val="638103360"/>
      </c:scatterChart>
      <c:valAx>
        <c:axId val="638577136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Melt fraction,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103360"/>
        <c:crosses val="autoZero"/>
        <c:crossBetween val="midCat"/>
        <c:majorUnit val="5"/>
      </c:valAx>
      <c:valAx>
        <c:axId val="63810336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Fe3+/FeT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5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tx1"/>
          </a:solidFill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 model using DFe3+ and DFe2+</a:t>
            </a:r>
            <a:r>
              <a:rPr lang="en-US" baseline="0"/>
              <a:t> from Holycross</a:t>
            </a:r>
            <a:endParaRPr lang="en-US"/>
          </a:p>
          <a:p>
            <a:pPr>
              <a:defRPr/>
            </a:pPr>
            <a:r>
              <a:rPr lang="en-US"/>
              <a:t>Minimum</a:t>
            </a:r>
            <a:r>
              <a:rPr lang="en-US" baseline="0"/>
              <a:t> oxidation</a:t>
            </a:r>
            <a:r>
              <a:rPr lang="en-US"/>
              <a:t>: cpx</a:t>
            </a:r>
            <a:r>
              <a:rPr lang="en-US" baseline="0"/>
              <a:t> removes only Fe3+ not Fe2+</a:t>
            </a:r>
            <a:endParaRPr lang="en-US"/>
          </a:p>
        </c:rich>
      </c:tx>
      <c:layout>
        <c:manualLayout>
          <c:xMode val="edge"/>
          <c:yMode val="edge"/>
          <c:x val="0.18936895388076491"/>
          <c:y val="2.0795823223494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'Minimum oxidation'!$M$1</c:f>
              <c:strCache>
                <c:ptCount val="1"/>
                <c:pt idx="0">
                  <c:v>logfO2-FMQ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'Minimum oxidation'!$F$2:$F$1001</c:f>
              <c:numCache>
                <c:formatCode>General</c:formatCode>
                <c:ptCount val="1000"/>
                <c:pt idx="0">
                  <c:v>100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99.6</c:v>
                </c:pt>
                <c:pt idx="5">
                  <c:v>99.5</c:v>
                </c:pt>
                <c:pt idx="6">
                  <c:v>99.4</c:v>
                </c:pt>
                <c:pt idx="7">
                  <c:v>99.3</c:v>
                </c:pt>
                <c:pt idx="8">
                  <c:v>99.2</c:v>
                </c:pt>
                <c:pt idx="9">
                  <c:v>99.100000000000094</c:v>
                </c:pt>
                <c:pt idx="10">
                  <c:v>99.000000000000099</c:v>
                </c:pt>
                <c:pt idx="11">
                  <c:v>98.900000000000105</c:v>
                </c:pt>
                <c:pt idx="12">
                  <c:v>98.800000000000097</c:v>
                </c:pt>
                <c:pt idx="13">
                  <c:v>98.700000000000102</c:v>
                </c:pt>
                <c:pt idx="14">
                  <c:v>98.600000000000094</c:v>
                </c:pt>
                <c:pt idx="15">
                  <c:v>98.500000000000099</c:v>
                </c:pt>
                <c:pt idx="16">
                  <c:v>98.400000000000105</c:v>
                </c:pt>
                <c:pt idx="17">
                  <c:v>98.300000000000097</c:v>
                </c:pt>
                <c:pt idx="18">
                  <c:v>98.200000000000102</c:v>
                </c:pt>
                <c:pt idx="19">
                  <c:v>98.100000000000094</c:v>
                </c:pt>
                <c:pt idx="20">
                  <c:v>98.000000000000099</c:v>
                </c:pt>
                <c:pt idx="21">
                  <c:v>97.900000000000105</c:v>
                </c:pt>
                <c:pt idx="22">
                  <c:v>97.800000000000097</c:v>
                </c:pt>
                <c:pt idx="23">
                  <c:v>97.700000000000102</c:v>
                </c:pt>
                <c:pt idx="24">
                  <c:v>97.600000000000094</c:v>
                </c:pt>
                <c:pt idx="25">
                  <c:v>97.500000000000099</c:v>
                </c:pt>
                <c:pt idx="26">
                  <c:v>97.400000000000105</c:v>
                </c:pt>
                <c:pt idx="27">
                  <c:v>97.300000000000196</c:v>
                </c:pt>
                <c:pt idx="28">
                  <c:v>97.200000000000202</c:v>
                </c:pt>
                <c:pt idx="29">
                  <c:v>97.100000000000193</c:v>
                </c:pt>
                <c:pt idx="30">
                  <c:v>97.000000000000199</c:v>
                </c:pt>
                <c:pt idx="31">
                  <c:v>96.900000000000205</c:v>
                </c:pt>
                <c:pt idx="32">
                  <c:v>96.800000000000196</c:v>
                </c:pt>
                <c:pt idx="33">
                  <c:v>96.700000000000202</c:v>
                </c:pt>
                <c:pt idx="34">
                  <c:v>96.600000000000193</c:v>
                </c:pt>
                <c:pt idx="35">
                  <c:v>96.500000000000199</c:v>
                </c:pt>
                <c:pt idx="36">
                  <c:v>96.400000000000205</c:v>
                </c:pt>
                <c:pt idx="37">
                  <c:v>96.300000000000196</c:v>
                </c:pt>
                <c:pt idx="38">
                  <c:v>96.200000000000202</c:v>
                </c:pt>
                <c:pt idx="39">
                  <c:v>96.100000000000193</c:v>
                </c:pt>
                <c:pt idx="40">
                  <c:v>96.000000000000199</c:v>
                </c:pt>
                <c:pt idx="41">
                  <c:v>95.900000000000205</c:v>
                </c:pt>
                <c:pt idx="42">
                  <c:v>95.800000000000196</c:v>
                </c:pt>
                <c:pt idx="43">
                  <c:v>95.700000000000202</c:v>
                </c:pt>
                <c:pt idx="44">
                  <c:v>95.600000000000307</c:v>
                </c:pt>
                <c:pt idx="45">
                  <c:v>95.500000000000298</c:v>
                </c:pt>
                <c:pt idx="46">
                  <c:v>95.400000000000304</c:v>
                </c:pt>
                <c:pt idx="47">
                  <c:v>95.300000000000296</c:v>
                </c:pt>
                <c:pt idx="48">
                  <c:v>95.200000000000301</c:v>
                </c:pt>
                <c:pt idx="49">
                  <c:v>95.100000000000307</c:v>
                </c:pt>
                <c:pt idx="50">
                  <c:v>95.000000000000298</c:v>
                </c:pt>
                <c:pt idx="51">
                  <c:v>94.900000000000304</c:v>
                </c:pt>
                <c:pt idx="52">
                  <c:v>94.800000000000296</c:v>
                </c:pt>
                <c:pt idx="53">
                  <c:v>94.700000000000301</c:v>
                </c:pt>
                <c:pt idx="54">
                  <c:v>94.600000000000307</c:v>
                </c:pt>
                <c:pt idx="55">
                  <c:v>94.500000000000298</c:v>
                </c:pt>
                <c:pt idx="56">
                  <c:v>94.400000000000304</c:v>
                </c:pt>
                <c:pt idx="57">
                  <c:v>94.300000000000296</c:v>
                </c:pt>
                <c:pt idx="58">
                  <c:v>94.200000000000301</c:v>
                </c:pt>
                <c:pt idx="59">
                  <c:v>94.100000000000307</c:v>
                </c:pt>
                <c:pt idx="60">
                  <c:v>94.000000000000298</c:v>
                </c:pt>
                <c:pt idx="61">
                  <c:v>93.900000000000304</c:v>
                </c:pt>
                <c:pt idx="62">
                  <c:v>93.800000000000395</c:v>
                </c:pt>
                <c:pt idx="63">
                  <c:v>93.700000000000401</c:v>
                </c:pt>
                <c:pt idx="64">
                  <c:v>93.600000000000406</c:v>
                </c:pt>
                <c:pt idx="65">
                  <c:v>93.500000000000398</c:v>
                </c:pt>
                <c:pt idx="66">
                  <c:v>93.400000000000404</c:v>
                </c:pt>
                <c:pt idx="67">
                  <c:v>93.300000000000395</c:v>
                </c:pt>
                <c:pt idx="68">
                  <c:v>93.200000000000401</c:v>
                </c:pt>
                <c:pt idx="69">
                  <c:v>93.100000000000406</c:v>
                </c:pt>
                <c:pt idx="70">
                  <c:v>93.000000000000398</c:v>
                </c:pt>
                <c:pt idx="71">
                  <c:v>92.900000000000404</c:v>
                </c:pt>
                <c:pt idx="72">
                  <c:v>92.800000000000395</c:v>
                </c:pt>
                <c:pt idx="73">
                  <c:v>92.700000000000401</c:v>
                </c:pt>
                <c:pt idx="74">
                  <c:v>92.600000000000406</c:v>
                </c:pt>
                <c:pt idx="75">
                  <c:v>92.500000000000398</c:v>
                </c:pt>
                <c:pt idx="76">
                  <c:v>92.400000000000404</c:v>
                </c:pt>
                <c:pt idx="77">
                  <c:v>92.300000000000395</c:v>
                </c:pt>
                <c:pt idx="78">
                  <c:v>92.200000000000401</c:v>
                </c:pt>
                <c:pt idx="79">
                  <c:v>92.100000000000406</c:v>
                </c:pt>
                <c:pt idx="80">
                  <c:v>92.000000000000497</c:v>
                </c:pt>
                <c:pt idx="81">
                  <c:v>91.900000000000503</c:v>
                </c:pt>
                <c:pt idx="82">
                  <c:v>91.800000000000495</c:v>
                </c:pt>
                <c:pt idx="83">
                  <c:v>91.7000000000005</c:v>
                </c:pt>
                <c:pt idx="84">
                  <c:v>91.600000000000506</c:v>
                </c:pt>
                <c:pt idx="85">
                  <c:v>91.500000000000497</c:v>
                </c:pt>
                <c:pt idx="86">
                  <c:v>91.400000000000503</c:v>
                </c:pt>
                <c:pt idx="87">
                  <c:v>91.300000000000495</c:v>
                </c:pt>
                <c:pt idx="88">
                  <c:v>91.2000000000005</c:v>
                </c:pt>
                <c:pt idx="89">
                  <c:v>91.100000000000506</c:v>
                </c:pt>
                <c:pt idx="90">
                  <c:v>91.000000000000497</c:v>
                </c:pt>
                <c:pt idx="91">
                  <c:v>90.900000000000503</c:v>
                </c:pt>
                <c:pt idx="92">
                  <c:v>90.800000000000495</c:v>
                </c:pt>
                <c:pt idx="93">
                  <c:v>90.7000000000005</c:v>
                </c:pt>
                <c:pt idx="94">
                  <c:v>90.600000000000506</c:v>
                </c:pt>
                <c:pt idx="95">
                  <c:v>90.500000000000497</c:v>
                </c:pt>
                <c:pt idx="96">
                  <c:v>90.400000000000503</c:v>
                </c:pt>
                <c:pt idx="97">
                  <c:v>90.300000000000594</c:v>
                </c:pt>
                <c:pt idx="98">
                  <c:v>90.2000000000006</c:v>
                </c:pt>
                <c:pt idx="99">
                  <c:v>90.100000000000605</c:v>
                </c:pt>
                <c:pt idx="100">
                  <c:v>90.000000000000597</c:v>
                </c:pt>
                <c:pt idx="101">
                  <c:v>89.900000000000603</c:v>
                </c:pt>
                <c:pt idx="102">
                  <c:v>89.800000000000594</c:v>
                </c:pt>
                <c:pt idx="103">
                  <c:v>89.7000000000006</c:v>
                </c:pt>
                <c:pt idx="104">
                  <c:v>89.600000000000605</c:v>
                </c:pt>
                <c:pt idx="105">
                  <c:v>89.500000000000597</c:v>
                </c:pt>
                <c:pt idx="106">
                  <c:v>89.400000000000603</c:v>
                </c:pt>
                <c:pt idx="107">
                  <c:v>89.300000000000594</c:v>
                </c:pt>
                <c:pt idx="108">
                  <c:v>89.2000000000006</c:v>
                </c:pt>
                <c:pt idx="109">
                  <c:v>89.100000000000605</c:v>
                </c:pt>
                <c:pt idx="110">
                  <c:v>89.000000000000597</c:v>
                </c:pt>
                <c:pt idx="111">
                  <c:v>88.900000000000603</c:v>
                </c:pt>
                <c:pt idx="112">
                  <c:v>88.800000000000594</c:v>
                </c:pt>
                <c:pt idx="113">
                  <c:v>88.7000000000006</c:v>
                </c:pt>
                <c:pt idx="114">
                  <c:v>88.600000000000605</c:v>
                </c:pt>
                <c:pt idx="115">
                  <c:v>88.500000000000696</c:v>
                </c:pt>
                <c:pt idx="116">
                  <c:v>88.400000000000702</c:v>
                </c:pt>
                <c:pt idx="117">
                  <c:v>88.300000000000693</c:v>
                </c:pt>
                <c:pt idx="118">
                  <c:v>88.200000000000699</c:v>
                </c:pt>
                <c:pt idx="119">
                  <c:v>88.100000000000705</c:v>
                </c:pt>
                <c:pt idx="120">
                  <c:v>88.000000000000696</c:v>
                </c:pt>
                <c:pt idx="121">
                  <c:v>87.900000000000702</c:v>
                </c:pt>
                <c:pt idx="122">
                  <c:v>87.800000000000693</c:v>
                </c:pt>
                <c:pt idx="123">
                  <c:v>87.700000000000699</c:v>
                </c:pt>
                <c:pt idx="124">
                  <c:v>87.600000000000705</c:v>
                </c:pt>
                <c:pt idx="125">
                  <c:v>87.500000000000696</c:v>
                </c:pt>
                <c:pt idx="126">
                  <c:v>87.400000000000702</c:v>
                </c:pt>
                <c:pt idx="127">
                  <c:v>87.300000000000693</c:v>
                </c:pt>
                <c:pt idx="128">
                  <c:v>87.200000000000699</c:v>
                </c:pt>
                <c:pt idx="129">
                  <c:v>87.100000000000705</c:v>
                </c:pt>
                <c:pt idx="130">
                  <c:v>87.000000000000696</c:v>
                </c:pt>
                <c:pt idx="131">
                  <c:v>86.900000000000702</c:v>
                </c:pt>
                <c:pt idx="132">
                  <c:v>86.800000000000793</c:v>
                </c:pt>
                <c:pt idx="133">
                  <c:v>86.700000000000799</c:v>
                </c:pt>
                <c:pt idx="134">
                  <c:v>86.600000000000804</c:v>
                </c:pt>
                <c:pt idx="135">
                  <c:v>86.500000000000796</c:v>
                </c:pt>
                <c:pt idx="136">
                  <c:v>86.400000000000801</c:v>
                </c:pt>
                <c:pt idx="137">
                  <c:v>86.300000000000793</c:v>
                </c:pt>
                <c:pt idx="138">
                  <c:v>86.200000000000799</c:v>
                </c:pt>
                <c:pt idx="139">
                  <c:v>86.100000000000804</c:v>
                </c:pt>
                <c:pt idx="140">
                  <c:v>86.000000000000796</c:v>
                </c:pt>
                <c:pt idx="141">
                  <c:v>85.900000000000801</c:v>
                </c:pt>
                <c:pt idx="142">
                  <c:v>85.800000000000793</c:v>
                </c:pt>
                <c:pt idx="143">
                  <c:v>85.700000000000799</c:v>
                </c:pt>
                <c:pt idx="144">
                  <c:v>85.600000000000804</c:v>
                </c:pt>
                <c:pt idx="145">
                  <c:v>85.500000000000796</c:v>
                </c:pt>
                <c:pt idx="146">
                  <c:v>85.400000000000801</c:v>
                </c:pt>
                <c:pt idx="147">
                  <c:v>85.300000000000793</c:v>
                </c:pt>
                <c:pt idx="148">
                  <c:v>85.200000000000799</c:v>
                </c:pt>
                <c:pt idx="149">
                  <c:v>85.100000000000804</c:v>
                </c:pt>
                <c:pt idx="150">
                  <c:v>85.000000000000895</c:v>
                </c:pt>
                <c:pt idx="151">
                  <c:v>84.900000000000901</c:v>
                </c:pt>
                <c:pt idx="152">
                  <c:v>84.800000000000907</c:v>
                </c:pt>
                <c:pt idx="153">
                  <c:v>84.700000000000898</c:v>
                </c:pt>
                <c:pt idx="154">
                  <c:v>84.600000000000904</c:v>
                </c:pt>
                <c:pt idx="155">
                  <c:v>84.500000000000895</c:v>
                </c:pt>
                <c:pt idx="156">
                  <c:v>84.400000000000901</c:v>
                </c:pt>
                <c:pt idx="157">
                  <c:v>84.300000000000907</c:v>
                </c:pt>
                <c:pt idx="158">
                  <c:v>84.200000000000898</c:v>
                </c:pt>
                <c:pt idx="159">
                  <c:v>84.100000000000904</c:v>
                </c:pt>
                <c:pt idx="160">
                  <c:v>84.000000000000895</c:v>
                </c:pt>
                <c:pt idx="161">
                  <c:v>83.900000000000901</c:v>
                </c:pt>
                <c:pt idx="162">
                  <c:v>83.800000000000907</c:v>
                </c:pt>
                <c:pt idx="163">
                  <c:v>83.700000000000898</c:v>
                </c:pt>
                <c:pt idx="164">
                  <c:v>83.600000000000904</c:v>
                </c:pt>
                <c:pt idx="165">
                  <c:v>83.500000000000895</c:v>
                </c:pt>
                <c:pt idx="166">
                  <c:v>83.400000000000901</c:v>
                </c:pt>
                <c:pt idx="167">
                  <c:v>83.300000000000907</c:v>
                </c:pt>
                <c:pt idx="168">
                  <c:v>83.200000000000998</c:v>
                </c:pt>
                <c:pt idx="169">
                  <c:v>83.100000000001003</c:v>
                </c:pt>
                <c:pt idx="170">
                  <c:v>83.000000000000995</c:v>
                </c:pt>
                <c:pt idx="171">
                  <c:v>82.900000000001</c:v>
                </c:pt>
                <c:pt idx="172">
                  <c:v>82.800000000001006</c:v>
                </c:pt>
                <c:pt idx="173">
                  <c:v>82.700000000000998</c:v>
                </c:pt>
                <c:pt idx="174">
                  <c:v>82.600000000001003</c:v>
                </c:pt>
                <c:pt idx="175">
                  <c:v>82.500000000000995</c:v>
                </c:pt>
                <c:pt idx="176">
                  <c:v>82.400000000001</c:v>
                </c:pt>
                <c:pt idx="177">
                  <c:v>82.300000000001006</c:v>
                </c:pt>
                <c:pt idx="178">
                  <c:v>82.200000000000998</c:v>
                </c:pt>
                <c:pt idx="179">
                  <c:v>82.100000000001003</c:v>
                </c:pt>
                <c:pt idx="180">
                  <c:v>82.000000000000995</c:v>
                </c:pt>
                <c:pt idx="181">
                  <c:v>81.900000000001</c:v>
                </c:pt>
                <c:pt idx="182">
                  <c:v>81.800000000001006</c:v>
                </c:pt>
                <c:pt idx="183">
                  <c:v>81.700000000000998</c:v>
                </c:pt>
                <c:pt idx="184">
                  <c:v>81.600000000001003</c:v>
                </c:pt>
                <c:pt idx="185">
                  <c:v>81.500000000001094</c:v>
                </c:pt>
                <c:pt idx="186">
                  <c:v>81.4000000000011</c:v>
                </c:pt>
                <c:pt idx="187">
                  <c:v>81.300000000001106</c:v>
                </c:pt>
                <c:pt idx="188">
                  <c:v>81.200000000001097</c:v>
                </c:pt>
                <c:pt idx="189">
                  <c:v>81.100000000001103</c:v>
                </c:pt>
                <c:pt idx="190">
                  <c:v>81.000000000001094</c:v>
                </c:pt>
                <c:pt idx="191">
                  <c:v>80.9000000000011</c:v>
                </c:pt>
                <c:pt idx="192">
                  <c:v>80.800000000001106</c:v>
                </c:pt>
                <c:pt idx="193">
                  <c:v>80.700000000001097</c:v>
                </c:pt>
                <c:pt idx="194">
                  <c:v>80.600000000001103</c:v>
                </c:pt>
                <c:pt idx="195">
                  <c:v>80.500000000001094</c:v>
                </c:pt>
                <c:pt idx="196">
                  <c:v>80.4000000000011</c:v>
                </c:pt>
                <c:pt idx="197">
                  <c:v>80.300000000001106</c:v>
                </c:pt>
                <c:pt idx="198">
                  <c:v>80.200000000001097</c:v>
                </c:pt>
                <c:pt idx="199">
                  <c:v>80.100000000001103</c:v>
                </c:pt>
                <c:pt idx="200">
                  <c:v>80.000000000001094</c:v>
                </c:pt>
                <c:pt idx="201">
                  <c:v>79.9000000000011</c:v>
                </c:pt>
                <c:pt idx="202">
                  <c:v>79.800000000001106</c:v>
                </c:pt>
                <c:pt idx="203">
                  <c:v>79.700000000001197</c:v>
                </c:pt>
                <c:pt idx="204">
                  <c:v>79.600000000001202</c:v>
                </c:pt>
                <c:pt idx="205">
                  <c:v>79.500000000001194</c:v>
                </c:pt>
                <c:pt idx="206">
                  <c:v>79.400000000001199</c:v>
                </c:pt>
                <c:pt idx="207">
                  <c:v>79.300000000001205</c:v>
                </c:pt>
                <c:pt idx="208">
                  <c:v>79.200000000001197</c:v>
                </c:pt>
                <c:pt idx="209">
                  <c:v>79.100000000001202</c:v>
                </c:pt>
                <c:pt idx="210">
                  <c:v>79.000000000001194</c:v>
                </c:pt>
                <c:pt idx="211">
                  <c:v>78.900000000001199</c:v>
                </c:pt>
                <c:pt idx="212">
                  <c:v>78.800000000001205</c:v>
                </c:pt>
                <c:pt idx="213">
                  <c:v>78.700000000001197</c:v>
                </c:pt>
                <c:pt idx="214">
                  <c:v>78.600000000001202</c:v>
                </c:pt>
                <c:pt idx="215">
                  <c:v>78.500000000001194</c:v>
                </c:pt>
                <c:pt idx="216">
                  <c:v>78.400000000001199</c:v>
                </c:pt>
                <c:pt idx="217">
                  <c:v>78.300000000001205</c:v>
                </c:pt>
                <c:pt idx="218">
                  <c:v>78.200000000001197</c:v>
                </c:pt>
                <c:pt idx="219">
                  <c:v>78.100000000001202</c:v>
                </c:pt>
                <c:pt idx="220">
                  <c:v>78.000000000001293</c:v>
                </c:pt>
                <c:pt idx="221">
                  <c:v>77.900000000001299</c:v>
                </c:pt>
                <c:pt idx="222">
                  <c:v>77.800000000001305</c:v>
                </c:pt>
                <c:pt idx="223">
                  <c:v>77.700000000001296</c:v>
                </c:pt>
                <c:pt idx="224">
                  <c:v>77.600000000001302</c:v>
                </c:pt>
                <c:pt idx="225">
                  <c:v>77.500000000001293</c:v>
                </c:pt>
                <c:pt idx="226">
                  <c:v>77.400000000001299</c:v>
                </c:pt>
                <c:pt idx="227">
                  <c:v>77.300000000001305</c:v>
                </c:pt>
                <c:pt idx="228">
                  <c:v>77.200000000001296</c:v>
                </c:pt>
                <c:pt idx="229">
                  <c:v>77.100000000001302</c:v>
                </c:pt>
                <c:pt idx="230">
                  <c:v>77.000000000001293</c:v>
                </c:pt>
                <c:pt idx="231">
                  <c:v>76.900000000001299</c:v>
                </c:pt>
                <c:pt idx="232">
                  <c:v>76.800000000001305</c:v>
                </c:pt>
                <c:pt idx="233">
                  <c:v>76.700000000001296</c:v>
                </c:pt>
                <c:pt idx="234">
                  <c:v>76.600000000001302</c:v>
                </c:pt>
                <c:pt idx="235">
                  <c:v>76.500000000001293</c:v>
                </c:pt>
                <c:pt idx="236">
                  <c:v>76.400000000001299</c:v>
                </c:pt>
                <c:pt idx="237">
                  <c:v>76.300000000001305</c:v>
                </c:pt>
                <c:pt idx="238">
                  <c:v>76.200000000001396</c:v>
                </c:pt>
                <c:pt idx="239">
                  <c:v>76.100000000001401</c:v>
                </c:pt>
                <c:pt idx="240">
                  <c:v>76.000000000001407</c:v>
                </c:pt>
                <c:pt idx="241">
                  <c:v>75.900000000001398</c:v>
                </c:pt>
                <c:pt idx="242">
                  <c:v>75.800000000001404</c:v>
                </c:pt>
                <c:pt idx="243">
                  <c:v>75.700000000001396</c:v>
                </c:pt>
                <c:pt idx="244">
                  <c:v>75.600000000001401</c:v>
                </c:pt>
                <c:pt idx="245">
                  <c:v>75.500000000001407</c:v>
                </c:pt>
                <c:pt idx="246">
                  <c:v>75.400000000001398</c:v>
                </c:pt>
                <c:pt idx="247">
                  <c:v>75.300000000001404</c:v>
                </c:pt>
                <c:pt idx="248">
                  <c:v>75.200000000001396</c:v>
                </c:pt>
                <c:pt idx="249">
                  <c:v>75.100000000001401</c:v>
                </c:pt>
                <c:pt idx="250">
                  <c:v>75.000000000001407</c:v>
                </c:pt>
                <c:pt idx="251">
                  <c:v>74.900000000001398</c:v>
                </c:pt>
                <c:pt idx="252">
                  <c:v>74.800000000001404</c:v>
                </c:pt>
                <c:pt idx="253">
                  <c:v>74.700000000001396</c:v>
                </c:pt>
                <c:pt idx="254">
                  <c:v>74.600000000001401</c:v>
                </c:pt>
                <c:pt idx="255">
                  <c:v>74.500000000001407</c:v>
                </c:pt>
                <c:pt idx="256">
                  <c:v>74.400000000001498</c:v>
                </c:pt>
                <c:pt idx="257">
                  <c:v>74.300000000001504</c:v>
                </c:pt>
                <c:pt idx="258">
                  <c:v>74.200000000001495</c:v>
                </c:pt>
                <c:pt idx="259">
                  <c:v>74.100000000001501</c:v>
                </c:pt>
                <c:pt idx="260">
                  <c:v>74.000000000001506</c:v>
                </c:pt>
                <c:pt idx="261">
                  <c:v>73.900000000001498</c:v>
                </c:pt>
                <c:pt idx="262">
                  <c:v>73.800000000001504</c:v>
                </c:pt>
                <c:pt idx="263">
                  <c:v>73.700000000001495</c:v>
                </c:pt>
                <c:pt idx="264">
                  <c:v>73.600000000001501</c:v>
                </c:pt>
                <c:pt idx="265">
                  <c:v>73.500000000001506</c:v>
                </c:pt>
                <c:pt idx="266">
                  <c:v>73.400000000001498</c:v>
                </c:pt>
                <c:pt idx="267">
                  <c:v>73.300000000001504</c:v>
                </c:pt>
                <c:pt idx="268">
                  <c:v>73.200000000001495</c:v>
                </c:pt>
                <c:pt idx="269">
                  <c:v>73.100000000001501</c:v>
                </c:pt>
                <c:pt idx="270">
                  <c:v>73.000000000001506</c:v>
                </c:pt>
                <c:pt idx="271">
                  <c:v>72.900000000001498</c:v>
                </c:pt>
                <c:pt idx="272">
                  <c:v>72.800000000001504</c:v>
                </c:pt>
                <c:pt idx="273">
                  <c:v>72.700000000001594</c:v>
                </c:pt>
                <c:pt idx="274">
                  <c:v>72.6000000000016</c:v>
                </c:pt>
                <c:pt idx="275">
                  <c:v>72.500000000001606</c:v>
                </c:pt>
                <c:pt idx="276">
                  <c:v>72.400000000001597</c:v>
                </c:pt>
                <c:pt idx="277">
                  <c:v>72.300000000001603</c:v>
                </c:pt>
                <c:pt idx="278">
                  <c:v>72.200000000001594</c:v>
                </c:pt>
                <c:pt idx="279">
                  <c:v>72.1000000000016</c:v>
                </c:pt>
                <c:pt idx="280">
                  <c:v>72.000000000001606</c:v>
                </c:pt>
                <c:pt idx="281">
                  <c:v>71.900000000001597</c:v>
                </c:pt>
                <c:pt idx="282">
                  <c:v>71.800000000001603</c:v>
                </c:pt>
                <c:pt idx="283">
                  <c:v>71.700000000001594</c:v>
                </c:pt>
                <c:pt idx="284">
                  <c:v>71.6000000000016</c:v>
                </c:pt>
                <c:pt idx="285">
                  <c:v>71.500000000001606</c:v>
                </c:pt>
                <c:pt idx="286">
                  <c:v>71.400000000001597</c:v>
                </c:pt>
                <c:pt idx="287">
                  <c:v>71.300000000001603</c:v>
                </c:pt>
                <c:pt idx="288">
                  <c:v>71.200000000001594</c:v>
                </c:pt>
                <c:pt idx="289">
                  <c:v>71.1000000000016</c:v>
                </c:pt>
                <c:pt idx="290">
                  <c:v>71.000000000001606</c:v>
                </c:pt>
                <c:pt idx="291">
                  <c:v>70.900000000001697</c:v>
                </c:pt>
                <c:pt idx="292">
                  <c:v>70.800000000001702</c:v>
                </c:pt>
                <c:pt idx="293">
                  <c:v>70.700000000001694</c:v>
                </c:pt>
                <c:pt idx="294">
                  <c:v>70.6000000000017</c:v>
                </c:pt>
                <c:pt idx="295">
                  <c:v>70.500000000001705</c:v>
                </c:pt>
                <c:pt idx="296">
                  <c:v>70.400000000001697</c:v>
                </c:pt>
                <c:pt idx="297">
                  <c:v>70.300000000001702</c:v>
                </c:pt>
                <c:pt idx="298">
                  <c:v>70.200000000001694</c:v>
                </c:pt>
                <c:pt idx="299">
                  <c:v>70.1000000000017</c:v>
                </c:pt>
                <c:pt idx="300">
                  <c:v>70.000000000001705</c:v>
                </c:pt>
                <c:pt idx="301">
                  <c:v>69.900000000001697</c:v>
                </c:pt>
                <c:pt idx="302">
                  <c:v>69.800000000001702</c:v>
                </c:pt>
                <c:pt idx="303">
                  <c:v>69.700000000001694</c:v>
                </c:pt>
                <c:pt idx="304">
                  <c:v>69.6000000000017</c:v>
                </c:pt>
                <c:pt idx="305">
                  <c:v>69.500000000001705</c:v>
                </c:pt>
                <c:pt idx="306">
                  <c:v>69.400000000001697</c:v>
                </c:pt>
                <c:pt idx="307">
                  <c:v>69.300000000001702</c:v>
                </c:pt>
                <c:pt idx="308">
                  <c:v>69.200000000001793</c:v>
                </c:pt>
                <c:pt idx="309">
                  <c:v>69.100000000001799</c:v>
                </c:pt>
                <c:pt idx="310">
                  <c:v>69.000000000001805</c:v>
                </c:pt>
                <c:pt idx="311">
                  <c:v>68.900000000001796</c:v>
                </c:pt>
                <c:pt idx="312">
                  <c:v>68.800000000001802</c:v>
                </c:pt>
                <c:pt idx="313">
                  <c:v>68.700000000001793</c:v>
                </c:pt>
                <c:pt idx="314">
                  <c:v>68.600000000001799</c:v>
                </c:pt>
                <c:pt idx="315">
                  <c:v>68.500000000001805</c:v>
                </c:pt>
                <c:pt idx="316">
                  <c:v>68.400000000001796</c:v>
                </c:pt>
                <c:pt idx="317">
                  <c:v>68.300000000001802</c:v>
                </c:pt>
                <c:pt idx="318">
                  <c:v>68.200000000001793</c:v>
                </c:pt>
                <c:pt idx="319">
                  <c:v>68.100000000001799</c:v>
                </c:pt>
                <c:pt idx="320">
                  <c:v>68.000000000001805</c:v>
                </c:pt>
                <c:pt idx="321">
                  <c:v>67.900000000001796</c:v>
                </c:pt>
                <c:pt idx="322">
                  <c:v>67.800000000001802</c:v>
                </c:pt>
                <c:pt idx="323">
                  <c:v>67.700000000001793</c:v>
                </c:pt>
                <c:pt idx="324">
                  <c:v>67.600000000001799</c:v>
                </c:pt>
                <c:pt idx="325">
                  <c:v>67.500000000001805</c:v>
                </c:pt>
                <c:pt idx="326">
                  <c:v>67.400000000001896</c:v>
                </c:pt>
                <c:pt idx="327">
                  <c:v>67.300000000001901</c:v>
                </c:pt>
                <c:pt idx="328">
                  <c:v>67.200000000001907</c:v>
                </c:pt>
                <c:pt idx="329">
                  <c:v>67.100000000001899</c:v>
                </c:pt>
                <c:pt idx="330">
                  <c:v>67.000000000001904</c:v>
                </c:pt>
                <c:pt idx="331">
                  <c:v>66.900000000001896</c:v>
                </c:pt>
                <c:pt idx="332">
                  <c:v>66.800000000001901</c:v>
                </c:pt>
                <c:pt idx="333">
                  <c:v>66.700000000001907</c:v>
                </c:pt>
                <c:pt idx="334">
                  <c:v>66.600000000001899</c:v>
                </c:pt>
                <c:pt idx="335">
                  <c:v>66.500000000001904</c:v>
                </c:pt>
                <c:pt idx="336">
                  <c:v>66.400000000001896</c:v>
                </c:pt>
                <c:pt idx="337">
                  <c:v>66.300000000001901</c:v>
                </c:pt>
                <c:pt idx="338">
                  <c:v>66.200000000001907</c:v>
                </c:pt>
                <c:pt idx="339">
                  <c:v>66.100000000001899</c:v>
                </c:pt>
                <c:pt idx="340">
                  <c:v>66.000000000001904</c:v>
                </c:pt>
                <c:pt idx="341">
                  <c:v>65.900000000001896</c:v>
                </c:pt>
                <c:pt idx="342">
                  <c:v>65.800000000001901</c:v>
                </c:pt>
                <c:pt idx="343">
                  <c:v>65.700000000001907</c:v>
                </c:pt>
                <c:pt idx="344">
                  <c:v>65.600000000001998</c:v>
                </c:pt>
                <c:pt idx="345">
                  <c:v>65.500000000002004</c:v>
                </c:pt>
                <c:pt idx="346">
                  <c:v>65.400000000001995</c:v>
                </c:pt>
                <c:pt idx="347">
                  <c:v>65.300000000002001</c:v>
                </c:pt>
                <c:pt idx="348">
                  <c:v>65.200000000002007</c:v>
                </c:pt>
                <c:pt idx="349">
                  <c:v>65.100000000001998</c:v>
                </c:pt>
                <c:pt idx="350">
                  <c:v>65.000000000002004</c:v>
                </c:pt>
                <c:pt idx="351">
                  <c:v>64.900000000001995</c:v>
                </c:pt>
                <c:pt idx="352">
                  <c:v>64.800000000002001</c:v>
                </c:pt>
                <c:pt idx="353">
                  <c:v>64.700000000002007</c:v>
                </c:pt>
                <c:pt idx="354">
                  <c:v>64.600000000001998</c:v>
                </c:pt>
                <c:pt idx="355">
                  <c:v>64.500000000002004</c:v>
                </c:pt>
                <c:pt idx="356">
                  <c:v>64.400000000001995</c:v>
                </c:pt>
                <c:pt idx="357">
                  <c:v>64.300000000002001</c:v>
                </c:pt>
                <c:pt idx="358">
                  <c:v>64.200000000002007</c:v>
                </c:pt>
                <c:pt idx="359">
                  <c:v>64.100000000001998</c:v>
                </c:pt>
                <c:pt idx="360">
                  <c:v>64.000000000002004</c:v>
                </c:pt>
                <c:pt idx="361">
                  <c:v>63.900000000002102</c:v>
                </c:pt>
                <c:pt idx="362">
                  <c:v>63.8000000000021</c:v>
                </c:pt>
                <c:pt idx="363">
                  <c:v>63.700000000002099</c:v>
                </c:pt>
                <c:pt idx="364">
                  <c:v>63.600000000002098</c:v>
                </c:pt>
                <c:pt idx="365">
                  <c:v>63.500000000002103</c:v>
                </c:pt>
                <c:pt idx="366">
                  <c:v>63.400000000002102</c:v>
                </c:pt>
                <c:pt idx="367">
                  <c:v>63.3000000000021</c:v>
                </c:pt>
                <c:pt idx="368">
                  <c:v>63.200000000002099</c:v>
                </c:pt>
                <c:pt idx="369">
                  <c:v>63.100000000002098</c:v>
                </c:pt>
                <c:pt idx="370">
                  <c:v>63.000000000002103</c:v>
                </c:pt>
                <c:pt idx="371">
                  <c:v>62.900000000002102</c:v>
                </c:pt>
                <c:pt idx="372">
                  <c:v>62.8000000000021</c:v>
                </c:pt>
                <c:pt idx="373">
                  <c:v>62.700000000002099</c:v>
                </c:pt>
                <c:pt idx="374">
                  <c:v>62.600000000002098</c:v>
                </c:pt>
                <c:pt idx="375">
                  <c:v>62.500000000002103</c:v>
                </c:pt>
                <c:pt idx="376">
                  <c:v>62.400000000002102</c:v>
                </c:pt>
                <c:pt idx="377">
                  <c:v>62.3000000000021</c:v>
                </c:pt>
                <c:pt idx="378">
                  <c:v>62.200000000002099</c:v>
                </c:pt>
                <c:pt idx="379">
                  <c:v>62.100000000002197</c:v>
                </c:pt>
                <c:pt idx="380">
                  <c:v>62.000000000002203</c:v>
                </c:pt>
                <c:pt idx="381">
                  <c:v>61.900000000002201</c:v>
                </c:pt>
                <c:pt idx="382">
                  <c:v>61.8000000000022</c:v>
                </c:pt>
                <c:pt idx="383">
                  <c:v>61.700000000002198</c:v>
                </c:pt>
                <c:pt idx="384">
                  <c:v>61.600000000002197</c:v>
                </c:pt>
                <c:pt idx="385">
                  <c:v>61.500000000002203</c:v>
                </c:pt>
                <c:pt idx="386">
                  <c:v>61.400000000002201</c:v>
                </c:pt>
                <c:pt idx="387">
                  <c:v>61.3000000000022</c:v>
                </c:pt>
                <c:pt idx="388">
                  <c:v>61.200000000002198</c:v>
                </c:pt>
                <c:pt idx="389">
                  <c:v>61.100000000002197</c:v>
                </c:pt>
                <c:pt idx="390">
                  <c:v>61.000000000002203</c:v>
                </c:pt>
                <c:pt idx="391">
                  <c:v>60.900000000002201</c:v>
                </c:pt>
                <c:pt idx="392">
                  <c:v>60.8000000000022</c:v>
                </c:pt>
                <c:pt idx="393">
                  <c:v>60.700000000002198</c:v>
                </c:pt>
                <c:pt idx="394">
                  <c:v>60.600000000002197</c:v>
                </c:pt>
                <c:pt idx="395">
                  <c:v>60.500000000002203</c:v>
                </c:pt>
                <c:pt idx="396">
                  <c:v>60.400000000002301</c:v>
                </c:pt>
                <c:pt idx="397">
                  <c:v>60.300000000002299</c:v>
                </c:pt>
                <c:pt idx="398">
                  <c:v>60.200000000002298</c:v>
                </c:pt>
                <c:pt idx="399">
                  <c:v>60.100000000002296</c:v>
                </c:pt>
                <c:pt idx="400">
                  <c:v>60.000000000002302</c:v>
                </c:pt>
                <c:pt idx="401">
                  <c:v>59.900000000002301</c:v>
                </c:pt>
                <c:pt idx="402">
                  <c:v>59.800000000002299</c:v>
                </c:pt>
                <c:pt idx="403">
                  <c:v>59.700000000002298</c:v>
                </c:pt>
                <c:pt idx="404">
                  <c:v>59.600000000002296</c:v>
                </c:pt>
                <c:pt idx="405">
                  <c:v>59.500000000002302</c:v>
                </c:pt>
                <c:pt idx="406">
                  <c:v>59.400000000002301</c:v>
                </c:pt>
                <c:pt idx="407">
                  <c:v>59.300000000002299</c:v>
                </c:pt>
                <c:pt idx="408">
                  <c:v>59.200000000002298</c:v>
                </c:pt>
                <c:pt idx="409">
                  <c:v>59.100000000002296</c:v>
                </c:pt>
                <c:pt idx="410">
                  <c:v>59.000000000002302</c:v>
                </c:pt>
                <c:pt idx="411">
                  <c:v>58.900000000002301</c:v>
                </c:pt>
                <c:pt idx="412">
                  <c:v>58.800000000002299</c:v>
                </c:pt>
                <c:pt idx="413">
                  <c:v>58.700000000002298</c:v>
                </c:pt>
                <c:pt idx="414">
                  <c:v>58.600000000002403</c:v>
                </c:pt>
                <c:pt idx="415">
                  <c:v>58.500000000002402</c:v>
                </c:pt>
                <c:pt idx="416">
                  <c:v>58.4000000000024</c:v>
                </c:pt>
                <c:pt idx="417">
                  <c:v>58.300000000002399</c:v>
                </c:pt>
                <c:pt idx="418">
                  <c:v>58.200000000002397</c:v>
                </c:pt>
                <c:pt idx="419">
                  <c:v>58.100000000002403</c:v>
                </c:pt>
                <c:pt idx="420">
                  <c:v>58.000000000002402</c:v>
                </c:pt>
                <c:pt idx="421">
                  <c:v>57.9000000000024</c:v>
                </c:pt>
                <c:pt idx="422">
                  <c:v>57.800000000002399</c:v>
                </c:pt>
                <c:pt idx="423">
                  <c:v>57.700000000002397</c:v>
                </c:pt>
                <c:pt idx="424">
                  <c:v>57.600000000002403</c:v>
                </c:pt>
                <c:pt idx="425">
                  <c:v>57.500000000002402</c:v>
                </c:pt>
                <c:pt idx="426">
                  <c:v>57.4000000000024</c:v>
                </c:pt>
                <c:pt idx="427">
                  <c:v>57.300000000002399</c:v>
                </c:pt>
                <c:pt idx="428">
                  <c:v>57.200000000002397</c:v>
                </c:pt>
                <c:pt idx="429">
                  <c:v>57.100000000002403</c:v>
                </c:pt>
                <c:pt idx="430">
                  <c:v>57.000000000002402</c:v>
                </c:pt>
                <c:pt idx="431">
                  <c:v>56.9000000000024</c:v>
                </c:pt>
                <c:pt idx="432">
                  <c:v>56.800000000002498</c:v>
                </c:pt>
                <c:pt idx="433">
                  <c:v>56.700000000002497</c:v>
                </c:pt>
                <c:pt idx="434">
                  <c:v>56.600000000002503</c:v>
                </c:pt>
                <c:pt idx="435">
                  <c:v>56.500000000002501</c:v>
                </c:pt>
                <c:pt idx="436">
                  <c:v>56.4000000000025</c:v>
                </c:pt>
                <c:pt idx="437">
                  <c:v>56.300000000002498</c:v>
                </c:pt>
                <c:pt idx="438">
                  <c:v>56.200000000002497</c:v>
                </c:pt>
                <c:pt idx="439">
                  <c:v>56.100000000002503</c:v>
                </c:pt>
                <c:pt idx="440">
                  <c:v>56.000000000002501</c:v>
                </c:pt>
                <c:pt idx="441">
                  <c:v>55.9000000000025</c:v>
                </c:pt>
                <c:pt idx="442">
                  <c:v>55.800000000002498</c:v>
                </c:pt>
                <c:pt idx="443">
                  <c:v>55.700000000002497</c:v>
                </c:pt>
                <c:pt idx="444">
                  <c:v>55.600000000002503</c:v>
                </c:pt>
                <c:pt idx="445">
                  <c:v>55.500000000002501</c:v>
                </c:pt>
                <c:pt idx="446">
                  <c:v>55.4000000000025</c:v>
                </c:pt>
                <c:pt idx="447">
                  <c:v>55.300000000002498</c:v>
                </c:pt>
                <c:pt idx="448">
                  <c:v>55.200000000002497</c:v>
                </c:pt>
                <c:pt idx="449">
                  <c:v>55.100000000002602</c:v>
                </c:pt>
                <c:pt idx="450">
                  <c:v>55.000000000002601</c:v>
                </c:pt>
                <c:pt idx="451">
                  <c:v>54.900000000002599</c:v>
                </c:pt>
                <c:pt idx="452">
                  <c:v>54.800000000002598</c:v>
                </c:pt>
                <c:pt idx="453">
                  <c:v>54.700000000002603</c:v>
                </c:pt>
                <c:pt idx="454">
                  <c:v>54.600000000002602</c:v>
                </c:pt>
                <c:pt idx="455">
                  <c:v>54.500000000002601</c:v>
                </c:pt>
                <c:pt idx="456">
                  <c:v>54.400000000002599</c:v>
                </c:pt>
                <c:pt idx="457">
                  <c:v>54.300000000002598</c:v>
                </c:pt>
                <c:pt idx="458">
                  <c:v>54.200000000002603</c:v>
                </c:pt>
                <c:pt idx="459">
                  <c:v>54.100000000002602</c:v>
                </c:pt>
                <c:pt idx="460">
                  <c:v>54.000000000002601</c:v>
                </c:pt>
                <c:pt idx="461">
                  <c:v>53.900000000002599</c:v>
                </c:pt>
                <c:pt idx="462">
                  <c:v>53.800000000002598</c:v>
                </c:pt>
                <c:pt idx="463">
                  <c:v>53.700000000002603</c:v>
                </c:pt>
                <c:pt idx="464">
                  <c:v>53.600000000002602</c:v>
                </c:pt>
                <c:pt idx="465">
                  <c:v>53.500000000002601</c:v>
                </c:pt>
                <c:pt idx="466">
                  <c:v>53.400000000002599</c:v>
                </c:pt>
                <c:pt idx="467">
                  <c:v>53.300000000002697</c:v>
                </c:pt>
                <c:pt idx="468">
                  <c:v>53.200000000002703</c:v>
                </c:pt>
                <c:pt idx="469">
                  <c:v>53.100000000002701</c:v>
                </c:pt>
                <c:pt idx="470">
                  <c:v>53.0000000000027</c:v>
                </c:pt>
                <c:pt idx="471">
                  <c:v>52.900000000002699</c:v>
                </c:pt>
                <c:pt idx="472">
                  <c:v>52.800000000002697</c:v>
                </c:pt>
                <c:pt idx="473">
                  <c:v>52.700000000002703</c:v>
                </c:pt>
                <c:pt idx="474">
                  <c:v>52.600000000002701</c:v>
                </c:pt>
                <c:pt idx="475">
                  <c:v>52.5000000000027</c:v>
                </c:pt>
                <c:pt idx="476">
                  <c:v>52.400000000002699</c:v>
                </c:pt>
                <c:pt idx="477">
                  <c:v>52.300000000002697</c:v>
                </c:pt>
                <c:pt idx="478">
                  <c:v>52.200000000002703</c:v>
                </c:pt>
                <c:pt idx="479">
                  <c:v>52.100000000002701</c:v>
                </c:pt>
                <c:pt idx="480">
                  <c:v>52.0000000000027</c:v>
                </c:pt>
                <c:pt idx="481">
                  <c:v>51.900000000002699</c:v>
                </c:pt>
                <c:pt idx="482">
                  <c:v>51.800000000002697</c:v>
                </c:pt>
                <c:pt idx="483">
                  <c:v>51.700000000002703</c:v>
                </c:pt>
                <c:pt idx="484">
                  <c:v>51.600000000002801</c:v>
                </c:pt>
                <c:pt idx="485">
                  <c:v>51.5000000000028</c:v>
                </c:pt>
                <c:pt idx="486">
                  <c:v>51.400000000002798</c:v>
                </c:pt>
                <c:pt idx="487">
                  <c:v>51.300000000002797</c:v>
                </c:pt>
                <c:pt idx="488">
                  <c:v>51.200000000002802</c:v>
                </c:pt>
                <c:pt idx="489">
                  <c:v>51.100000000002801</c:v>
                </c:pt>
                <c:pt idx="490">
                  <c:v>51.0000000000028</c:v>
                </c:pt>
                <c:pt idx="491">
                  <c:v>50.900000000002798</c:v>
                </c:pt>
                <c:pt idx="492">
                  <c:v>50.800000000002797</c:v>
                </c:pt>
                <c:pt idx="493">
                  <c:v>50.700000000002802</c:v>
                </c:pt>
                <c:pt idx="494">
                  <c:v>50.600000000002801</c:v>
                </c:pt>
                <c:pt idx="495">
                  <c:v>50.5000000000028</c:v>
                </c:pt>
                <c:pt idx="496">
                  <c:v>50.400000000002798</c:v>
                </c:pt>
                <c:pt idx="497">
                  <c:v>50.300000000002797</c:v>
                </c:pt>
                <c:pt idx="498">
                  <c:v>50.200000000002802</c:v>
                </c:pt>
                <c:pt idx="499">
                  <c:v>50.100000000002801</c:v>
                </c:pt>
                <c:pt idx="500">
                  <c:v>50.0000000000028</c:v>
                </c:pt>
                <c:pt idx="501">
                  <c:v>49.900000000002798</c:v>
                </c:pt>
                <c:pt idx="502">
                  <c:v>49.800000000002903</c:v>
                </c:pt>
                <c:pt idx="503">
                  <c:v>49.700000000002902</c:v>
                </c:pt>
                <c:pt idx="504">
                  <c:v>49.6000000000029</c:v>
                </c:pt>
                <c:pt idx="505">
                  <c:v>49.500000000002899</c:v>
                </c:pt>
                <c:pt idx="506">
                  <c:v>49.400000000002898</c:v>
                </c:pt>
                <c:pt idx="507">
                  <c:v>49.300000000002903</c:v>
                </c:pt>
                <c:pt idx="508">
                  <c:v>49.200000000002902</c:v>
                </c:pt>
                <c:pt idx="509">
                  <c:v>49.1000000000029</c:v>
                </c:pt>
                <c:pt idx="510">
                  <c:v>49.000000000002899</c:v>
                </c:pt>
                <c:pt idx="511">
                  <c:v>48.900000000002898</c:v>
                </c:pt>
                <c:pt idx="512">
                  <c:v>48.800000000002903</c:v>
                </c:pt>
                <c:pt idx="513">
                  <c:v>48.700000000002902</c:v>
                </c:pt>
                <c:pt idx="514">
                  <c:v>48.6000000000029</c:v>
                </c:pt>
                <c:pt idx="515">
                  <c:v>48.500000000002899</c:v>
                </c:pt>
                <c:pt idx="516">
                  <c:v>48.400000000002898</c:v>
                </c:pt>
                <c:pt idx="517">
                  <c:v>48.300000000002903</c:v>
                </c:pt>
                <c:pt idx="518">
                  <c:v>48.200000000002902</c:v>
                </c:pt>
                <c:pt idx="519">
                  <c:v>48.100000000003</c:v>
                </c:pt>
                <c:pt idx="520">
                  <c:v>48.000000000002998</c:v>
                </c:pt>
                <c:pt idx="521">
                  <c:v>47.900000000002997</c:v>
                </c:pt>
                <c:pt idx="522">
                  <c:v>47.800000000003003</c:v>
                </c:pt>
                <c:pt idx="523">
                  <c:v>47.700000000003001</c:v>
                </c:pt>
                <c:pt idx="524">
                  <c:v>47.600000000003</c:v>
                </c:pt>
                <c:pt idx="525">
                  <c:v>47.500000000002998</c:v>
                </c:pt>
                <c:pt idx="526">
                  <c:v>47.400000000002997</c:v>
                </c:pt>
                <c:pt idx="527">
                  <c:v>47.300000000003003</c:v>
                </c:pt>
                <c:pt idx="528">
                  <c:v>47.200000000003001</c:v>
                </c:pt>
                <c:pt idx="529">
                  <c:v>47.100000000003</c:v>
                </c:pt>
                <c:pt idx="530">
                  <c:v>47.000000000002998</c:v>
                </c:pt>
                <c:pt idx="531">
                  <c:v>46.900000000002997</c:v>
                </c:pt>
                <c:pt idx="532">
                  <c:v>46.800000000003003</c:v>
                </c:pt>
                <c:pt idx="533">
                  <c:v>46.700000000003001</c:v>
                </c:pt>
                <c:pt idx="534">
                  <c:v>46.600000000003</c:v>
                </c:pt>
                <c:pt idx="535">
                  <c:v>46.500000000002998</c:v>
                </c:pt>
                <c:pt idx="536">
                  <c:v>46.400000000002997</c:v>
                </c:pt>
                <c:pt idx="537">
                  <c:v>46.300000000003102</c:v>
                </c:pt>
                <c:pt idx="538">
                  <c:v>46.200000000003101</c:v>
                </c:pt>
                <c:pt idx="539">
                  <c:v>46.100000000003099</c:v>
                </c:pt>
                <c:pt idx="540">
                  <c:v>46.000000000003098</c:v>
                </c:pt>
                <c:pt idx="541">
                  <c:v>45.900000000003097</c:v>
                </c:pt>
                <c:pt idx="542">
                  <c:v>45.800000000003102</c:v>
                </c:pt>
                <c:pt idx="543">
                  <c:v>45.700000000003101</c:v>
                </c:pt>
                <c:pt idx="544">
                  <c:v>45.600000000003099</c:v>
                </c:pt>
                <c:pt idx="545">
                  <c:v>45.500000000003098</c:v>
                </c:pt>
                <c:pt idx="546">
                  <c:v>45.400000000003097</c:v>
                </c:pt>
                <c:pt idx="547">
                  <c:v>45.300000000003102</c:v>
                </c:pt>
                <c:pt idx="548">
                  <c:v>45.200000000003101</c:v>
                </c:pt>
                <c:pt idx="549">
                  <c:v>45.100000000003099</c:v>
                </c:pt>
                <c:pt idx="550">
                  <c:v>45.000000000003098</c:v>
                </c:pt>
                <c:pt idx="551">
                  <c:v>44.900000000003097</c:v>
                </c:pt>
                <c:pt idx="552">
                  <c:v>44.800000000003102</c:v>
                </c:pt>
                <c:pt idx="553">
                  <c:v>44.700000000003101</c:v>
                </c:pt>
                <c:pt idx="554">
                  <c:v>44.600000000003099</c:v>
                </c:pt>
                <c:pt idx="555">
                  <c:v>44.500000000003197</c:v>
                </c:pt>
                <c:pt idx="556">
                  <c:v>44.400000000003203</c:v>
                </c:pt>
                <c:pt idx="557">
                  <c:v>44.300000000003202</c:v>
                </c:pt>
                <c:pt idx="558">
                  <c:v>44.2000000000032</c:v>
                </c:pt>
                <c:pt idx="559">
                  <c:v>44.100000000003199</c:v>
                </c:pt>
                <c:pt idx="560">
                  <c:v>44.000000000003197</c:v>
                </c:pt>
                <c:pt idx="561">
                  <c:v>43.900000000003203</c:v>
                </c:pt>
                <c:pt idx="562">
                  <c:v>43.800000000003202</c:v>
                </c:pt>
                <c:pt idx="563">
                  <c:v>43.7000000000032</c:v>
                </c:pt>
                <c:pt idx="564">
                  <c:v>43.600000000003199</c:v>
                </c:pt>
                <c:pt idx="565">
                  <c:v>43.500000000003197</c:v>
                </c:pt>
                <c:pt idx="566">
                  <c:v>43.400000000003203</c:v>
                </c:pt>
                <c:pt idx="567">
                  <c:v>43.300000000003202</c:v>
                </c:pt>
                <c:pt idx="568">
                  <c:v>43.2000000000032</c:v>
                </c:pt>
                <c:pt idx="569">
                  <c:v>43.100000000003199</c:v>
                </c:pt>
                <c:pt idx="570">
                  <c:v>43.000000000003197</c:v>
                </c:pt>
                <c:pt idx="571">
                  <c:v>42.900000000003203</c:v>
                </c:pt>
                <c:pt idx="572">
                  <c:v>42.800000000003301</c:v>
                </c:pt>
                <c:pt idx="573">
                  <c:v>42.7000000000033</c:v>
                </c:pt>
                <c:pt idx="574">
                  <c:v>42.600000000003298</c:v>
                </c:pt>
                <c:pt idx="575">
                  <c:v>42.500000000003297</c:v>
                </c:pt>
                <c:pt idx="576">
                  <c:v>42.400000000003303</c:v>
                </c:pt>
                <c:pt idx="577">
                  <c:v>42.300000000003301</c:v>
                </c:pt>
                <c:pt idx="578">
                  <c:v>42.2000000000033</c:v>
                </c:pt>
                <c:pt idx="579">
                  <c:v>42.100000000003298</c:v>
                </c:pt>
                <c:pt idx="580">
                  <c:v>42.000000000003297</c:v>
                </c:pt>
                <c:pt idx="581">
                  <c:v>41.900000000003303</c:v>
                </c:pt>
                <c:pt idx="582">
                  <c:v>41.800000000003301</c:v>
                </c:pt>
                <c:pt idx="583">
                  <c:v>41.7000000000033</c:v>
                </c:pt>
                <c:pt idx="584">
                  <c:v>41.600000000003298</c:v>
                </c:pt>
                <c:pt idx="585">
                  <c:v>41.500000000003297</c:v>
                </c:pt>
                <c:pt idx="586">
                  <c:v>41.400000000003303</c:v>
                </c:pt>
                <c:pt idx="587">
                  <c:v>41.300000000003301</c:v>
                </c:pt>
                <c:pt idx="588">
                  <c:v>41.2000000000033</c:v>
                </c:pt>
                <c:pt idx="589">
                  <c:v>41.100000000003298</c:v>
                </c:pt>
                <c:pt idx="590">
                  <c:v>41.000000000003403</c:v>
                </c:pt>
                <c:pt idx="591">
                  <c:v>40.900000000003402</c:v>
                </c:pt>
                <c:pt idx="592">
                  <c:v>40.800000000003401</c:v>
                </c:pt>
                <c:pt idx="593">
                  <c:v>40.700000000003399</c:v>
                </c:pt>
                <c:pt idx="594">
                  <c:v>40.600000000003398</c:v>
                </c:pt>
                <c:pt idx="595">
                  <c:v>40.500000000003403</c:v>
                </c:pt>
                <c:pt idx="596">
                  <c:v>40.400000000003402</c:v>
                </c:pt>
                <c:pt idx="597">
                  <c:v>40.300000000003401</c:v>
                </c:pt>
                <c:pt idx="598">
                  <c:v>40.200000000003399</c:v>
                </c:pt>
                <c:pt idx="599">
                  <c:v>40.100000000003398</c:v>
                </c:pt>
                <c:pt idx="600">
                  <c:v>40.000000000003403</c:v>
                </c:pt>
                <c:pt idx="601">
                  <c:v>39.900000000003402</c:v>
                </c:pt>
                <c:pt idx="602">
                  <c:v>39.800000000003401</c:v>
                </c:pt>
                <c:pt idx="603">
                  <c:v>39.700000000003399</c:v>
                </c:pt>
                <c:pt idx="604">
                  <c:v>39.600000000003398</c:v>
                </c:pt>
                <c:pt idx="605">
                  <c:v>39.500000000003403</c:v>
                </c:pt>
                <c:pt idx="606">
                  <c:v>39.400000000003402</c:v>
                </c:pt>
                <c:pt idx="607">
                  <c:v>39.3000000000035</c:v>
                </c:pt>
                <c:pt idx="608">
                  <c:v>39.200000000003499</c:v>
                </c:pt>
                <c:pt idx="609">
                  <c:v>39.100000000003497</c:v>
                </c:pt>
                <c:pt idx="610">
                  <c:v>39.000000000003503</c:v>
                </c:pt>
                <c:pt idx="611">
                  <c:v>38.900000000003502</c:v>
                </c:pt>
                <c:pt idx="612">
                  <c:v>38.8000000000035</c:v>
                </c:pt>
                <c:pt idx="613">
                  <c:v>38.700000000003499</c:v>
                </c:pt>
                <c:pt idx="614">
                  <c:v>38.600000000003497</c:v>
                </c:pt>
                <c:pt idx="615">
                  <c:v>38.500000000003503</c:v>
                </c:pt>
                <c:pt idx="616">
                  <c:v>38.400000000003502</c:v>
                </c:pt>
                <c:pt idx="617">
                  <c:v>38.3000000000035</c:v>
                </c:pt>
                <c:pt idx="618">
                  <c:v>38.200000000003499</c:v>
                </c:pt>
                <c:pt idx="619">
                  <c:v>38.100000000003497</c:v>
                </c:pt>
                <c:pt idx="620">
                  <c:v>38.000000000003503</c:v>
                </c:pt>
                <c:pt idx="621">
                  <c:v>37.900000000003502</c:v>
                </c:pt>
                <c:pt idx="622">
                  <c:v>37.8000000000035</c:v>
                </c:pt>
                <c:pt idx="623">
                  <c:v>37.700000000003499</c:v>
                </c:pt>
                <c:pt idx="624">
                  <c:v>37.600000000003497</c:v>
                </c:pt>
                <c:pt idx="625">
                  <c:v>37.500000000003602</c:v>
                </c:pt>
                <c:pt idx="626">
                  <c:v>37.400000000003601</c:v>
                </c:pt>
                <c:pt idx="627">
                  <c:v>37.3000000000036</c:v>
                </c:pt>
                <c:pt idx="628">
                  <c:v>37.200000000003598</c:v>
                </c:pt>
                <c:pt idx="629">
                  <c:v>37.100000000003597</c:v>
                </c:pt>
                <c:pt idx="630">
                  <c:v>37.000000000003602</c:v>
                </c:pt>
                <c:pt idx="631">
                  <c:v>36.900000000003601</c:v>
                </c:pt>
                <c:pt idx="632">
                  <c:v>36.8000000000036</c:v>
                </c:pt>
                <c:pt idx="633">
                  <c:v>36.700000000003598</c:v>
                </c:pt>
                <c:pt idx="634">
                  <c:v>36.600000000003597</c:v>
                </c:pt>
                <c:pt idx="635">
                  <c:v>36.500000000003602</c:v>
                </c:pt>
                <c:pt idx="636">
                  <c:v>36.400000000003601</c:v>
                </c:pt>
                <c:pt idx="637">
                  <c:v>36.3000000000036</c:v>
                </c:pt>
                <c:pt idx="638">
                  <c:v>36.200000000003598</c:v>
                </c:pt>
                <c:pt idx="639">
                  <c:v>36.100000000003597</c:v>
                </c:pt>
                <c:pt idx="640">
                  <c:v>36.000000000003602</c:v>
                </c:pt>
                <c:pt idx="641">
                  <c:v>35.900000000003601</c:v>
                </c:pt>
                <c:pt idx="642">
                  <c:v>35.8000000000036</c:v>
                </c:pt>
                <c:pt idx="643">
                  <c:v>35.700000000003698</c:v>
                </c:pt>
                <c:pt idx="644">
                  <c:v>35.600000000003703</c:v>
                </c:pt>
                <c:pt idx="645">
                  <c:v>35.500000000003702</c:v>
                </c:pt>
                <c:pt idx="646">
                  <c:v>35.400000000003701</c:v>
                </c:pt>
                <c:pt idx="647">
                  <c:v>35.300000000003699</c:v>
                </c:pt>
                <c:pt idx="648">
                  <c:v>35.200000000003698</c:v>
                </c:pt>
                <c:pt idx="649">
                  <c:v>35.100000000003703</c:v>
                </c:pt>
                <c:pt idx="650">
                  <c:v>35.000000000003702</c:v>
                </c:pt>
                <c:pt idx="651">
                  <c:v>34.900000000003701</c:v>
                </c:pt>
                <c:pt idx="652">
                  <c:v>34.800000000003699</c:v>
                </c:pt>
                <c:pt idx="653">
                  <c:v>34.700000000003698</c:v>
                </c:pt>
                <c:pt idx="654">
                  <c:v>34.600000000003703</c:v>
                </c:pt>
                <c:pt idx="655">
                  <c:v>34.500000000003702</c:v>
                </c:pt>
                <c:pt idx="656">
                  <c:v>34.400000000003701</c:v>
                </c:pt>
                <c:pt idx="657">
                  <c:v>34.300000000003699</c:v>
                </c:pt>
                <c:pt idx="658">
                  <c:v>34.200000000003698</c:v>
                </c:pt>
                <c:pt idx="659">
                  <c:v>34.100000000003703</c:v>
                </c:pt>
                <c:pt idx="660">
                  <c:v>34.000000000003801</c:v>
                </c:pt>
                <c:pt idx="661">
                  <c:v>33.9000000000038</c:v>
                </c:pt>
                <c:pt idx="662">
                  <c:v>33.800000000003799</c:v>
                </c:pt>
                <c:pt idx="663">
                  <c:v>33.700000000003797</c:v>
                </c:pt>
                <c:pt idx="664">
                  <c:v>33.600000000003803</c:v>
                </c:pt>
                <c:pt idx="665">
                  <c:v>33.500000000003801</c:v>
                </c:pt>
                <c:pt idx="666">
                  <c:v>33.4000000000038</c:v>
                </c:pt>
                <c:pt idx="667">
                  <c:v>33.300000000003799</c:v>
                </c:pt>
                <c:pt idx="668">
                  <c:v>33.200000000003797</c:v>
                </c:pt>
                <c:pt idx="669">
                  <c:v>33.100000000003803</c:v>
                </c:pt>
                <c:pt idx="670">
                  <c:v>33.000000000003801</c:v>
                </c:pt>
                <c:pt idx="671">
                  <c:v>32.9000000000038</c:v>
                </c:pt>
                <c:pt idx="672">
                  <c:v>32.800000000003799</c:v>
                </c:pt>
                <c:pt idx="673">
                  <c:v>32.700000000003797</c:v>
                </c:pt>
                <c:pt idx="674">
                  <c:v>32.600000000003803</c:v>
                </c:pt>
                <c:pt idx="675">
                  <c:v>32.500000000003801</c:v>
                </c:pt>
                <c:pt idx="676">
                  <c:v>32.4000000000038</c:v>
                </c:pt>
                <c:pt idx="677">
                  <c:v>32.300000000003799</c:v>
                </c:pt>
                <c:pt idx="678">
                  <c:v>32.200000000003897</c:v>
                </c:pt>
                <c:pt idx="679">
                  <c:v>32.100000000003902</c:v>
                </c:pt>
                <c:pt idx="680">
                  <c:v>32.000000000003901</c:v>
                </c:pt>
                <c:pt idx="681">
                  <c:v>31.900000000003899</c:v>
                </c:pt>
                <c:pt idx="682">
                  <c:v>31.800000000003902</c:v>
                </c:pt>
                <c:pt idx="683">
                  <c:v>31.7000000000039</c:v>
                </c:pt>
                <c:pt idx="684">
                  <c:v>31.600000000003899</c:v>
                </c:pt>
                <c:pt idx="685">
                  <c:v>31.500000000003901</c:v>
                </c:pt>
                <c:pt idx="686">
                  <c:v>31.400000000003899</c:v>
                </c:pt>
                <c:pt idx="687">
                  <c:v>31.300000000003902</c:v>
                </c:pt>
                <c:pt idx="688">
                  <c:v>31.2000000000039</c:v>
                </c:pt>
                <c:pt idx="689">
                  <c:v>31.100000000003899</c:v>
                </c:pt>
                <c:pt idx="690">
                  <c:v>31.000000000003901</c:v>
                </c:pt>
                <c:pt idx="691">
                  <c:v>30.900000000003899</c:v>
                </c:pt>
                <c:pt idx="692">
                  <c:v>30.800000000003902</c:v>
                </c:pt>
                <c:pt idx="693">
                  <c:v>30.7000000000039</c:v>
                </c:pt>
                <c:pt idx="694">
                  <c:v>30.600000000003899</c:v>
                </c:pt>
                <c:pt idx="695">
                  <c:v>30.500000000004</c:v>
                </c:pt>
                <c:pt idx="696">
                  <c:v>30.400000000003999</c:v>
                </c:pt>
                <c:pt idx="697">
                  <c:v>30.300000000004001</c:v>
                </c:pt>
                <c:pt idx="698">
                  <c:v>30.200000000004</c:v>
                </c:pt>
                <c:pt idx="699">
                  <c:v>30.100000000004002</c:v>
                </c:pt>
                <c:pt idx="700">
                  <c:v>30.000000000004</c:v>
                </c:pt>
              </c:numCache>
            </c:numRef>
          </c:xVal>
          <c:yVal>
            <c:numRef>
              <c:f>'Minimum oxidation'!$M$2:$M$1001</c:f>
              <c:numCache>
                <c:formatCode>0.00</c:formatCode>
                <c:ptCount val="1000"/>
                <c:pt idx="0">
                  <c:v>-0.98965019186170533</c:v>
                </c:pt>
                <c:pt idx="1">
                  <c:v>-0.99030395351065792</c:v>
                </c:pt>
                <c:pt idx="2">
                  <c:v>-0.99095042886939932</c:v>
                </c:pt>
                <c:pt idx="3">
                  <c:v>-0.99158960177220656</c:v>
                </c:pt>
                <c:pt idx="4">
                  <c:v>-0.99222145600418177</c:v>
                </c:pt>
                <c:pt idx="5">
                  <c:v>-0.99284597530108964</c:v>
                </c:pt>
                <c:pt idx="6">
                  <c:v>-0.99346314334909636</c:v>
                </c:pt>
                <c:pt idx="7">
                  <c:v>-0.99407294378462208</c:v>
                </c:pt>
                <c:pt idx="8">
                  <c:v>-0.99467536019408342</c:v>
                </c:pt>
                <c:pt idx="9">
                  <c:v>-0.99527037611371583</c:v>
                </c:pt>
                <c:pt idx="10">
                  <c:v>-0.99585797502935947</c:v>
                </c:pt>
                <c:pt idx="11">
                  <c:v>-0.99643814037623457</c:v>
                </c:pt>
                <c:pt idx="12">
                  <c:v>-0.99701085553875046</c:v>
                </c:pt>
                <c:pt idx="13">
                  <c:v>-0.99757610385027018</c:v>
                </c:pt>
                <c:pt idx="14">
                  <c:v>-0.99813386859291864</c:v>
                </c:pt>
                <c:pt idx="15">
                  <c:v>-0.99868413299734726</c:v>
                </c:pt>
                <c:pt idx="16">
                  <c:v>-0.99922688024254391</c:v>
                </c:pt>
                <c:pt idx="17">
                  <c:v>-0.99976209345557887</c:v>
                </c:pt>
                <c:pt idx="18">
                  <c:v>-1.0002897557114219</c:v>
                </c:pt>
                <c:pt idx="19">
                  <c:v>-1.0008098500327005</c:v>
                </c:pt>
                <c:pt idx="20">
                  <c:v>-1.0013223593894969</c:v>
                </c:pt>
                <c:pt idx="21">
                  <c:v>-1.0018272666991042</c:v>
                </c:pt>
                <c:pt idx="22">
                  <c:v>-1.0023245548258259</c:v>
                </c:pt>
                <c:pt idx="23">
                  <c:v>-1.0028142065807346</c:v>
                </c:pt>
                <c:pt idx="24">
                  <c:v>-1.0032962047214493</c:v>
                </c:pt>
                <c:pt idx="25">
                  <c:v>-1.0037705319519228</c:v>
                </c:pt>
                <c:pt idx="26">
                  <c:v>-1.0042371709222087</c:v>
                </c:pt>
                <c:pt idx="27">
                  <c:v>-1.0046961042282021</c:v>
                </c:pt>
                <c:pt idx="28">
                  <c:v>-1.0051473144114746</c:v>
                </c:pt>
                <c:pt idx="29">
                  <c:v>-1.0055907839589731</c:v>
                </c:pt>
                <c:pt idx="30">
                  <c:v>-1.0060264953028186</c:v>
                </c:pt>
                <c:pt idx="31">
                  <c:v>-1.0064544308201047</c:v>
                </c:pt>
                <c:pt idx="32">
                  <c:v>-1.0068745728325839</c:v>
                </c:pt>
                <c:pt idx="33">
                  <c:v>-1.0072869036065164</c:v>
                </c:pt>
                <c:pt idx="34">
                  <c:v>-1.0076914053523716</c:v>
                </c:pt>
                <c:pt idx="35">
                  <c:v>-1.0080880602246207</c:v>
                </c:pt>
                <c:pt idx="36">
                  <c:v>-1.0084768503214905</c:v>
                </c:pt>
                <c:pt idx="37">
                  <c:v>-1.0088577576846953</c:v>
                </c:pt>
                <c:pt idx="38">
                  <c:v>-1.0092307642992591</c:v>
                </c:pt>
                <c:pt idx="39">
                  <c:v>-1.0095958520931951</c:v>
                </c:pt>
                <c:pt idx="40">
                  <c:v>-1.0099530029373174</c:v>
                </c:pt>
                <c:pt idx="41">
                  <c:v>-1.0103021986449594</c:v>
                </c:pt>
                <c:pt idx="42">
                  <c:v>-1.0106434209717499</c:v>
                </c:pt>
                <c:pt idx="43">
                  <c:v>-1.0109766516153575</c:v>
                </c:pt>
                <c:pt idx="44">
                  <c:v>-1.0113018722152303</c:v>
                </c:pt>
                <c:pt idx="45">
                  <c:v>-1.0116190643523417</c:v>
                </c:pt>
                <c:pt idx="46">
                  <c:v>-1.0119282095489668</c:v>
                </c:pt>
                <c:pt idx="47">
                  <c:v>-1.0122292892683982</c:v>
                </c:pt>
                <c:pt idx="48">
                  <c:v>-1.0125222849146986</c:v>
                </c:pt>
                <c:pt idx="49">
                  <c:v>-1.0128071778324408</c:v>
                </c:pt>
                <c:pt idx="50">
                  <c:v>-1.0130839493064627</c:v>
                </c:pt>
                <c:pt idx="51">
                  <c:v>-1.0133525805615893</c:v>
                </c:pt>
                <c:pt idx="52">
                  <c:v>-1.0136130527623903</c:v>
                </c:pt>
                <c:pt idx="53">
                  <c:v>-1.0138653470128851</c:v>
                </c:pt>
                <c:pt idx="54">
                  <c:v>-1.014109444356329</c:v>
                </c:pt>
                <c:pt idx="55">
                  <c:v>-1.0143453257748964</c:v>
                </c:pt>
                <c:pt idx="56">
                  <c:v>-1.0145729721894465</c:v>
                </c:pt>
                <c:pt idx="57">
                  <c:v>-1.0147923644592467</c:v>
                </c:pt>
                <c:pt idx="58">
                  <c:v>-1.0150034833816806</c:v>
                </c:pt>
                <c:pt idx="59">
                  <c:v>-1.0152063096920214</c:v>
                </c:pt>
                <c:pt idx="60">
                  <c:v>-1.0154008240631267</c:v>
                </c:pt>
                <c:pt idx="61">
                  <c:v>-1.0155870071051636</c:v>
                </c:pt>
                <c:pt idx="62">
                  <c:v>-1.0157648393653336</c:v>
                </c:pt>
                <c:pt idx="63">
                  <c:v>-1.0159343013276247</c:v>
                </c:pt>
                <c:pt idx="64">
                  <c:v>-1.0160953734124885</c:v>
                </c:pt>
                <c:pt idx="65">
                  <c:v>-1.0162480359765977</c:v>
                </c:pt>
                <c:pt idx="66">
                  <c:v>-1.0163922693125373</c:v>
                </c:pt>
                <c:pt idx="67">
                  <c:v>-1.0165280536485364</c:v>
                </c:pt>
                <c:pt idx="68">
                  <c:v>-1.0166553691481619</c:v>
                </c:pt>
                <c:pt idx="69">
                  <c:v>-1.0167741959100658</c:v>
                </c:pt>
                <c:pt idx="70">
                  <c:v>-1.0168845139676748</c:v>
                </c:pt>
                <c:pt idx="71">
                  <c:v>-1.0169863032888982</c:v>
                </c:pt>
                <c:pt idx="72">
                  <c:v>-1.0170795437758544</c:v>
                </c:pt>
                <c:pt idx="73">
                  <c:v>-1.0171642152645584</c:v>
                </c:pt>
                <c:pt idx="74">
                  <c:v>-1.0172402975246237</c:v>
                </c:pt>
                <c:pt idx="75">
                  <c:v>-1.0173077702589977</c:v>
                </c:pt>
                <c:pt idx="76">
                  <c:v>-1.0173666131036336</c:v>
                </c:pt>
                <c:pt idx="77">
                  <c:v>-1.0174168056272004</c:v>
                </c:pt>
                <c:pt idx="78">
                  <c:v>-1.0174583273307896</c:v>
                </c:pt>
                <c:pt idx="79">
                  <c:v>-1.0174911576475871</c:v>
                </c:pt>
                <c:pt idx="80">
                  <c:v>-1.0175152759425981</c:v>
                </c:pt>
                <c:pt idx="81">
                  <c:v>-1.0175306615123274</c:v>
                </c:pt>
                <c:pt idx="82">
                  <c:v>-1.0175372935844749</c:v>
                </c:pt>
                <c:pt idx="83">
                  <c:v>-1.0175351513176274</c:v>
                </c:pt>
                <c:pt idx="84">
                  <c:v>-1.0175242138009271</c:v>
                </c:pt>
                <c:pt idx="85">
                  <c:v>-1.0175044600537868</c:v>
                </c:pt>
                <c:pt idx="86">
                  <c:v>-1.0174758690255672</c:v>
                </c:pt>
                <c:pt idx="87">
                  <c:v>-1.0174384195952388</c:v>
                </c:pt>
                <c:pt idx="88">
                  <c:v>-1.0173920905711</c:v>
                </c:pt>
                <c:pt idx="89">
                  <c:v>-1.0173368606904267</c:v>
                </c:pt>
                <c:pt idx="90">
                  <c:v>-1.0172727086191617</c:v>
                </c:pt>
                <c:pt idx="91">
                  <c:v>-1.0171996129515986</c:v>
                </c:pt>
                <c:pt idx="92">
                  <c:v>-1.017117552210026</c:v>
                </c:pt>
                <c:pt idx="93">
                  <c:v>-1.0170265048444449</c:v>
                </c:pt>
                <c:pt idx="94">
                  <c:v>-1.016926449232213</c:v>
                </c:pt>
                <c:pt idx="95">
                  <c:v>-1.0168173636776956</c:v>
                </c:pt>
                <c:pt idx="96">
                  <c:v>-1.0166992264119745</c:v>
                </c:pt>
                <c:pt idx="97">
                  <c:v>-1.0165720155924856</c:v>
                </c:pt>
                <c:pt idx="98">
                  <c:v>-1.0164357093026846</c:v>
                </c:pt>
                <c:pt idx="99">
                  <c:v>-1.0162902855517206</c:v>
                </c:pt>
                <c:pt idx="100">
                  <c:v>-1.0161357222740746</c:v>
                </c:pt>
                <c:pt idx="101">
                  <c:v>-1.0159719973292356</c:v>
                </c:pt>
                <c:pt idx="102">
                  <c:v>-1.0157990885013506</c:v>
                </c:pt>
                <c:pt idx="103">
                  <c:v>-1.0156169734988643</c:v>
                </c:pt>
                <c:pt idx="104">
                  <c:v>-1.0154256299542013</c:v>
                </c:pt>
                <c:pt idx="105">
                  <c:v>-1.0152250354233869</c:v>
                </c:pt>
                <c:pt idx="106">
                  <c:v>-1.0150151673856982</c:v>
                </c:pt>
                <c:pt idx="107">
                  <c:v>-1.014796003243327</c:v>
                </c:pt>
                <c:pt idx="108">
                  <c:v>-1.0145675203210063</c:v>
                </c:pt>
                <c:pt idx="109">
                  <c:v>-1.0143296958656585</c:v>
                </c:pt>
                <c:pt idx="110">
                  <c:v>-1.0140825070460346</c:v>
                </c:pt>
                <c:pt idx="111">
                  <c:v>-1.013825930952347</c:v>
                </c:pt>
                <c:pt idx="112">
                  <c:v>-1.0135599445959098</c:v>
                </c:pt>
                <c:pt idx="113">
                  <c:v>-1.013284524908765</c:v>
                </c:pt>
                <c:pt idx="114">
                  <c:v>-1.0129996487433353</c:v>
                </c:pt>
                <c:pt idx="115">
                  <c:v>-1.0127052928720142</c:v>
                </c:pt>
                <c:pt idx="116">
                  <c:v>-1.0124014339868168</c:v>
                </c:pt>
                <c:pt idx="117">
                  <c:v>-1.012088048699022</c:v>
                </c:pt>
                <c:pt idx="118">
                  <c:v>-1.0117651135387495</c:v>
                </c:pt>
                <c:pt idx="119">
                  <c:v>-1.0114326049546154</c:v>
                </c:pt>
                <c:pt idx="120">
                  <c:v>-1.0110904993133465</c:v>
                </c:pt>
                <c:pt idx="121">
                  <c:v>-1.0107387728993693</c:v>
                </c:pt>
                <c:pt idx="122">
                  <c:v>-1.010377401914468</c:v>
                </c:pt>
                <c:pt idx="123">
                  <c:v>-1.0100063624773448</c:v>
                </c:pt>
                <c:pt idx="124">
                  <c:v>-1.0096256306232734</c:v>
                </c:pt>
                <c:pt idx="125">
                  <c:v>-1.0092351823036791</c:v>
                </c:pt>
                <c:pt idx="126">
                  <c:v>-1.0088349933857472</c:v>
                </c:pt>
                <c:pt idx="127">
                  <c:v>-1.0084250396520389</c:v>
                </c:pt>
                <c:pt idx="128">
                  <c:v>-1.0080052968000643</c:v>
                </c:pt>
                <c:pt idx="129">
                  <c:v>-1.0075757404419097</c:v>
                </c:pt>
                <c:pt idx="130">
                  <c:v>-1.0071363461038176</c:v>
                </c:pt>
                <c:pt idx="131">
                  <c:v>-1.0066870892257702</c:v>
                </c:pt>
                <c:pt idx="132">
                  <c:v>-1.0062279451610978</c:v>
                </c:pt>
                <c:pt idx="133">
                  <c:v>-1.0057588891760565</c:v>
                </c:pt>
                <c:pt idx="134">
                  <c:v>-1.0052798964494141</c:v>
                </c:pt>
                <c:pt idx="135">
                  <c:v>-1.0047909420720291</c:v>
                </c:pt>
                <c:pt idx="136">
                  <c:v>-1.0042920010464496</c:v>
                </c:pt>
                <c:pt idx="137">
                  <c:v>-1.0037830482864596</c:v>
                </c:pt>
                <c:pt idx="138">
                  <c:v>-1.0032640586166854</c:v>
                </c:pt>
                <c:pt idx="139">
                  <c:v>-1.0027350067721521</c:v>
                </c:pt>
                <c:pt idx="140">
                  <c:v>-1.0021958673978588</c:v>
                </c:pt>
                <c:pt idx="141">
                  <c:v>-1.0016466150483296</c:v>
                </c:pt>
                <c:pt idx="142">
                  <c:v>-1.0010872241872182</c:v>
                </c:pt>
                <c:pt idx="143">
                  <c:v>-1.0005176691868245</c:v>
                </c:pt>
                <c:pt idx="144">
                  <c:v>-0.99993792432768913</c:v>
                </c:pt>
                <c:pt idx="145">
                  <c:v>-0.99934796379813307</c:v>
                </c:pt>
                <c:pt idx="146">
                  <c:v>-0.99874776169381452</c:v>
                </c:pt>
                <c:pt idx="147">
                  <c:v>-0.99813729201728485</c:v>
                </c:pt>
                <c:pt idx="148">
                  <c:v>-0.99751652867753826</c:v>
                </c:pt>
                <c:pt idx="149">
                  <c:v>-0.99688544548955793</c:v>
                </c:pt>
                <c:pt idx="150">
                  <c:v>-0.99624401617385505</c:v>
                </c:pt>
                <c:pt idx="151">
                  <c:v>-0.99559221435600342</c:v>
                </c:pt>
                <c:pt idx="152">
                  <c:v>-0.99493001356621846</c:v>
                </c:pt>
                <c:pt idx="153">
                  <c:v>-0.99425738723882517</c:v>
                </c:pt>
                <c:pt idx="154">
                  <c:v>-0.99357430871184604</c:v>
                </c:pt>
                <c:pt idx="155">
                  <c:v>-0.99288075122651431</c:v>
                </c:pt>
                <c:pt idx="156">
                  <c:v>-0.9921766879267917</c:v>
                </c:pt>
                <c:pt idx="157">
                  <c:v>-0.99146209185890299</c:v>
                </c:pt>
                <c:pt idx="158">
                  <c:v>-0.99073693597086088</c:v>
                </c:pt>
                <c:pt idx="159">
                  <c:v>-0.9900011931119721</c:v>
                </c:pt>
                <c:pt idx="160">
                  <c:v>-0.98925483603235698</c:v>
                </c:pt>
                <c:pt idx="161">
                  <c:v>-0.98849783738246533</c:v>
                </c:pt>
                <c:pt idx="162">
                  <c:v>-0.98773016971259064</c:v>
                </c:pt>
                <c:pt idx="163">
                  <c:v>-0.98695180547236649</c:v>
                </c:pt>
                <c:pt idx="164">
                  <c:v>-0.9861627170102647</c:v>
                </c:pt>
                <c:pt idx="165">
                  <c:v>-0.98536287657312283</c:v>
                </c:pt>
                <c:pt idx="166">
                  <c:v>-0.98455225630561305</c:v>
                </c:pt>
                <c:pt idx="167">
                  <c:v>-0.98373082824974833</c:v>
                </c:pt>
                <c:pt idx="168">
                  <c:v>-0.98289856434438061</c:v>
                </c:pt>
                <c:pt idx="169">
                  <c:v>-0.98205543642466253</c:v>
                </c:pt>
                <c:pt idx="170">
                  <c:v>-0.98120141622157497</c:v>
                </c:pt>
                <c:pt idx="171">
                  <c:v>-0.98033647536136748</c:v>
                </c:pt>
                <c:pt idx="172">
                  <c:v>-0.97946058536505909</c:v>
                </c:pt>
                <c:pt idx="173">
                  <c:v>-0.97857371764792234</c:v>
                </c:pt>
                <c:pt idx="174">
                  <c:v>-0.97767584351891745</c:v>
                </c:pt>
                <c:pt idx="175">
                  <c:v>-0.97676693418019855</c:v>
                </c:pt>
                <c:pt idx="176">
                  <c:v>-0.9758469607265674</c:v>
                </c:pt>
                <c:pt idx="177">
                  <c:v>-0.9749158941449334</c:v>
                </c:pt>
                <c:pt idx="178">
                  <c:v>-0.97397370531377447</c:v>
                </c:pt>
                <c:pt idx="179">
                  <c:v>-0.9730203650025846</c:v>
                </c:pt>
                <c:pt idx="180">
                  <c:v>-0.97205584387134714</c:v>
                </c:pt>
                <c:pt idx="181">
                  <c:v>-0.97108011246995218</c:v>
                </c:pt>
                <c:pt idx="182">
                  <c:v>-0.97009314123766721</c:v>
                </c:pt>
                <c:pt idx="183">
                  <c:v>-0.96909490050257752</c:v>
                </c:pt>
                <c:pt idx="184">
                  <c:v>-0.96808536048100713</c:v>
                </c:pt>
                <c:pt idx="185">
                  <c:v>-0.96706449127696459</c:v>
                </c:pt>
                <c:pt idx="186">
                  <c:v>-0.96603226288158073</c:v>
                </c:pt>
                <c:pt idx="187">
                  <c:v>-0.9649886451725207</c:v>
                </c:pt>
                <c:pt idx="188">
                  <c:v>-0.96393360791342353</c:v>
                </c:pt>
                <c:pt idx="189">
                  <c:v>-0.96286712075330882</c:v>
                </c:pt>
                <c:pt idx="190">
                  <c:v>-0.96178915322600922</c:v>
                </c:pt>
                <c:pt idx="191">
                  <c:v>-0.96069967474956197</c:v>
                </c:pt>
                <c:pt idx="192">
                  <c:v>-0.95959865462564053</c:v>
                </c:pt>
                <c:pt idx="193">
                  <c:v>-0.95848606203894526</c:v>
                </c:pt>
                <c:pt idx="194">
                  <c:v>-0.95736186605660656</c:v>
                </c:pt>
                <c:pt idx="195">
                  <c:v>-0.95622603562759956</c:v>
                </c:pt>
                <c:pt idx="196">
                  <c:v>-0.95507853958210553</c:v>
                </c:pt>
                <c:pt idx="197">
                  <c:v>-0.95391934663094347</c:v>
                </c:pt>
                <c:pt idx="198">
                  <c:v>-0.95274842536492166</c:v>
                </c:pt>
                <c:pt idx="199">
                  <c:v>-0.95156574425422935</c:v>
                </c:pt>
                <c:pt idx="200">
                  <c:v>-0.95037127164782653</c:v>
                </c:pt>
                <c:pt idx="201">
                  <c:v>-0.949164975772816</c:v>
                </c:pt>
                <c:pt idx="202">
                  <c:v>-0.94794682473380121</c:v>
                </c:pt>
                <c:pt idx="203">
                  <c:v>-0.94671678651225566</c:v>
                </c:pt>
                <c:pt idx="204">
                  <c:v>-0.94547482896590118</c:v>
                </c:pt>
                <c:pt idx="205">
                  <c:v>-0.94422091982806222</c:v>
                </c:pt>
                <c:pt idx="206">
                  <c:v>-0.94295502670698816</c:v>
                </c:pt>
                <c:pt idx="207">
                  <c:v>-0.94167711708524937</c:v>
                </c:pt>
                <c:pt idx="208">
                  <c:v>-0.94038715831906394</c:v>
                </c:pt>
                <c:pt idx="209">
                  <c:v>-0.93908511763761737</c:v>
                </c:pt>
                <c:pt idx="210">
                  <c:v>-0.9377709621424426</c:v>
                </c:pt>
                <c:pt idx="211">
                  <c:v>-0.93644465880672367</c:v>
                </c:pt>
                <c:pt idx="212">
                  <c:v>-0.93510617447461986</c:v>
                </c:pt>
                <c:pt idx="213">
                  <c:v>-0.93375547586062435</c:v>
                </c:pt>
                <c:pt idx="214">
                  <c:v>-0.93239252954883156</c:v>
                </c:pt>
                <c:pt idx="215">
                  <c:v>-0.93101730199232602</c:v>
                </c:pt>
                <c:pt idx="216">
                  <c:v>-0.92962975951240079</c:v>
                </c:pt>
                <c:pt idx="217">
                  <c:v>-0.92822986829794729</c:v>
                </c:pt>
                <c:pt idx="218">
                  <c:v>-0.9268175944047119</c:v>
                </c:pt>
                <c:pt idx="219">
                  <c:v>-0.92539290375461558</c:v>
                </c:pt>
                <c:pt idx="220">
                  <c:v>-0.92395576213502117</c:v>
                </c:pt>
                <c:pt idx="221">
                  <c:v>-0.92250613519804059</c:v>
                </c:pt>
                <c:pt idx="222">
                  <c:v>-0.92104398845983049</c:v>
                </c:pt>
                <c:pt idx="223">
                  <c:v>-0.91956928729983467</c:v>
                </c:pt>
                <c:pt idx="224">
                  <c:v>-0.9180819969600833</c:v>
                </c:pt>
                <c:pt idx="225">
                  <c:v>-0.9165820825444726</c:v>
                </c:pt>
                <c:pt idx="226">
                  <c:v>-0.91506950901799744</c:v>
                </c:pt>
                <c:pt idx="227">
                  <c:v>-0.91354424120603639</c:v>
                </c:pt>
                <c:pt idx="228">
                  <c:v>-0.91200624379360029</c:v>
                </c:pt>
                <c:pt idx="229">
                  <c:v>-0.910455481324564</c:v>
                </c:pt>
                <c:pt idx="230">
                  <c:v>-0.9088919182009505</c:v>
                </c:pt>
                <c:pt idx="231">
                  <c:v>-0.90731551868213867</c:v>
                </c:pt>
                <c:pt idx="232">
                  <c:v>-0.90572624688410119</c:v>
                </c:pt>
                <c:pt idx="233">
                  <c:v>-0.90412406677863455</c:v>
                </c:pt>
                <c:pt idx="234">
                  <c:v>-0.90250894219260402</c:v>
                </c:pt>
                <c:pt idx="235">
                  <c:v>-0.90088083680713105</c:v>
                </c:pt>
                <c:pt idx="236">
                  <c:v>-0.8992397141568409</c:v>
                </c:pt>
                <c:pt idx="237">
                  <c:v>-0.89758553762904647</c:v>
                </c:pt>
                <c:pt idx="238">
                  <c:v>-0.89591827046295514</c:v>
                </c:pt>
                <c:pt idx="239">
                  <c:v>-0.89423787574887825</c:v>
                </c:pt>
                <c:pt idx="240">
                  <c:v>-0.8925443164274105</c:v>
                </c:pt>
                <c:pt idx="241">
                  <c:v>-0.89083755528863051</c:v>
                </c:pt>
                <c:pt idx="242">
                  <c:v>-0.88911755497125888</c:v>
                </c:pt>
                <c:pt idx="243">
                  <c:v>-0.88738427796188013</c:v>
                </c:pt>
                <c:pt idx="244">
                  <c:v>-0.88563768659406961</c:v>
                </c:pt>
                <c:pt idx="245">
                  <c:v>-0.88387774304756217</c:v>
                </c:pt>
                <c:pt idx="246">
                  <c:v>-0.88210440934743595</c:v>
                </c:pt>
                <c:pt idx="247">
                  <c:v>-0.88031764736325613</c:v>
                </c:pt>
                <c:pt idx="248">
                  <c:v>-0.87851741880821343</c:v>
                </c:pt>
                <c:pt idx="249">
                  <c:v>-0.87670368523827236</c:v>
                </c:pt>
                <c:pt idx="250">
                  <c:v>-0.87487640805131583</c:v>
                </c:pt>
                <c:pt idx="251">
                  <c:v>-0.87303554848624643</c:v>
                </c:pt>
                <c:pt idx="252">
                  <c:v>-0.87118106762216829</c:v>
                </c:pt>
                <c:pt idx="253">
                  <c:v>-0.86931292637743596</c:v>
                </c:pt>
                <c:pt idx="254">
                  <c:v>-0.86743108550881498</c:v>
                </c:pt>
                <c:pt idx="255">
                  <c:v>-0.86553550561057779</c:v>
                </c:pt>
                <c:pt idx="256">
                  <c:v>-0.86362614711358443</c:v>
                </c:pt>
                <c:pt idx="257">
                  <c:v>-0.8617029702844059</c:v>
                </c:pt>
                <c:pt idx="258">
                  <c:v>-0.85976593522439071</c:v>
                </c:pt>
                <c:pt idx="259">
                  <c:v>-0.85781500186875093</c:v>
                </c:pt>
                <c:pt idx="260">
                  <c:v>-0.85585012998566512</c:v>
                </c:pt>
                <c:pt idx="261">
                  <c:v>-0.85387127917528094</c:v>
                </c:pt>
                <c:pt idx="262">
                  <c:v>-0.85187840886884558</c:v>
                </c:pt>
                <c:pt idx="263">
                  <c:v>-0.84987147832772969</c:v>
                </c:pt>
                <c:pt idx="264">
                  <c:v>-0.84785044664247344</c:v>
                </c:pt>
                <c:pt idx="265">
                  <c:v>-0.84581527273185131</c:v>
                </c:pt>
                <c:pt idx="266">
                  <c:v>-0.84376591534186662</c:v>
                </c:pt>
                <c:pt idx="267">
                  <c:v>-0.84170233304485542</c:v>
                </c:pt>
                <c:pt idx="268">
                  <c:v>-0.83962448423840641</c:v>
                </c:pt>
                <c:pt idx="269">
                  <c:v>-0.83753232714446035</c:v>
                </c:pt>
                <c:pt idx="270">
                  <c:v>-0.83542581980829045</c:v>
                </c:pt>
                <c:pt idx="271">
                  <c:v>-0.83330492009749779</c:v>
                </c:pt>
                <c:pt idx="272">
                  <c:v>-0.83116958570100685</c:v>
                </c:pt>
                <c:pt idx="273">
                  <c:v>-0.82901977412807248</c:v>
                </c:pt>
                <c:pt idx="274">
                  <c:v>-0.82685544270721945</c:v>
                </c:pt>
                <c:pt idx="275">
                  <c:v>-0.82467654858527517</c:v>
                </c:pt>
                <c:pt idx="276">
                  <c:v>-0.82248304872627287</c:v>
                </c:pt>
                <c:pt idx="277">
                  <c:v>-0.82027489991045144</c:v>
                </c:pt>
                <c:pt idx="278">
                  <c:v>-0.81805205873321274</c:v>
                </c:pt>
                <c:pt idx="279">
                  <c:v>-0.81581448160401759</c:v>
                </c:pt>
                <c:pt idx="280">
                  <c:v>-0.81356212474536882</c:v>
                </c:pt>
                <c:pt idx="281">
                  <c:v>-0.81129494419172055</c:v>
                </c:pt>
                <c:pt idx="282">
                  <c:v>-0.80901289578841595</c:v>
                </c:pt>
                <c:pt idx="283">
                  <c:v>-0.8067159351905735</c:v>
                </c:pt>
                <c:pt idx="284">
                  <c:v>-0.804404017861998</c:v>
                </c:pt>
                <c:pt idx="285">
                  <c:v>-0.80207709907411484</c:v>
                </c:pt>
                <c:pt idx="286">
                  <c:v>-0.79973513390480733</c:v>
                </c:pt>
                <c:pt idx="287">
                  <c:v>-0.79737807723734022</c:v>
                </c:pt>
                <c:pt idx="288">
                  <c:v>-0.79500588375920955</c:v>
                </c:pt>
                <c:pt idx="289">
                  <c:v>-0.79261850796101996</c:v>
                </c:pt>
                <c:pt idx="290">
                  <c:v>-0.7902159041353487</c:v>
                </c:pt>
                <c:pt idx="291">
                  <c:v>-0.78779802637556173</c:v>
                </c:pt>
                <c:pt idx="292">
                  <c:v>-0.78536482857470613</c:v>
                </c:pt>
                <c:pt idx="293">
                  <c:v>-0.78291626442429596</c:v>
                </c:pt>
                <c:pt idx="294">
                  <c:v>-0.78045228741316564</c:v>
                </c:pt>
                <c:pt idx="295">
                  <c:v>-0.7779728508262842</c:v>
                </c:pt>
                <c:pt idx="296">
                  <c:v>-0.77547790774353498</c:v>
                </c:pt>
                <c:pt idx="297">
                  <c:v>-0.77296741103855648</c:v>
                </c:pt>
                <c:pt idx="298">
                  <c:v>-0.7704413133774981</c:v>
                </c:pt>
                <c:pt idx="299">
                  <c:v>-0.7678995672178166</c:v>
                </c:pt>
                <c:pt idx="300">
                  <c:v>-0.76534212480704689</c:v>
                </c:pt>
                <c:pt idx="301">
                  <c:v>-0.76276893818155411</c:v>
                </c:pt>
                <c:pt idx="302">
                  <c:v>-0.76017995916531067</c:v>
                </c:pt>
                <c:pt idx="303">
                  <c:v>-0.7575751393686172</c:v>
                </c:pt>
                <c:pt idx="304">
                  <c:v>-0.75495443018685116</c:v>
                </c:pt>
                <c:pt idx="305">
                  <c:v>-0.7523177827992038</c:v>
                </c:pt>
                <c:pt idx="306">
                  <c:v>-0.74966514816735597</c:v>
                </c:pt>
                <c:pt idx="307">
                  <c:v>-0.74699647703423455</c:v>
                </c:pt>
                <c:pt idx="308">
                  <c:v>-0.74431171992269185</c:v>
                </c:pt>
                <c:pt idx="309">
                  <c:v>-0.7416108271341777</c:v>
                </c:pt>
                <c:pt idx="310">
                  <c:v>-0.73889374874743829</c:v>
                </c:pt>
                <c:pt idx="311">
                  <c:v>-0.73616043461718483</c:v>
                </c:pt>
                <c:pt idx="312">
                  <c:v>-0.73341083437274257</c:v>
                </c:pt>
                <c:pt idx="313">
                  <c:v>-0.73064489741669369</c:v>
                </c:pt>
                <c:pt idx="314">
                  <c:v>-0.72786257292355572</c:v>
                </c:pt>
                <c:pt idx="315">
                  <c:v>-0.72506380983833907</c:v>
                </c:pt>
                <c:pt idx="316">
                  <c:v>-0.72224855687523615</c:v>
                </c:pt>
                <c:pt idx="317">
                  <c:v>-0.71941676251620379</c:v>
                </c:pt>
                <c:pt idx="318">
                  <c:v>-0.71656837500952975</c:v>
                </c:pt>
                <c:pt idx="319">
                  <c:v>-0.7137033423684862</c:v>
                </c:pt>
                <c:pt idx="320">
                  <c:v>-0.71082161236982699</c:v>
                </c:pt>
                <c:pt idx="321">
                  <c:v>-0.70792313255243577</c:v>
                </c:pt>
                <c:pt idx="322">
                  <c:v>-0.70500785021580725</c:v>
                </c:pt>
                <c:pt idx="323">
                  <c:v>-0.70207571241863675</c:v>
                </c:pt>
                <c:pt idx="324">
                  <c:v>-0.69912666597734763</c:v>
                </c:pt>
                <c:pt idx="325">
                  <c:v>-0.69616065746458311</c:v>
                </c:pt>
                <c:pt idx="326">
                  <c:v>-0.69317763320777814</c:v>
                </c:pt>
                <c:pt idx="327">
                  <c:v>-0.69017753928756775</c:v>
                </c:pt>
                <c:pt idx="328">
                  <c:v>-0.68716032153638373</c:v>
                </c:pt>
                <c:pt idx="329">
                  <c:v>-0.68412592553682927</c:v>
                </c:pt>
                <c:pt idx="330">
                  <c:v>-0.68107429662021524</c:v>
                </c:pt>
                <c:pt idx="331">
                  <c:v>-0.6780053798649881</c:v>
                </c:pt>
                <c:pt idx="332">
                  <c:v>-0.67491912009515609</c:v>
                </c:pt>
                <c:pt idx="333">
                  <c:v>-0.67181546187875085</c:v>
                </c:pt>
                <c:pt idx="334">
                  <c:v>-0.66869434952620566</c:v>
                </c:pt>
                <c:pt idx="335">
                  <c:v>-0.66555572708880462</c:v>
                </c:pt>
                <c:pt idx="336">
                  <c:v>-0.66239953835704668</c:v>
                </c:pt>
                <c:pt idx="337">
                  <c:v>-0.65922572685901493</c:v>
                </c:pt>
                <c:pt idx="338">
                  <c:v>-0.6560342358587814</c:v>
                </c:pt>
                <c:pt idx="339">
                  <c:v>-0.65282500835474622</c:v>
                </c:pt>
                <c:pt idx="340">
                  <c:v>-0.64959798707795535</c:v>
                </c:pt>
                <c:pt idx="341">
                  <c:v>-0.64635311449047173</c:v>
                </c:pt>
                <c:pt idx="342">
                  <c:v>-0.64309033278365568</c:v>
                </c:pt>
                <c:pt idx="343">
                  <c:v>-0.639809583876497</c:v>
                </c:pt>
                <c:pt idx="344">
                  <c:v>-0.63651080941389004</c:v>
                </c:pt>
                <c:pt idx="345">
                  <c:v>-0.63319395076490892</c:v>
                </c:pt>
                <c:pt idx="346">
                  <c:v>-0.62985894902107731</c:v>
                </c:pt>
                <c:pt idx="347">
                  <c:v>-0.62650574499462763</c:v>
                </c:pt>
                <c:pt idx="348">
                  <c:v>-0.62313427921670339</c:v>
                </c:pt>
                <c:pt idx="349">
                  <c:v>-0.6197444919356272</c:v>
                </c:pt>
                <c:pt idx="350">
                  <c:v>-0.61633632311507647</c:v>
                </c:pt>
                <c:pt idx="351">
                  <c:v>-0.61290971243228043</c:v>
                </c:pt>
                <c:pt idx="352">
                  <c:v>-0.60946459927622598</c:v>
                </c:pt>
                <c:pt idx="353">
                  <c:v>-0.60600092274579076</c:v>
                </c:pt>
                <c:pt idx="354">
                  <c:v>-0.6025186216479117</c:v>
                </c:pt>
                <c:pt idx="355">
                  <c:v>-0.59901763449571277</c:v>
                </c:pt>
                <c:pt idx="356">
                  <c:v>-0.59549789950663623</c:v>
                </c:pt>
                <c:pt idx="357">
                  <c:v>-0.59195935460054905</c:v>
                </c:pt>
                <c:pt idx="358">
                  <c:v>-0.58840193739781732</c:v>
                </c:pt>
                <c:pt idx="359">
                  <c:v>-0.58482558521740735</c:v>
                </c:pt>
                <c:pt idx="360">
                  <c:v>-0.58123023507493166</c:v>
                </c:pt>
                <c:pt idx="361">
                  <c:v>-0.57761582368070208</c:v>
                </c:pt>
                <c:pt idx="362">
                  <c:v>-0.57398228743773316</c:v>
                </c:pt>
                <c:pt idx="363">
                  <c:v>-0.57032956243981126</c:v>
                </c:pt>
                <c:pt idx="364">
                  <c:v>-0.56665758446942149</c:v>
                </c:pt>
                <c:pt idx="365">
                  <c:v>-0.56296628899580448</c:v>
                </c:pt>
                <c:pt idx="366">
                  <c:v>-0.55925561117285838</c:v>
                </c:pt>
                <c:pt idx="367">
                  <c:v>-0.55552548583712458</c:v>
                </c:pt>
                <c:pt idx="368">
                  <c:v>-0.55177584750570752</c:v>
                </c:pt>
                <c:pt idx="369">
                  <c:v>-0.54800663037419994</c:v>
                </c:pt>
                <c:pt idx="370">
                  <c:v>-0.5442177683145637</c:v>
                </c:pt>
                <c:pt idx="371">
                  <c:v>-0.54040919487303718</c:v>
                </c:pt>
                <c:pt idx="372">
                  <c:v>-0.53658084326795752</c:v>
                </c:pt>
                <c:pt idx="373">
                  <c:v>-0.53273264638766982</c:v>
                </c:pt>
                <c:pt idx="374">
                  <c:v>-0.52886453678830492</c:v>
                </c:pt>
                <c:pt idx="375">
                  <c:v>-0.52497644669160337</c:v>
                </c:pt>
                <c:pt idx="376">
                  <c:v>-0.52106830798272163</c:v>
                </c:pt>
                <c:pt idx="377">
                  <c:v>-0.51714005220801518</c:v>
                </c:pt>
                <c:pt idx="378">
                  <c:v>-0.51319161057274698</c:v>
                </c:pt>
                <c:pt idx="379">
                  <c:v>-0.50922291393890085</c:v>
                </c:pt>
                <c:pt idx="380">
                  <c:v>-0.50523389282282238</c:v>
                </c:pt>
                <c:pt idx="381">
                  <c:v>-0.5012244773929897</c:v>
                </c:pt>
                <c:pt idx="382">
                  <c:v>-0.49719459746764905</c:v>
                </c:pt>
                <c:pt idx="383">
                  <c:v>-0.49314418251250913</c:v>
                </c:pt>
                <c:pt idx="384">
                  <c:v>-0.48907316163835368</c:v>
                </c:pt>
                <c:pt idx="385">
                  <c:v>-0.48498146359870553</c:v>
                </c:pt>
                <c:pt idx="386">
                  <c:v>-0.48086901678737881</c:v>
                </c:pt>
                <c:pt idx="387">
                  <c:v>-0.47673574923612172</c:v>
                </c:pt>
                <c:pt idx="388">
                  <c:v>-0.47258158861213495</c:v>
                </c:pt>
                <c:pt idx="389">
                  <c:v>-0.46840646221563809</c:v>
                </c:pt>
                <c:pt idx="390">
                  <c:v>-0.46421029697738447</c:v>
                </c:pt>
                <c:pt idx="391">
                  <c:v>-0.45999301945616722</c:v>
                </c:pt>
                <c:pt idx="392">
                  <c:v>-0.45575455583630031</c:v>
                </c:pt>
                <c:pt idx="393">
                  <c:v>-0.45149483192508377</c:v>
                </c:pt>
                <c:pt idx="394">
                  <c:v>-0.4472137731502297</c:v>
                </c:pt>
                <c:pt idx="395">
                  <c:v>-0.44291130455729899</c:v>
                </c:pt>
                <c:pt idx="396">
                  <c:v>-0.43858735080706701</c:v>
                </c:pt>
                <c:pt idx="397">
                  <c:v>-0.43424183617291767</c:v>
                </c:pt>
                <c:pt idx="398">
                  <c:v>-0.42987468453820377</c:v>
                </c:pt>
                <c:pt idx="399">
                  <c:v>-0.42548581939355223</c:v>
                </c:pt>
                <c:pt idx="400">
                  <c:v>-0.42107516383419252</c:v>
                </c:pt>
                <c:pt idx="401">
                  <c:v>-0.41664264055719968</c:v>
                </c:pt>
                <c:pt idx="402">
                  <c:v>-0.41218817185881385</c:v>
                </c:pt>
                <c:pt idx="403">
                  <c:v>-0.40771167963161581</c:v>
                </c:pt>
                <c:pt idx="404">
                  <c:v>-0.40321308536177902</c:v>
                </c:pt>
                <c:pt idx="405">
                  <c:v>-0.39869231012623985</c:v>
                </c:pt>
                <c:pt idx="406">
                  <c:v>-0.39414927458987847</c:v>
                </c:pt>
                <c:pt idx="407">
                  <c:v>-0.38958389900262347</c:v>
                </c:pt>
                <c:pt idx="408">
                  <c:v>-0.38499610319660782</c:v>
                </c:pt>
                <c:pt idx="409">
                  <c:v>-0.38038580658323795</c:v>
                </c:pt>
                <c:pt idx="410">
                  <c:v>-0.37575292815024319</c:v>
                </c:pt>
                <c:pt idx="411">
                  <c:v>-0.371097386458759</c:v>
                </c:pt>
                <c:pt idx="412">
                  <c:v>-0.3664190996402894</c:v>
                </c:pt>
                <c:pt idx="413">
                  <c:v>-0.36171798539372979</c:v>
                </c:pt>
                <c:pt idx="414">
                  <c:v>-0.35699396098232228</c:v>
                </c:pt>
                <c:pt idx="415">
                  <c:v>-0.35224694323055594</c:v>
                </c:pt>
                <c:pt idx="416">
                  <c:v>-0.34747684852113281</c:v>
                </c:pt>
                <c:pt idx="417">
                  <c:v>-0.34268359279180238</c:v>
                </c:pt>
                <c:pt idx="418">
                  <c:v>-0.33786709153223349</c:v>
                </c:pt>
                <c:pt idx="419">
                  <c:v>-0.33302725978083636</c:v>
                </c:pt>
                <c:pt idx="420">
                  <c:v>-0.32816401212155455</c:v>
                </c:pt>
                <c:pt idx="421">
                  <c:v>-0.32327726268063373</c:v>
                </c:pt>
                <c:pt idx="422">
                  <c:v>-0.31836692512338693</c:v>
                </c:pt>
                <c:pt idx="423">
                  <c:v>-0.31343291265086926</c:v>
                </c:pt>
                <c:pt idx="424">
                  <c:v>-0.30847513799657378</c:v>
                </c:pt>
                <c:pt idx="425">
                  <c:v>-0.30349351342310982</c:v>
                </c:pt>
                <c:pt idx="426">
                  <c:v>-0.29848795071876388</c:v>
                </c:pt>
                <c:pt idx="427">
                  <c:v>-0.29345836119417967</c:v>
                </c:pt>
                <c:pt idx="428">
                  <c:v>-0.28840465567882489</c:v>
                </c:pt>
                <c:pt idx="429">
                  <c:v>-0.28332674451761442</c:v>
                </c:pt>
                <c:pt idx="430">
                  <c:v>-0.27822453756732379</c:v>
                </c:pt>
                <c:pt idx="431">
                  <c:v>-0.27309794419313782</c:v>
                </c:pt>
                <c:pt idx="432">
                  <c:v>-0.26794687326502498</c:v>
                </c:pt>
                <c:pt idx="433">
                  <c:v>-0.26277123315417406</c:v>
                </c:pt>
                <c:pt idx="434">
                  <c:v>-0.25757093172936862</c:v>
                </c:pt>
                <c:pt idx="435">
                  <c:v>-0.25234587635331884</c:v>
                </c:pt>
                <c:pt idx="436">
                  <c:v>-0.24709597387894888</c:v>
                </c:pt>
                <c:pt idx="437">
                  <c:v>-0.24182113064570032</c:v>
                </c:pt>
                <c:pt idx="438">
                  <c:v>-0.2365212524757645</c:v>
                </c:pt>
                <c:pt idx="439">
                  <c:v>-0.23119624467027755</c:v>
                </c:pt>
                <c:pt idx="440">
                  <c:v>-0.22584601200548349</c:v>
                </c:pt>
                <c:pt idx="441">
                  <c:v>-0.22047045872889015</c:v>
                </c:pt>
                <c:pt idx="442">
                  <c:v>-0.21506948855536479</c:v>
                </c:pt>
                <c:pt idx="443">
                  <c:v>-0.20964300466317987</c:v>
                </c:pt>
                <c:pt idx="444">
                  <c:v>-0.20419090969004827</c:v>
                </c:pt>
                <c:pt idx="445">
                  <c:v>-0.19871310572912826</c:v>
                </c:pt>
                <c:pt idx="446">
                  <c:v>-0.19320949432495915</c:v>
                </c:pt>
                <c:pt idx="447">
                  <c:v>-0.18767997646938817</c:v>
                </c:pt>
                <c:pt idx="448">
                  <c:v>-0.18212445259744747</c:v>
                </c:pt>
                <c:pt idx="449">
                  <c:v>-0.17654282258319398</c:v>
                </c:pt>
                <c:pt idx="450">
                  <c:v>-0.17093498573548516</c:v>
                </c:pt>
                <c:pt idx="451">
                  <c:v>-0.16530084079380636</c:v>
                </c:pt>
                <c:pt idx="452">
                  <c:v>-0.15964028592392587</c:v>
                </c:pt>
                <c:pt idx="453">
                  <c:v>-0.15395321871359968</c:v>
                </c:pt>
                <c:pt idx="454">
                  <c:v>-0.14823953616824603</c:v>
                </c:pt>
                <c:pt idx="455">
                  <c:v>-0.14249913470648679</c:v>
                </c:pt>
                <c:pt idx="456">
                  <c:v>-0.13673191015576691</c:v>
                </c:pt>
                <c:pt idx="457">
                  <c:v>-0.13093775774783367</c:v>
                </c:pt>
                <c:pt idx="458">
                  <c:v>-0.12511657211422822</c:v>
                </c:pt>
                <c:pt idx="459">
                  <c:v>-0.11926824728170438</c:v>
                </c:pt>
                <c:pt idx="460">
                  <c:v>-0.11339267666765451</c:v>
                </c:pt>
                <c:pt idx="461">
                  <c:v>-0.10748975307540398</c:v>
                </c:pt>
                <c:pt idx="462">
                  <c:v>-0.10155936868954818</c:v>
                </c:pt>
                <c:pt idx="463">
                  <c:v>-9.5601415071213225E-2</c:v>
                </c:pt>
                <c:pt idx="464">
                  <c:v>-8.9615783153238482E-2</c:v>
                </c:pt>
                <c:pt idx="465">
                  <c:v>-8.3602363235378618E-2</c:v>
                </c:pt>
                <c:pt idx="466">
                  <c:v>-7.7561044979379545E-2</c:v>
                </c:pt>
                <c:pt idx="467">
                  <c:v>-7.1491717404098765E-2</c:v>
                </c:pt>
                <c:pt idx="468">
                  <c:v>-6.539426888049249E-2</c:v>
                </c:pt>
                <c:pt idx="469">
                  <c:v>-5.9268587126624084E-2</c:v>
                </c:pt>
                <c:pt idx="470">
                  <c:v>-5.3114559202562361E-2</c:v>
                </c:pt>
                <c:pt idx="471">
                  <c:v>-4.6932071505288775E-2</c:v>
                </c:pt>
                <c:pt idx="472">
                  <c:v>-4.0721009763503346E-2</c:v>
                </c:pt>
                <c:pt idx="473">
                  <c:v>-3.4481259032439482E-2</c:v>
                </c:pt>
                <c:pt idx="474">
                  <c:v>-2.821270368855977E-2</c:v>
                </c:pt>
                <c:pt idx="475">
                  <c:v>-2.1915227424230466E-2</c:v>
                </c:pt>
                <c:pt idx="476">
                  <c:v>-1.5588713242379981E-2</c:v>
                </c:pt>
                <c:pt idx="477">
                  <c:v>-9.2330434510667914E-3</c:v>
                </c:pt>
                <c:pt idx="478">
                  <c:v>-2.8480996579567375E-3</c:v>
                </c:pt>
                <c:pt idx="479">
                  <c:v>3.5662372351463745E-3</c:v>
                </c:pt>
                <c:pt idx="480">
                  <c:v>1.0010087037947812E-2</c:v>
                </c:pt>
                <c:pt idx="481">
                  <c:v>1.6483570277264548E-2</c:v>
                </c:pt>
                <c:pt idx="482">
                  <c:v>2.2986808202729136E-2</c:v>
                </c:pt>
                <c:pt idx="483">
                  <c:v>2.9519922792575315E-2</c:v>
                </c:pt>
                <c:pt idx="484">
                  <c:v>3.6083036759404052E-2</c:v>
                </c:pt>
                <c:pt idx="485">
                  <c:v>4.2676273556111255E-2</c:v>
                </c:pt>
                <c:pt idx="486">
                  <c:v>4.9299757381747966E-2</c:v>
                </c:pt>
                <c:pt idx="487">
                  <c:v>5.5953613187558204E-2</c:v>
                </c:pt>
                <c:pt idx="488">
                  <c:v>6.2637966683016799E-2</c:v>
                </c:pt>
                <c:pt idx="489">
                  <c:v>6.9352944341918743E-2</c:v>
                </c:pt>
                <c:pt idx="490">
                  <c:v>7.6098673408573347E-2</c:v>
                </c:pt>
                <c:pt idx="491">
                  <c:v>8.287528190401261E-2</c:v>
                </c:pt>
                <c:pt idx="492">
                  <c:v>8.9682898632309715E-2</c:v>
                </c:pt>
                <c:pt idx="493">
                  <c:v>9.6521653186901091E-2</c:v>
                </c:pt>
                <c:pt idx="494">
                  <c:v>0.10339167595705057</c:v>
                </c:pt>
                <c:pt idx="495">
                  <c:v>0.11029309813431354</c:v>
                </c:pt>
                <c:pt idx="496">
                  <c:v>0.11722605171908995</c:v>
                </c:pt>
                <c:pt idx="497">
                  <c:v>0.12419066952722524</c:v>
                </c:pt>
                <c:pt idx="498">
                  <c:v>0.13118708519674804</c:v>
                </c:pt>
                <c:pt idx="499">
                  <c:v>0.1382154331945884</c:v>
                </c:pt>
                <c:pt idx="500">
                  <c:v>0.14527584882339006</c:v>
                </c:pt>
                <c:pt idx="501">
                  <c:v>0.15236846822844896</c:v>
                </c:pt>
                <c:pt idx="502">
                  <c:v>0.15949342840463387</c:v>
                </c:pt>
                <c:pt idx="503">
                  <c:v>0.16665086720346167</c:v>
                </c:pt>
                <c:pt idx="504">
                  <c:v>0.17384092334017609</c:v>
                </c:pt>
                <c:pt idx="505">
                  <c:v>0.18106373640092777</c:v>
                </c:pt>
                <c:pt idx="506">
                  <c:v>0.18831944685008217</c:v>
                </c:pt>
                <c:pt idx="507">
                  <c:v>0.19560819603748492</c:v>
                </c:pt>
                <c:pt idx="508">
                  <c:v>0.20293012620591355</c:v>
                </c:pt>
                <c:pt idx="509">
                  <c:v>0.21028538049855783</c:v>
                </c:pt>
                <c:pt idx="510">
                  <c:v>0.2176741029665763</c:v>
                </c:pt>
                <c:pt idx="511">
                  <c:v>0.22509643857673822</c:v>
                </c:pt>
                <c:pt idx="512">
                  <c:v>0.2325525332191436</c:v>
                </c:pt>
                <c:pt idx="513">
                  <c:v>0.24004253371506934</c:v>
                </c:pt>
                <c:pt idx="514">
                  <c:v>0.2475665878247959</c:v>
                </c:pt>
                <c:pt idx="515">
                  <c:v>0.25512484425559379</c:v>
                </c:pt>
                <c:pt idx="516">
                  <c:v>0.26271745266982904</c:v>
                </c:pt>
                <c:pt idx="517">
                  <c:v>0.27034456369302617</c:v>
                </c:pt>
                <c:pt idx="518">
                  <c:v>0.27800632892214949</c:v>
                </c:pt>
                <c:pt idx="519">
                  <c:v>0.28570290093388806</c:v>
                </c:pt>
                <c:pt idx="520">
                  <c:v>0.29343443329310048</c:v>
                </c:pt>
                <c:pt idx="521">
                  <c:v>0.30120108056124373</c:v>
                </c:pt>
                <c:pt idx="522">
                  <c:v>0.30900299830500977</c:v>
                </c:pt>
                <c:pt idx="523">
                  <c:v>0.31684034310495157</c:v>
                </c:pt>
                <c:pt idx="524">
                  <c:v>0.32471327256431515</c:v>
                </c:pt>
                <c:pt idx="525">
                  <c:v>0.3326219453178485</c:v>
                </c:pt>
                <c:pt idx="526">
                  <c:v>0.34056652104078289</c:v>
                </c:pt>
                <c:pt idx="527">
                  <c:v>0.34854716045788514</c:v>
                </c:pt>
                <c:pt idx="528">
                  <c:v>0.35656402535262544</c:v>
                </c:pt>
                <c:pt idx="529">
                  <c:v>0.36461727857639836</c:v>
                </c:pt>
                <c:pt idx="530">
                  <c:v>0.37270708405790387</c:v>
                </c:pt>
                <c:pt idx="531">
                  <c:v>0.38083360681260103</c:v>
                </c:pt>
                <c:pt idx="532">
                  <c:v>0.38899701295225775</c:v>
                </c:pt>
                <c:pt idx="533">
                  <c:v>0.39719746969461589</c:v>
                </c:pt>
                <c:pt idx="534">
                  <c:v>0.40543514537317904</c:v>
                </c:pt>
                <c:pt idx="535">
                  <c:v>0.41371020944705883</c:v>
                </c:pt>
                <c:pt idx="536">
                  <c:v>0.42202283251100425</c:v>
                </c:pt>
                <c:pt idx="537">
                  <c:v>0.43037318630545052</c:v>
                </c:pt>
                <c:pt idx="538">
                  <c:v>0.43876144372678461</c:v>
                </c:pt>
                <c:pt idx="539">
                  <c:v>0.44718777883761085</c:v>
                </c:pt>
                <c:pt idx="540">
                  <c:v>0.4556523668772261</c:v>
                </c:pt>
                <c:pt idx="541">
                  <c:v>0.46415538427215708</c:v>
                </c:pt>
                <c:pt idx="542">
                  <c:v>0.47269700864685049</c:v>
                </c:pt>
                <c:pt idx="543">
                  <c:v>0.48127741883443598</c:v>
                </c:pt>
                <c:pt idx="544">
                  <c:v>0.48989679488767379</c:v>
                </c:pt>
                <c:pt idx="545">
                  <c:v>0.49855531808994513</c:v>
                </c:pt>
                <c:pt idx="546">
                  <c:v>0.50725317096646449</c:v>
                </c:pt>
                <c:pt idx="547">
                  <c:v>0.51599053729552047</c:v>
                </c:pt>
                <c:pt idx="548">
                  <c:v>0.52476760211991724</c:v>
                </c:pt>
                <c:pt idx="549">
                  <c:v>0.53358455175851383</c:v>
                </c:pt>
                <c:pt idx="550">
                  <c:v>0.54244157381788582</c:v>
                </c:pt>
                <c:pt idx="551">
                  <c:v>0.55133885720413112</c:v>
                </c:pt>
                <c:pt idx="552">
                  <c:v>0.56027659213485137</c:v>
                </c:pt>
                <c:pt idx="553">
                  <c:v>0.56925497015117621</c:v>
                </c:pt>
                <c:pt idx="554">
                  <c:v>0.57827418413001297</c:v>
                </c:pt>
                <c:pt idx="555">
                  <c:v>0.5873344282963977</c:v>
                </c:pt>
                <c:pt idx="556">
                  <c:v>0.59643589823602028</c:v>
                </c:pt>
                <c:pt idx="557">
                  <c:v>0.6055787909078223</c:v>
                </c:pt>
                <c:pt idx="558">
                  <c:v>0.61476330465682949</c:v>
                </c:pt>
                <c:pt idx="559">
                  <c:v>0.62398963922705697</c:v>
                </c:pt>
                <c:pt idx="560">
                  <c:v>0.63325799577465247</c:v>
                </c:pt>
                <c:pt idx="561">
                  <c:v>0.64256857688107338</c:v>
                </c:pt>
                <c:pt idx="562">
                  <c:v>0.65192158656655508</c:v>
                </c:pt>
                <c:pt idx="563">
                  <c:v>0.66131723030360057</c:v>
                </c:pt>
                <c:pt idx="564">
                  <c:v>0.67075571503073839</c:v>
                </c:pt>
                <c:pt idx="565">
                  <c:v>0.68023724916638706</c:v>
                </c:pt>
                <c:pt idx="566">
                  <c:v>0.68976204262290075</c:v>
                </c:pt>
                <c:pt idx="567">
                  <c:v>0.69933030682074815</c:v>
                </c:pt>
                <c:pt idx="568">
                  <c:v>0.70894225470292405</c:v>
                </c:pt>
                <c:pt idx="569">
                  <c:v>0.71859810074947106</c:v>
                </c:pt>
                <c:pt idx="570">
                  <c:v>0.72829806099219674</c:v>
                </c:pt>
                <c:pt idx="571">
                  <c:v>0.73804235302957188</c:v>
                </c:pt>
                <c:pt idx="572">
                  <c:v>0.74783119604181003</c:v>
                </c:pt>
                <c:pt idx="573">
                  <c:v>0.75766481080612635</c:v>
                </c:pt>
                <c:pt idx="574">
                  <c:v>0.76754341971213869</c:v>
                </c:pt>
                <c:pt idx="575">
                  <c:v>0.77746724677751544</c:v>
                </c:pt>
                <c:pt idx="576">
                  <c:v>0.7874365176637852</c:v>
                </c:pt>
                <c:pt idx="577">
                  <c:v>0.79745145969233633</c:v>
                </c:pt>
                <c:pt idx="578">
                  <c:v>0.80751230186059608</c:v>
                </c:pt>
                <c:pt idx="579">
                  <c:v>0.81761927485846009</c:v>
                </c:pt>
                <c:pt idx="580">
                  <c:v>0.82777261108484801</c:v>
                </c:pt>
                <c:pt idx="581">
                  <c:v>0.83797254466452209</c:v>
                </c:pt>
                <c:pt idx="582">
                  <c:v>0.84821931146507801</c:v>
                </c:pt>
                <c:pt idx="583">
                  <c:v>0.85851314911414711</c:v>
                </c:pt>
                <c:pt idx="584">
                  <c:v>0.86885429701683847</c:v>
                </c:pt>
                <c:pt idx="585">
                  <c:v>0.87924299637336389</c:v>
                </c:pt>
                <c:pt idx="586">
                  <c:v>0.88967949019688852</c:v>
                </c:pt>
                <c:pt idx="587">
                  <c:v>0.90016402333161771</c:v>
                </c:pt>
                <c:pt idx="588">
                  <c:v>0.91069684247108817</c:v>
                </c:pt>
                <c:pt idx="589">
                  <c:v>0.92127819617670248</c:v>
                </c:pt>
                <c:pt idx="590">
                  <c:v>0.93190833489647851</c:v>
                </c:pt>
                <c:pt idx="591">
                  <c:v>0.9425875109840689</c:v>
                </c:pt>
                <c:pt idx="592">
                  <c:v>0.95331597871797413</c:v>
                </c:pt>
                <c:pt idx="593">
                  <c:v>0.96409399432100962</c:v>
                </c:pt>
                <c:pt idx="594">
                  <c:v>0.9749218159800499</c:v>
                </c:pt>
                <c:pt idx="595">
                  <c:v>0.98579970386599314</c:v>
                </c:pt>
                <c:pt idx="596">
                  <c:v>0.99672792015396539</c:v>
                </c:pt>
                <c:pt idx="597">
                  <c:v>1.0077067290438304</c:v>
                </c:pt>
                <c:pt idx="598">
                  <c:v>1.0187363967809091</c:v>
                </c:pt>
                <c:pt idx="599">
                  <c:v>1.0298171916769778</c:v>
                </c:pt>
                <c:pt idx="600">
                  <c:v>1.0409493841315953</c:v>
                </c:pt>
                <c:pt idx="601">
                  <c:v>1.052133246653586</c:v>
                </c:pt>
                <c:pt idx="602">
                  <c:v>1.0633690538828873</c:v>
                </c:pt>
                <c:pt idx="603">
                  <c:v>1.0746570826126955</c:v>
                </c:pt>
                <c:pt idx="604">
                  <c:v>1.0859976118117842</c:v>
                </c:pt>
                <c:pt idx="605">
                  <c:v>1.0973909226472749</c:v>
                </c:pt>
                <c:pt idx="606">
                  <c:v>1.1088372985075203</c:v>
                </c:pt>
                <c:pt idx="607">
                  <c:v>1.1203370250254441</c:v>
                </c:pt>
                <c:pt idx="608">
                  <c:v>1.1318903901021624</c:v>
                </c:pt>
                <c:pt idx="609">
                  <c:v>1.1434976839307467</c:v>
                </c:pt>
                <c:pt idx="610">
                  <c:v>1.1551591990205345</c:v>
                </c:pt>
                <c:pt idx="611">
                  <c:v>1.1668752302216205</c:v>
                </c:pt>
                <c:pt idx="612">
                  <c:v>1.1786460747496967</c:v>
                </c:pt>
                <c:pt idx="613">
                  <c:v>1.1904720322112361</c:v>
                </c:pt>
                <c:pt idx="614">
                  <c:v>1.202353404628985</c:v>
                </c:pt>
                <c:pt idx="615">
                  <c:v>1.2142904964678465</c:v>
                </c:pt>
                <c:pt idx="616">
                  <c:v>1.2262836146610478</c:v>
                </c:pt>
                <c:pt idx="617">
                  <c:v>1.2383330686366616</c:v>
                </c:pt>
                <c:pt idx="618">
                  <c:v>1.2504391703445741</c:v>
                </c:pt>
                <c:pt idx="619">
                  <c:v>1.2626022342836798</c:v>
                </c:pt>
                <c:pt idx="620">
                  <c:v>1.2748225775295303</c:v>
                </c:pt>
                <c:pt idx="621">
                  <c:v>1.2871005197623644</c:v>
                </c:pt>
                <c:pt idx="622">
                  <c:v>1.2994363832954416</c:v>
                </c:pt>
                <c:pt idx="623">
                  <c:v>1.3118304931038427</c:v>
                </c:pt>
                <c:pt idx="624">
                  <c:v>1.3242831768536316</c:v>
                </c:pt>
                <c:pt idx="625">
                  <c:v>1.3367947649313647</c:v>
                </c:pt>
                <c:pt idx="626">
                  <c:v>1.349365590474136</c:v>
                </c:pt>
                <c:pt idx="627">
                  <c:v>1.3619959893998743</c:v>
                </c:pt>
                <c:pt idx="628">
                  <c:v>1.3746863004381575</c:v>
                </c:pt>
                <c:pt idx="629">
                  <c:v>1.3874368651614519</c:v>
                </c:pt>
                <c:pt idx="630">
                  <c:v>1.4002480280167315</c:v>
                </c:pt>
                <c:pt idx="631">
                  <c:v>1.4131201363575876</c:v>
                </c:pt>
                <c:pt idx="632">
                  <c:v>1.4260535404767554</c:v>
                </c:pt>
                <c:pt idx="633">
                  <c:v>1.4390485936390967</c:v>
                </c:pt>
                <c:pt idx="634">
                  <c:v>1.4521056521150477</c:v>
                </c:pt>
                <c:pt idx="635">
                  <c:v>1.4652250752145664</c:v>
                </c:pt>
                <c:pt idx="636">
                  <c:v>1.4784072253215061</c:v>
                </c:pt>
                <c:pt idx="637">
                  <c:v>1.491652467928497</c:v>
                </c:pt>
                <c:pt idx="638">
                  <c:v>1.5049611716723312</c:v>
                </c:pt>
                <c:pt idx="639">
                  <c:v>1.5183337083698483</c:v>
                </c:pt>
                <c:pt idx="640">
                  <c:v>1.5317704530542988</c:v>
                </c:pt>
                <c:pt idx="641">
                  <c:v>1.5452717840122974</c:v>
                </c:pt>
                <c:pt idx="642">
                  <c:v>1.5588380828212056</c:v>
                </c:pt>
                <c:pt idx="643">
                  <c:v>1.5724697343871261</c:v>
                </c:pt>
                <c:pt idx="644">
                  <c:v>1.5861671269834625</c:v>
                </c:pt>
                <c:pt idx="645">
                  <c:v>1.5999306522899479</c:v>
                </c:pt>
                <c:pt idx="646">
                  <c:v>1.6137607054322896</c:v>
                </c:pt>
                <c:pt idx="647">
                  <c:v>1.6276576850223927</c:v>
                </c:pt>
                <c:pt idx="648">
                  <c:v>1.6416219931991867</c:v>
                </c:pt>
                <c:pt idx="649">
                  <c:v>1.6556540356699871</c:v>
                </c:pt>
                <c:pt idx="650">
                  <c:v>1.6697542217525303</c:v>
                </c:pt>
                <c:pt idx="651">
                  <c:v>1.6839229644175662</c:v>
                </c:pt>
                <c:pt idx="652">
                  <c:v>1.6981606803321245</c:v>
                </c:pt>
                <c:pt idx="653">
                  <c:v>1.712467789903398</c:v>
                </c:pt>
                <c:pt idx="654">
                  <c:v>1.7268447173232868</c:v>
                </c:pt>
                <c:pt idx="655">
                  <c:v>1.7412918906135664</c:v>
                </c:pt>
                <c:pt idx="656">
                  <c:v>1.7558097416717979</c:v>
                </c:pt>
                <c:pt idx="657">
                  <c:v>1.7703987063178639</c:v>
                </c:pt>
                <c:pt idx="658">
                  <c:v>1.7850592243412127</c:v>
                </c:pt>
                <c:pt idx="659">
                  <c:v>1.7997917395488505</c:v>
                </c:pt>
                <c:pt idx="660">
                  <c:v>1.8145966998139942</c:v>
                </c:pt>
                <c:pt idx="661">
                  <c:v>1.8294745571255451</c:v>
                </c:pt>
                <c:pt idx="662">
                  <c:v>1.8444257676381985</c:v>
                </c:pt>
                <c:pt idx="663">
                  <c:v>1.8594507917234147</c:v>
                </c:pt>
                <c:pt idx="664">
                  <c:v>1.8745500940211386</c:v>
                </c:pt>
                <c:pt idx="665">
                  <c:v>1.8897241434922716</c:v>
                </c:pt>
                <c:pt idx="666">
                  <c:v>1.9049734134720042</c:v>
                </c:pt>
                <c:pt idx="667">
                  <c:v>1.9202983817239332</c:v>
                </c:pt>
                <c:pt idx="668">
                  <c:v>1.9356995304950395</c:v>
                </c:pt>
                <c:pt idx="669">
                  <c:v>1.9511773465714874</c:v>
                </c:pt>
                <c:pt idx="670">
                  <c:v>1.9667323213353187</c:v>
                </c:pt>
                <c:pt idx="671">
                  <c:v>1.9823649508219967</c:v>
                </c:pt>
                <c:pt idx="672">
                  <c:v>1.9980757357789072</c:v>
                </c:pt>
                <c:pt idx="673">
                  <c:v>2.0138651817247082</c:v>
                </c:pt>
                <c:pt idx="674">
                  <c:v>2.0297337990096436</c:v>
                </c:pt>
                <c:pt idx="675">
                  <c:v>2.0456821028768335</c:v>
                </c:pt>
                <c:pt idx="676">
                  <c:v>2.061710613524478</c:v>
                </c:pt>
                <c:pt idx="677">
                  <c:v>2.077819856169115</c:v>
                </c:pt>
                <c:pt idx="678">
                  <c:v>2.0940103611097962</c:v>
                </c:pt>
                <c:pt idx="679">
                  <c:v>2.1102826637934129</c:v>
                </c:pt>
                <c:pt idx="680">
                  <c:v>2.1266373048809299</c:v>
                </c:pt>
                <c:pt idx="681">
                  <c:v>2.1430748303147711</c:v>
                </c:pt>
                <c:pt idx="682">
                  <c:v>2.159595791387269</c:v>
                </c:pt>
                <c:pt idx="683">
                  <c:v>2.1762007448102443</c:v>
                </c:pt>
                <c:pt idx="684">
                  <c:v>2.1928902527856433</c:v>
                </c:pt>
                <c:pt idx="685">
                  <c:v>2.2096648830774184</c:v>
                </c:pt>
                <c:pt idx="686">
                  <c:v>2.2265252090845138</c:v>
                </c:pt>
                <c:pt idx="687">
                  <c:v>2.2434718099150679</c:v>
                </c:pt>
                <c:pt idx="688">
                  <c:v>2.2605052704618362</c:v>
                </c:pt>
                <c:pt idx="689">
                  <c:v>2.2776261814788841</c:v>
                </c:pt>
                <c:pt idx="690">
                  <c:v>2.2948351396594608</c:v>
                </c:pt>
                <c:pt idx="691">
                  <c:v>2.3121327477152844</c:v>
                </c:pt>
                <c:pt idx="692">
                  <c:v>2.329519614457066</c:v>
                </c:pt>
                <c:pt idx="693">
                  <c:v>2.3469963548763806</c:v>
                </c:pt>
                <c:pt idx="694">
                  <c:v>2.3645635902289444</c:v>
                </c:pt>
                <c:pt idx="695">
                  <c:v>2.3822219481192937</c:v>
                </c:pt>
                <c:pt idx="696">
                  <c:v>2.3999720625868548</c:v>
                </c:pt>
                <c:pt idx="697">
                  <c:v>2.4178145741934811</c:v>
                </c:pt>
                <c:pt idx="698">
                  <c:v>2.4357501301124937</c:v>
                </c:pt>
                <c:pt idx="699">
                  <c:v>2.4537793842192297</c:v>
                </c:pt>
                <c:pt idx="700">
                  <c:v>2.4719029971831521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3-214F-BE42-539556979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7136"/>
        <c:axId val="638103360"/>
      </c:scatterChart>
      <c:valAx>
        <c:axId val="638577136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Melt fraction,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103360"/>
        <c:crossesAt val="-2"/>
        <c:crossBetween val="midCat"/>
        <c:majorUnit val="5"/>
      </c:valAx>
      <c:valAx>
        <c:axId val="638103360"/>
        <c:scaling>
          <c:orientation val="minMax"/>
          <c:max val="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logfO2, delta FMQ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5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tx1"/>
          </a:solidFill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'Moderate oxidation'!$AA$1</c:f>
              <c:strCache>
                <c:ptCount val="1"/>
                <c:pt idx="0">
                  <c:v>FeOT, melt, conc.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'Moderate oxidation'!$F$2:$F$1001</c:f>
              <c:numCache>
                <c:formatCode>General</c:formatCode>
                <c:ptCount val="1000"/>
                <c:pt idx="0">
                  <c:v>100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99.6</c:v>
                </c:pt>
                <c:pt idx="5">
                  <c:v>99.5</c:v>
                </c:pt>
                <c:pt idx="6">
                  <c:v>99.4</c:v>
                </c:pt>
                <c:pt idx="7">
                  <c:v>99.3</c:v>
                </c:pt>
                <c:pt idx="8">
                  <c:v>99.2</c:v>
                </c:pt>
                <c:pt idx="9">
                  <c:v>99.100000000000094</c:v>
                </c:pt>
                <c:pt idx="10">
                  <c:v>99.000000000000099</c:v>
                </c:pt>
                <c:pt idx="11">
                  <c:v>98.900000000000105</c:v>
                </c:pt>
                <c:pt idx="12">
                  <c:v>98.800000000000097</c:v>
                </c:pt>
                <c:pt idx="13">
                  <c:v>98.700000000000102</c:v>
                </c:pt>
                <c:pt idx="14">
                  <c:v>98.600000000000094</c:v>
                </c:pt>
                <c:pt idx="15">
                  <c:v>98.500000000000099</c:v>
                </c:pt>
                <c:pt idx="16">
                  <c:v>98.400000000000105</c:v>
                </c:pt>
                <c:pt idx="17">
                  <c:v>98.300000000000097</c:v>
                </c:pt>
                <c:pt idx="18">
                  <c:v>98.200000000000102</c:v>
                </c:pt>
                <c:pt idx="19">
                  <c:v>98.100000000000094</c:v>
                </c:pt>
                <c:pt idx="20">
                  <c:v>98.000000000000099</c:v>
                </c:pt>
                <c:pt idx="21">
                  <c:v>97.900000000000105</c:v>
                </c:pt>
                <c:pt idx="22">
                  <c:v>97.800000000000097</c:v>
                </c:pt>
                <c:pt idx="23">
                  <c:v>97.700000000000102</c:v>
                </c:pt>
                <c:pt idx="24">
                  <c:v>97.600000000000094</c:v>
                </c:pt>
                <c:pt idx="25">
                  <c:v>97.500000000000099</c:v>
                </c:pt>
                <c:pt idx="26">
                  <c:v>97.400000000000105</c:v>
                </c:pt>
                <c:pt idx="27">
                  <c:v>97.300000000000196</c:v>
                </c:pt>
                <c:pt idx="28">
                  <c:v>97.200000000000202</c:v>
                </c:pt>
                <c:pt idx="29">
                  <c:v>97.100000000000193</c:v>
                </c:pt>
                <c:pt idx="30">
                  <c:v>97.000000000000199</c:v>
                </c:pt>
                <c:pt idx="31">
                  <c:v>96.900000000000205</c:v>
                </c:pt>
                <c:pt idx="32">
                  <c:v>96.800000000000196</c:v>
                </c:pt>
                <c:pt idx="33">
                  <c:v>96.700000000000202</c:v>
                </c:pt>
                <c:pt idx="34">
                  <c:v>96.600000000000193</c:v>
                </c:pt>
                <c:pt idx="35">
                  <c:v>96.500000000000199</c:v>
                </c:pt>
                <c:pt idx="36">
                  <c:v>96.400000000000205</c:v>
                </c:pt>
                <c:pt idx="37">
                  <c:v>96.300000000000196</c:v>
                </c:pt>
                <c:pt idx="38">
                  <c:v>96.200000000000202</c:v>
                </c:pt>
                <c:pt idx="39">
                  <c:v>96.100000000000193</c:v>
                </c:pt>
                <c:pt idx="40">
                  <c:v>96.000000000000199</c:v>
                </c:pt>
                <c:pt idx="41">
                  <c:v>95.900000000000205</c:v>
                </c:pt>
                <c:pt idx="42">
                  <c:v>95.800000000000196</c:v>
                </c:pt>
                <c:pt idx="43">
                  <c:v>95.700000000000202</c:v>
                </c:pt>
                <c:pt idx="44">
                  <c:v>95.600000000000307</c:v>
                </c:pt>
                <c:pt idx="45">
                  <c:v>95.500000000000298</c:v>
                </c:pt>
                <c:pt idx="46">
                  <c:v>95.400000000000304</c:v>
                </c:pt>
                <c:pt idx="47">
                  <c:v>95.300000000000296</c:v>
                </c:pt>
                <c:pt idx="48">
                  <c:v>95.200000000000301</c:v>
                </c:pt>
                <c:pt idx="49">
                  <c:v>95.100000000000307</c:v>
                </c:pt>
                <c:pt idx="50">
                  <c:v>95.000000000000298</c:v>
                </c:pt>
                <c:pt idx="51">
                  <c:v>94.900000000000304</c:v>
                </c:pt>
                <c:pt idx="52">
                  <c:v>94.800000000000296</c:v>
                </c:pt>
                <c:pt idx="53">
                  <c:v>94.700000000000301</c:v>
                </c:pt>
                <c:pt idx="54">
                  <c:v>94.600000000000307</c:v>
                </c:pt>
                <c:pt idx="55">
                  <c:v>94.500000000000298</c:v>
                </c:pt>
                <c:pt idx="56">
                  <c:v>94.400000000000304</c:v>
                </c:pt>
                <c:pt idx="57">
                  <c:v>94.300000000000296</c:v>
                </c:pt>
                <c:pt idx="58">
                  <c:v>94.200000000000301</c:v>
                </c:pt>
                <c:pt idx="59">
                  <c:v>94.100000000000307</c:v>
                </c:pt>
                <c:pt idx="60">
                  <c:v>94.000000000000298</c:v>
                </c:pt>
                <c:pt idx="61">
                  <c:v>93.900000000000304</c:v>
                </c:pt>
                <c:pt idx="62">
                  <c:v>93.800000000000395</c:v>
                </c:pt>
                <c:pt idx="63">
                  <c:v>93.700000000000401</c:v>
                </c:pt>
                <c:pt idx="64">
                  <c:v>93.600000000000406</c:v>
                </c:pt>
                <c:pt idx="65">
                  <c:v>93.500000000000398</c:v>
                </c:pt>
                <c:pt idx="66">
                  <c:v>93.400000000000404</c:v>
                </c:pt>
                <c:pt idx="67">
                  <c:v>93.300000000000395</c:v>
                </c:pt>
                <c:pt idx="68">
                  <c:v>93.200000000000401</c:v>
                </c:pt>
                <c:pt idx="69">
                  <c:v>93.100000000000406</c:v>
                </c:pt>
                <c:pt idx="70">
                  <c:v>93.000000000000398</c:v>
                </c:pt>
                <c:pt idx="71">
                  <c:v>92.900000000000404</c:v>
                </c:pt>
                <c:pt idx="72">
                  <c:v>92.800000000000395</c:v>
                </c:pt>
                <c:pt idx="73">
                  <c:v>92.700000000000401</c:v>
                </c:pt>
                <c:pt idx="74">
                  <c:v>92.600000000000406</c:v>
                </c:pt>
                <c:pt idx="75">
                  <c:v>92.500000000000398</c:v>
                </c:pt>
                <c:pt idx="76">
                  <c:v>92.400000000000404</c:v>
                </c:pt>
                <c:pt idx="77">
                  <c:v>92.300000000000395</c:v>
                </c:pt>
                <c:pt idx="78">
                  <c:v>92.200000000000401</c:v>
                </c:pt>
                <c:pt idx="79">
                  <c:v>92.100000000000406</c:v>
                </c:pt>
                <c:pt idx="80">
                  <c:v>92.000000000000497</c:v>
                </c:pt>
                <c:pt idx="81">
                  <c:v>91.900000000000503</c:v>
                </c:pt>
                <c:pt idx="82">
                  <c:v>91.800000000000495</c:v>
                </c:pt>
                <c:pt idx="83">
                  <c:v>91.7000000000005</c:v>
                </c:pt>
                <c:pt idx="84">
                  <c:v>91.600000000000506</c:v>
                </c:pt>
                <c:pt idx="85">
                  <c:v>91.500000000000497</c:v>
                </c:pt>
                <c:pt idx="86">
                  <c:v>91.400000000000503</c:v>
                </c:pt>
                <c:pt idx="87">
                  <c:v>91.300000000000495</c:v>
                </c:pt>
                <c:pt idx="88">
                  <c:v>91.2000000000005</c:v>
                </c:pt>
                <c:pt idx="89">
                  <c:v>91.100000000000506</c:v>
                </c:pt>
                <c:pt idx="90">
                  <c:v>91.000000000000497</c:v>
                </c:pt>
                <c:pt idx="91">
                  <c:v>90.900000000000503</c:v>
                </c:pt>
                <c:pt idx="92">
                  <c:v>90.800000000000495</c:v>
                </c:pt>
                <c:pt idx="93">
                  <c:v>90.7000000000005</c:v>
                </c:pt>
                <c:pt idx="94">
                  <c:v>90.600000000000506</c:v>
                </c:pt>
                <c:pt idx="95">
                  <c:v>90.500000000000497</c:v>
                </c:pt>
                <c:pt idx="96">
                  <c:v>90.400000000000503</c:v>
                </c:pt>
                <c:pt idx="97">
                  <c:v>90.300000000000594</c:v>
                </c:pt>
                <c:pt idx="98">
                  <c:v>90.2000000000006</c:v>
                </c:pt>
                <c:pt idx="99">
                  <c:v>90.100000000000605</c:v>
                </c:pt>
                <c:pt idx="100">
                  <c:v>90.000000000000597</c:v>
                </c:pt>
                <c:pt idx="101">
                  <c:v>89.900000000000603</c:v>
                </c:pt>
                <c:pt idx="102">
                  <c:v>89.800000000000594</c:v>
                </c:pt>
                <c:pt idx="103">
                  <c:v>89.7000000000006</c:v>
                </c:pt>
                <c:pt idx="104">
                  <c:v>89.600000000000605</c:v>
                </c:pt>
                <c:pt idx="105">
                  <c:v>89.500000000000597</c:v>
                </c:pt>
                <c:pt idx="106">
                  <c:v>89.400000000000603</c:v>
                </c:pt>
                <c:pt idx="107">
                  <c:v>89.300000000000594</c:v>
                </c:pt>
                <c:pt idx="108">
                  <c:v>89.2000000000006</c:v>
                </c:pt>
                <c:pt idx="109">
                  <c:v>89.100000000000605</c:v>
                </c:pt>
                <c:pt idx="110">
                  <c:v>89.000000000000597</c:v>
                </c:pt>
                <c:pt idx="111">
                  <c:v>88.900000000000603</c:v>
                </c:pt>
                <c:pt idx="112">
                  <c:v>88.800000000000594</c:v>
                </c:pt>
                <c:pt idx="113">
                  <c:v>88.7000000000006</c:v>
                </c:pt>
                <c:pt idx="114">
                  <c:v>88.600000000000605</c:v>
                </c:pt>
                <c:pt idx="115">
                  <c:v>88.500000000000696</c:v>
                </c:pt>
                <c:pt idx="116">
                  <c:v>88.400000000000702</c:v>
                </c:pt>
                <c:pt idx="117">
                  <c:v>88.300000000000693</c:v>
                </c:pt>
                <c:pt idx="118">
                  <c:v>88.200000000000699</c:v>
                </c:pt>
                <c:pt idx="119">
                  <c:v>88.100000000000705</c:v>
                </c:pt>
                <c:pt idx="120">
                  <c:v>88.000000000000696</c:v>
                </c:pt>
                <c:pt idx="121">
                  <c:v>87.900000000000702</c:v>
                </c:pt>
                <c:pt idx="122">
                  <c:v>87.800000000000693</c:v>
                </c:pt>
                <c:pt idx="123">
                  <c:v>87.700000000000699</c:v>
                </c:pt>
                <c:pt idx="124">
                  <c:v>87.600000000000705</c:v>
                </c:pt>
                <c:pt idx="125">
                  <c:v>87.500000000000696</c:v>
                </c:pt>
                <c:pt idx="126">
                  <c:v>87.400000000000702</c:v>
                </c:pt>
                <c:pt idx="127">
                  <c:v>87.300000000000693</c:v>
                </c:pt>
                <c:pt idx="128">
                  <c:v>87.200000000000699</c:v>
                </c:pt>
                <c:pt idx="129">
                  <c:v>87.100000000000705</c:v>
                </c:pt>
                <c:pt idx="130">
                  <c:v>87.000000000000696</c:v>
                </c:pt>
                <c:pt idx="131">
                  <c:v>86.900000000000702</c:v>
                </c:pt>
                <c:pt idx="132">
                  <c:v>86.800000000000793</c:v>
                </c:pt>
                <c:pt idx="133">
                  <c:v>86.700000000000799</c:v>
                </c:pt>
                <c:pt idx="134">
                  <c:v>86.600000000000804</c:v>
                </c:pt>
                <c:pt idx="135">
                  <c:v>86.500000000000796</c:v>
                </c:pt>
                <c:pt idx="136">
                  <c:v>86.400000000000801</c:v>
                </c:pt>
                <c:pt idx="137">
                  <c:v>86.300000000000793</c:v>
                </c:pt>
                <c:pt idx="138">
                  <c:v>86.200000000000799</c:v>
                </c:pt>
                <c:pt idx="139">
                  <c:v>86.100000000000804</c:v>
                </c:pt>
                <c:pt idx="140">
                  <c:v>86.000000000000796</c:v>
                </c:pt>
                <c:pt idx="141">
                  <c:v>85.900000000000801</c:v>
                </c:pt>
                <c:pt idx="142">
                  <c:v>85.800000000000793</c:v>
                </c:pt>
                <c:pt idx="143">
                  <c:v>85.700000000000799</c:v>
                </c:pt>
                <c:pt idx="144">
                  <c:v>85.600000000000804</c:v>
                </c:pt>
                <c:pt idx="145">
                  <c:v>85.500000000000796</c:v>
                </c:pt>
                <c:pt idx="146">
                  <c:v>85.400000000000801</c:v>
                </c:pt>
                <c:pt idx="147">
                  <c:v>85.300000000000793</c:v>
                </c:pt>
                <c:pt idx="148">
                  <c:v>85.200000000000799</c:v>
                </c:pt>
                <c:pt idx="149">
                  <c:v>85.100000000000804</c:v>
                </c:pt>
                <c:pt idx="150">
                  <c:v>85.000000000000895</c:v>
                </c:pt>
                <c:pt idx="151">
                  <c:v>84.900000000000901</c:v>
                </c:pt>
                <c:pt idx="152">
                  <c:v>84.800000000000907</c:v>
                </c:pt>
                <c:pt idx="153">
                  <c:v>84.700000000000898</c:v>
                </c:pt>
                <c:pt idx="154">
                  <c:v>84.600000000000904</c:v>
                </c:pt>
                <c:pt idx="155">
                  <c:v>84.500000000000895</c:v>
                </c:pt>
                <c:pt idx="156">
                  <c:v>84.400000000000901</c:v>
                </c:pt>
                <c:pt idx="157">
                  <c:v>84.300000000000907</c:v>
                </c:pt>
                <c:pt idx="158">
                  <c:v>84.200000000000898</c:v>
                </c:pt>
                <c:pt idx="159">
                  <c:v>84.100000000000904</c:v>
                </c:pt>
                <c:pt idx="160">
                  <c:v>84.000000000000895</c:v>
                </c:pt>
                <c:pt idx="161">
                  <c:v>83.900000000000901</c:v>
                </c:pt>
                <c:pt idx="162">
                  <c:v>83.800000000000907</c:v>
                </c:pt>
                <c:pt idx="163">
                  <c:v>83.700000000000898</c:v>
                </c:pt>
                <c:pt idx="164">
                  <c:v>83.600000000000904</c:v>
                </c:pt>
                <c:pt idx="165">
                  <c:v>83.500000000000895</c:v>
                </c:pt>
                <c:pt idx="166">
                  <c:v>83.400000000000901</c:v>
                </c:pt>
                <c:pt idx="167">
                  <c:v>83.300000000000907</c:v>
                </c:pt>
                <c:pt idx="168">
                  <c:v>83.200000000000998</c:v>
                </c:pt>
                <c:pt idx="169">
                  <c:v>83.100000000001003</c:v>
                </c:pt>
                <c:pt idx="170">
                  <c:v>83.000000000000995</c:v>
                </c:pt>
                <c:pt idx="171">
                  <c:v>82.900000000001</c:v>
                </c:pt>
                <c:pt idx="172">
                  <c:v>82.800000000001006</c:v>
                </c:pt>
                <c:pt idx="173">
                  <c:v>82.700000000000998</c:v>
                </c:pt>
                <c:pt idx="174">
                  <c:v>82.600000000001003</c:v>
                </c:pt>
                <c:pt idx="175">
                  <c:v>82.500000000000995</c:v>
                </c:pt>
                <c:pt idx="176">
                  <c:v>82.400000000001</c:v>
                </c:pt>
                <c:pt idx="177">
                  <c:v>82.300000000001006</c:v>
                </c:pt>
                <c:pt idx="178">
                  <c:v>82.200000000000998</c:v>
                </c:pt>
                <c:pt idx="179">
                  <c:v>82.100000000001003</c:v>
                </c:pt>
                <c:pt idx="180">
                  <c:v>82.000000000000995</c:v>
                </c:pt>
                <c:pt idx="181">
                  <c:v>81.900000000001</c:v>
                </c:pt>
                <c:pt idx="182">
                  <c:v>81.800000000001006</c:v>
                </c:pt>
                <c:pt idx="183">
                  <c:v>81.700000000000998</c:v>
                </c:pt>
                <c:pt idx="184">
                  <c:v>81.600000000001003</c:v>
                </c:pt>
                <c:pt idx="185">
                  <c:v>81.500000000001094</c:v>
                </c:pt>
                <c:pt idx="186">
                  <c:v>81.4000000000011</c:v>
                </c:pt>
                <c:pt idx="187">
                  <c:v>81.300000000001106</c:v>
                </c:pt>
                <c:pt idx="188">
                  <c:v>81.200000000001097</c:v>
                </c:pt>
                <c:pt idx="189">
                  <c:v>81.100000000001103</c:v>
                </c:pt>
                <c:pt idx="190">
                  <c:v>81.000000000001094</c:v>
                </c:pt>
                <c:pt idx="191">
                  <c:v>80.9000000000011</c:v>
                </c:pt>
                <c:pt idx="192">
                  <c:v>80.800000000001106</c:v>
                </c:pt>
                <c:pt idx="193">
                  <c:v>80.700000000001097</c:v>
                </c:pt>
                <c:pt idx="194">
                  <c:v>80.600000000001103</c:v>
                </c:pt>
                <c:pt idx="195">
                  <c:v>80.500000000001094</c:v>
                </c:pt>
                <c:pt idx="196">
                  <c:v>80.4000000000011</c:v>
                </c:pt>
                <c:pt idx="197">
                  <c:v>80.300000000001106</c:v>
                </c:pt>
                <c:pt idx="198">
                  <c:v>80.200000000001097</c:v>
                </c:pt>
                <c:pt idx="199">
                  <c:v>80.100000000001103</c:v>
                </c:pt>
                <c:pt idx="200">
                  <c:v>80.000000000001094</c:v>
                </c:pt>
                <c:pt idx="201">
                  <c:v>79.9000000000011</c:v>
                </c:pt>
                <c:pt idx="202">
                  <c:v>79.800000000001106</c:v>
                </c:pt>
                <c:pt idx="203">
                  <c:v>79.700000000001197</c:v>
                </c:pt>
                <c:pt idx="204">
                  <c:v>79.600000000001202</c:v>
                </c:pt>
                <c:pt idx="205">
                  <c:v>79.500000000001194</c:v>
                </c:pt>
                <c:pt idx="206">
                  <c:v>79.400000000001199</c:v>
                </c:pt>
                <c:pt idx="207">
                  <c:v>79.300000000001205</c:v>
                </c:pt>
                <c:pt idx="208">
                  <c:v>79.200000000001197</c:v>
                </c:pt>
                <c:pt idx="209">
                  <c:v>79.100000000001202</c:v>
                </c:pt>
                <c:pt idx="210">
                  <c:v>79.000000000001194</c:v>
                </c:pt>
                <c:pt idx="211">
                  <c:v>78.900000000001199</c:v>
                </c:pt>
                <c:pt idx="212">
                  <c:v>78.800000000001205</c:v>
                </c:pt>
                <c:pt idx="213">
                  <c:v>78.700000000001197</c:v>
                </c:pt>
                <c:pt idx="214">
                  <c:v>78.600000000001202</c:v>
                </c:pt>
                <c:pt idx="215">
                  <c:v>78.500000000001194</c:v>
                </c:pt>
                <c:pt idx="216">
                  <c:v>78.400000000001199</c:v>
                </c:pt>
                <c:pt idx="217">
                  <c:v>78.300000000001205</c:v>
                </c:pt>
                <c:pt idx="218">
                  <c:v>78.200000000001197</c:v>
                </c:pt>
                <c:pt idx="219">
                  <c:v>78.100000000001202</c:v>
                </c:pt>
                <c:pt idx="220">
                  <c:v>78.000000000001293</c:v>
                </c:pt>
                <c:pt idx="221">
                  <c:v>77.900000000001299</c:v>
                </c:pt>
                <c:pt idx="222">
                  <c:v>77.800000000001305</c:v>
                </c:pt>
                <c:pt idx="223">
                  <c:v>77.700000000001296</c:v>
                </c:pt>
                <c:pt idx="224">
                  <c:v>77.600000000001302</c:v>
                </c:pt>
                <c:pt idx="225">
                  <c:v>77.500000000001293</c:v>
                </c:pt>
                <c:pt idx="226">
                  <c:v>77.400000000001299</c:v>
                </c:pt>
                <c:pt idx="227">
                  <c:v>77.300000000001305</c:v>
                </c:pt>
                <c:pt idx="228">
                  <c:v>77.200000000001296</c:v>
                </c:pt>
                <c:pt idx="229">
                  <c:v>77.100000000001302</c:v>
                </c:pt>
                <c:pt idx="230">
                  <c:v>77.000000000001293</c:v>
                </c:pt>
                <c:pt idx="231">
                  <c:v>76.900000000001299</c:v>
                </c:pt>
                <c:pt idx="232">
                  <c:v>76.800000000001305</c:v>
                </c:pt>
                <c:pt idx="233">
                  <c:v>76.700000000001296</c:v>
                </c:pt>
                <c:pt idx="234">
                  <c:v>76.600000000001302</c:v>
                </c:pt>
                <c:pt idx="235">
                  <c:v>76.500000000001293</c:v>
                </c:pt>
                <c:pt idx="236">
                  <c:v>76.400000000001299</c:v>
                </c:pt>
                <c:pt idx="237">
                  <c:v>76.300000000001305</c:v>
                </c:pt>
                <c:pt idx="238">
                  <c:v>76.200000000001396</c:v>
                </c:pt>
                <c:pt idx="239">
                  <c:v>76.100000000001401</c:v>
                </c:pt>
                <c:pt idx="240">
                  <c:v>76.000000000001407</c:v>
                </c:pt>
                <c:pt idx="241">
                  <c:v>75.900000000001398</c:v>
                </c:pt>
                <c:pt idx="242">
                  <c:v>75.800000000001404</c:v>
                </c:pt>
                <c:pt idx="243">
                  <c:v>75.700000000001396</c:v>
                </c:pt>
                <c:pt idx="244">
                  <c:v>75.600000000001401</c:v>
                </c:pt>
                <c:pt idx="245">
                  <c:v>75.500000000001407</c:v>
                </c:pt>
                <c:pt idx="246">
                  <c:v>75.400000000001398</c:v>
                </c:pt>
                <c:pt idx="247">
                  <c:v>75.300000000001404</c:v>
                </c:pt>
                <c:pt idx="248">
                  <c:v>75.200000000001396</c:v>
                </c:pt>
                <c:pt idx="249">
                  <c:v>75.100000000001401</c:v>
                </c:pt>
                <c:pt idx="250">
                  <c:v>75.000000000001407</c:v>
                </c:pt>
                <c:pt idx="251">
                  <c:v>74.900000000001398</c:v>
                </c:pt>
                <c:pt idx="252">
                  <c:v>74.800000000001404</c:v>
                </c:pt>
                <c:pt idx="253">
                  <c:v>74.700000000001396</c:v>
                </c:pt>
                <c:pt idx="254">
                  <c:v>74.600000000001401</c:v>
                </c:pt>
                <c:pt idx="255">
                  <c:v>74.500000000001407</c:v>
                </c:pt>
                <c:pt idx="256">
                  <c:v>74.400000000001498</c:v>
                </c:pt>
                <c:pt idx="257">
                  <c:v>74.300000000001504</c:v>
                </c:pt>
                <c:pt idx="258">
                  <c:v>74.200000000001495</c:v>
                </c:pt>
                <c:pt idx="259">
                  <c:v>74.100000000001501</c:v>
                </c:pt>
                <c:pt idx="260">
                  <c:v>74.000000000001506</c:v>
                </c:pt>
                <c:pt idx="261">
                  <c:v>73.900000000001498</c:v>
                </c:pt>
                <c:pt idx="262">
                  <c:v>73.800000000001504</c:v>
                </c:pt>
                <c:pt idx="263">
                  <c:v>73.700000000001495</c:v>
                </c:pt>
                <c:pt idx="264">
                  <c:v>73.600000000001501</c:v>
                </c:pt>
                <c:pt idx="265">
                  <c:v>73.500000000001506</c:v>
                </c:pt>
                <c:pt idx="266">
                  <c:v>73.400000000001498</c:v>
                </c:pt>
                <c:pt idx="267">
                  <c:v>73.300000000001504</c:v>
                </c:pt>
                <c:pt idx="268">
                  <c:v>73.200000000001495</c:v>
                </c:pt>
                <c:pt idx="269">
                  <c:v>73.100000000001501</c:v>
                </c:pt>
                <c:pt idx="270">
                  <c:v>73.000000000001506</c:v>
                </c:pt>
                <c:pt idx="271">
                  <c:v>72.900000000001498</c:v>
                </c:pt>
                <c:pt idx="272">
                  <c:v>72.800000000001504</c:v>
                </c:pt>
                <c:pt idx="273">
                  <c:v>72.700000000001594</c:v>
                </c:pt>
                <c:pt idx="274">
                  <c:v>72.6000000000016</c:v>
                </c:pt>
                <c:pt idx="275">
                  <c:v>72.500000000001606</c:v>
                </c:pt>
                <c:pt idx="276">
                  <c:v>72.400000000001597</c:v>
                </c:pt>
                <c:pt idx="277">
                  <c:v>72.300000000001603</c:v>
                </c:pt>
                <c:pt idx="278">
                  <c:v>72.200000000001594</c:v>
                </c:pt>
                <c:pt idx="279">
                  <c:v>72.1000000000016</c:v>
                </c:pt>
                <c:pt idx="280">
                  <c:v>72.000000000001606</c:v>
                </c:pt>
                <c:pt idx="281">
                  <c:v>71.900000000001597</c:v>
                </c:pt>
                <c:pt idx="282">
                  <c:v>71.800000000001603</c:v>
                </c:pt>
                <c:pt idx="283">
                  <c:v>71.700000000001594</c:v>
                </c:pt>
                <c:pt idx="284">
                  <c:v>71.6000000000016</c:v>
                </c:pt>
                <c:pt idx="285">
                  <c:v>71.500000000001606</c:v>
                </c:pt>
                <c:pt idx="286">
                  <c:v>71.400000000001597</c:v>
                </c:pt>
                <c:pt idx="287">
                  <c:v>71.300000000001603</c:v>
                </c:pt>
                <c:pt idx="288">
                  <c:v>71.200000000001594</c:v>
                </c:pt>
                <c:pt idx="289">
                  <c:v>71.1000000000016</c:v>
                </c:pt>
                <c:pt idx="290">
                  <c:v>71.000000000001606</c:v>
                </c:pt>
                <c:pt idx="291">
                  <c:v>70.900000000001697</c:v>
                </c:pt>
                <c:pt idx="292">
                  <c:v>70.800000000001702</c:v>
                </c:pt>
                <c:pt idx="293">
                  <c:v>70.700000000001694</c:v>
                </c:pt>
                <c:pt idx="294">
                  <c:v>70.6000000000017</c:v>
                </c:pt>
                <c:pt idx="295">
                  <c:v>70.500000000001705</c:v>
                </c:pt>
                <c:pt idx="296">
                  <c:v>70.400000000001697</c:v>
                </c:pt>
                <c:pt idx="297">
                  <c:v>70.300000000001702</c:v>
                </c:pt>
                <c:pt idx="298">
                  <c:v>70.200000000001694</c:v>
                </c:pt>
                <c:pt idx="299">
                  <c:v>70.1000000000017</c:v>
                </c:pt>
                <c:pt idx="300">
                  <c:v>70.000000000001705</c:v>
                </c:pt>
                <c:pt idx="301">
                  <c:v>69.900000000001697</c:v>
                </c:pt>
                <c:pt idx="302">
                  <c:v>69.800000000001702</c:v>
                </c:pt>
                <c:pt idx="303">
                  <c:v>69.700000000001694</c:v>
                </c:pt>
                <c:pt idx="304">
                  <c:v>69.6000000000017</c:v>
                </c:pt>
                <c:pt idx="305">
                  <c:v>69.500000000001705</c:v>
                </c:pt>
                <c:pt idx="306">
                  <c:v>69.400000000001697</c:v>
                </c:pt>
                <c:pt idx="307">
                  <c:v>69.300000000001702</c:v>
                </c:pt>
                <c:pt idx="308">
                  <c:v>69.200000000001793</c:v>
                </c:pt>
                <c:pt idx="309">
                  <c:v>69.100000000001799</c:v>
                </c:pt>
                <c:pt idx="310">
                  <c:v>69.000000000001805</c:v>
                </c:pt>
                <c:pt idx="311">
                  <c:v>68.900000000001796</c:v>
                </c:pt>
                <c:pt idx="312">
                  <c:v>68.800000000001802</c:v>
                </c:pt>
                <c:pt idx="313">
                  <c:v>68.700000000001793</c:v>
                </c:pt>
                <c:pt idx="314">
                  <c:v>68.600000000001799</c:v>
                </c:pt>
                <c:pt idx="315">
                  <c:v>68.500000000001805</c:v>
                </c:pt>
                <c:pt idx="316">
                  <c:v>68.400000000001796</c:v>
                </c:pt>
                <c:pt idx="317">
                  <c:v>68.300000000001802</c:v>
                </c:pt>
                <c:pt idx="318">
                  <c:v>68.200000000001793</c:v>
                </c:pt>
                <c:pt idx="319">
                  <c:v>68.100000000001799</c:v>
                </c:pt>
                <c:pt idx="320">
                  <c:v>68.000000000001805</c:v>
                </c:pt>
                <c:pt idx="321">
                  <c:v>67.900000000001796</c:v>
                </c:pt>
                <c:pt idx="322">
                  <c:v>67.800000000001802</c:v>
                </c:pt>
                <c:pt idx="323">
                  <c:v>67.700000000001793</c:v>
                </c:pt>
                <c:pt idx="324">
                  <c:v>67.600000000001799</c:v>
                </c:pt>
                <c:pt idx="325">
                  <c:v>67.500000000001805</c:v>
                </c:pt>
                <c:pt idx="326">
                  <c:v>67.400000000001896</c:v>
                </c:pt>
                <c:pt idx="327">
                  <c:v>67.300000000001901</c:v>
                </c:pt>
                <c:pt idx="328">
                  <c:v>67.200000000001907</c:v>
                </c:pt>
                <c:pt idx="329">
                  <c:v>67.100000000001899</c:v>
                </c:pt>
                <c:pt idx="330">
                  <c:v>67.000000000001904</c:v>
                </c:pt>
                <c:pt idx="331">
                  <c:v>66.900000000001896</c:v>
                </c:pt>
                <c:pt idx="332">
                  <c:v>66.800000000001901</c:v>
                </c:pt>
                <c:pt idx="333">
                  <c:v>66.700000000001907</c:v>
                </c:pt>
                <c:pt idx="334">
                  <c:v>66.600000000001899</c:v>
                </c:pt>
                <c:pt idx="335">
                  <c:v>66.500000000001904</c:v>
                </c:pt>
                <c:pt idx="336">
                  <c:v>66.400000000001896</c:v>
                </c:pt>
                <c:pt idx="337">
                  <c:v>66.300000000001901</c:v>
                </c:pt>
                <c:pt idx="338">
                  <c:v>66.200000000001907</c:v>
                </c:pt>
                <c:pt idx="339">
                  <c:v>66.100000000001899</c:v>
                </c:pt>
                <c:pt idx="340">
                  <c:v>66.000000000001904</c:v>
                </c:pt>
                <c:pt idx="341">
                  <c:v>65.900000000001896</c:v>
                </c:pt>
                <c:pt idx="342">
                  <c:v>65.800000000001901</c:v>
                </c:pt>
                <c:pt idx="343">
                  <c:v>65.700000000001907</c:v>
                </c:pt>
                <c:pt idx="344">
                  <c:v>65.600000000001998</c:v>
                </c:pt>
                <c:pt idx="345">
                  <c:v>65.500000000002004</c:v>
                </c:pt>
                <c:pt idx="346">
                  <c:v>65.400000000001995</c:v>
                </c:pt>
                <c:pt idx="347">
                  <c:v>65.300000000002001</c:v>
                </c:pt>
                <c:pt idx="348">
                  <c:v>65.200000000002007</c:v>
                </c:pt>
                <c:pt idx="349">
                  <c:v>65.100000000001998</c:v>
                </c:pt>
                <c:pt idx="350">
                  <c:v>65.000000000002004</c:v>
                </c:pt>
                <c:pt idx="351">
                  <c:v>64.900000000001995</c:v>
                </c:pt>
                <c:pt idx="352">
                  <c:v>64.800000000002001</c:v>
                </c:pt>
                <c:pt idx="353">
                  <c:v>64.700000000002007</c:v>
                </c:pt>
                <c:pt idx="354">
                  <c:v>64.600000000001998</c:v>
                </c:pt>
                <c:pt idx="355">
                  <c:v>64.500000000002004</c:v>
                </c:pt>
                <c:pt idx="356">
                  <c:v>64.400000000001995</c:v>
                </c:pt>
                <c:pt idx="357">
                  <c:v>64.300000000002001</c:v>
                </c:pt>
                <c:pt idx="358">
                  <c:v>64.200000000002007</c:v>
                </c:pt>
                <c:pt idx="359">
                  <c:v>64.100000000001998</c:v>
                </c:pt>
                <c:pt idx="360">
                  <c:v>64.000000000002004</c:v>
                </c:pt>
                <c:pt idx="361">
                  <c:v>63.900000000002102</c:v>
                </c:pt>
                <c:pt idx="362">
                  <c:v>63.8000000000021</c:v>
                </c:pt>
                <c:pt idx="363">
                  <c:v>63.700000000002099</c:v>
                </c:pt>
                <c:pt idx="364">
                  <c:v>63.600000000002098</c:v>
                </c:pt>
                <c:pt idx="365">
                  <c:v>63.500000000002103</c:v>
                </c:pt>
                <c:pt idx="366">
                  <c:v>63.400000000002102</c:v>
                </c:pt>
                <c:pt idx="367">
                  <c:v>63.3000000000021</c:v>
                </c:pt>
                <c:pt idx="368">
                  <c:v>63.200000000002099</c:v>
                </c:pt>
                <c:pt idx="369">
                  <c:v>63.100000000002098</c:v>
                </c:pt>
                <c:pt idx="370">
                  <c:v>63.000000000002103</c:v>
                </c:pt>
                <c:pt idx="371">
                  <c:v>62.900000000002102</c:v>
                </c:pt>
                <c:pt idx="372">
                  <c:v>62.8000000000021</c:v>
                </c:pt>
                <c:pt idx="373">
                  <c:v>62.700000000002099</c:v>
                </c:pt>
                <c:pt idx="374">
                  <c:v>62.600000000002098</c:v>
                </c:pt>
                <c:pt idx="375">
                  <c:v>62.500000000002103</c:v>
                </c:pt>
                <c:pt idx="376">
                  <c:v>62.400000000002102</c:v>
                </c:pt>
                <c:pt idx="377">
                  <c:v>62.3000000000021</c:v>
                </c:pt>
                <c:pt idx="378">
                  <c:v>62.200000000002099</c:v>
                </c:pt>
                <c:pt idx="379">
                  <c:v>62.100000000002197</c:v>
                </c:pt>
                <c:pt idx="380">
                  <c:v>62.000000000002203</c:v>
                </c:pt>
                <c:pt idx="381">
                  <c:v>61.900000000002201</c:v>
                </c:pt>
                <c:pt idx="382">
                  <c:v>61.8000000000022</c:v>
                </c:pt>
                <c:pt idx="383">
                  <c:v>61.700000000002198</c:v>
                </c:pt>
                <c:pt idx="384">
                  <c:v>61.600000000002197</c:v>
                </c:pt>
                <c:pt idx="385">
                  <c:v>61.500000000002203</c:v>
                </c:pt>
                <c:pt idx="386">
                  <c:v>61.400000000002201</c:v>
                </c:pt>
                <c:pt idx="387">
                  <c:v>61.3000000000022</c:v>
                </c:pt>
                <c:pt idx="388">
                  <c:v>61.200000000002198</c:v>
                </c:pt>
                <c:pt idx="389">
                  <c:v>61.100000000002197</c:v>
                </c:pt>
                <c:pt idx="390">
                  <c:v>61.000000000002203</c:v>
                </c:pt>
                <c:pt idx="391">
                  <c:v>60.900000000002201</c:v>
                </c:pt>
                <c:pt idx="392">
                  <c:v>60.8000000000022</c:v>
                </c:pt>
                <c:pt idx="393">
                  <c:v>60.700000000002198</c:v>
                </c:pt>
                <c:pt idx="394">
                  <c:v>60.600000000002197</c:v>
                </c:pt>
                <c:pt idx="395">
                  <c:v>60.500000000002203</c:v>
                </c:pt>
                <c:pt idx="396">
                  <c:v>60.400000000002301</c:v>
                </c:pt>
                <c:pt idx="397">
                  <c:v>60.300000000002299</c:v>
                </c:pt>
                <c:pt idx="398">
                  <c:v>60.200000000002298</c:v>
                </c:pt>
                <c:pt idx="399">
                  <c:v>60.100000000002296</c:v>
                </c:pt>
                <c:pt idx="400">
                  <c:v>60.000000000002302</c:v>
                </c:pt>
                <c:pt idx="401">
                  <c:v>59.900000000002301</c:v>
                </c:pt>
                <c:pt idx="402">
                  <c:v>59.800000000002299</c:v>
                </c:pt>
                <c:pt idx="403">
                  <c:v>59.700000000002298</c:v>
                </c:pt>
                <c:pt idx="404">
                  <c:v>59.600000000002296</c:v>
                </c:pt>
                <c:pt idx="405">
                  <c:v>59.500000000002302</c:v>
                </c:pt>
                <c:pt idx="406">
                  <c:v>59.400000000002301</c:v>
                </c:pt>
                <c:pt idx="407">
                  <c:v>59.300000000002299</c:v>
                </c:pt>
                <c:pt idx="408">
                  <c:v>59.200000000002298</c:v>
                </c:pt>
                <c:pt idx="409">
                  <c:v>59.100000000002296</c:v>
                </c:pt>
                <c:pt idx="410">
                  <c:v>59.000000000002302</c:v>
                </c:pt>
                <c:pt idx="411">
                  <c:v>58.900000000002301</c:v>
                </c:pt>
                <c:pt idx="412">
                  <c:v>58.800000000002299</c:v>
                </c:pt>
                <c:pt idx="413">
                  <c:v>58.700000000002298</c:v>
                </c:pt>
                <c:pt idx="414">
                  <c:v>58.600000000002403</c:v>
                </c:pt>
                <c:pt idx="415">
                  <c:v>58.500000000002402</c:v>
                </c:pt>
                <c:pt idx="416">
                  <c:v>58.4000000000024</c:v>
                </c:pt>
                <c:pt idx="417">
                  <c:v>58.300000000002399</c:v>
                </c:pt>
                <c:pt idx="418">
                  <c:v>58.200000000002397</c:v>
                </c:pt>
                <c:pt idx="419">
                  <c:v>58.100000000002403</c:v>
                </c:pt>
                <c:pt idx="420">
                  <c:v>58.000000000002402</c:v>
                </c:pt>
                <c:pt idx="421">
                  <c:v>57.9000000000024</c:v>
                </c:pt>
                <c:pt idx="422">
                  <c:v>57.800000000002399</c:v>
                </c:pt>
                <c:pt idx="423">
                  <c:v>57.700000000002397</c:v>
                </c:pt>
                <c:pt idx="424">
                  <c:v>57.600000000002403</c:v>
                </c:pt>
                <c:pt idx="425">
                  <c:v>57.500000000002402</c:v>
                </c:pt>
                <c:pt idx="426">
                  <c:v>57.4000000000024</c:v>
                </c:pt>
                <c:pt idx="427">
                  <c:v>57.300000000002399</c:v>
                </c:pt>
                <c:pt idx="428">
                  <c:v>57.200000000002397</c:v>
                </c:pt>
                <c:pt idx="429">
                  <c:v>57.100000000002403</c:v>
                </c:pt>
                <c:pt idx="430">
                  <c:v>57.000000000002402</c:v>
                </c:pt>
                <c:pt idx="431">
                  <c:v>56.9000000000024</c:v>
                </c:pt>
                <c:pt idx="432">
                  <c:v>56.800000000002498</c:v>
                </c:pt>
                <c:pt idx="433">
                  <c:v>56.700000000002497</c:v>
                </c:pt>
                <c:pt idx="434">
                  <c:v>56.600000000002503</c:v>
                </c:pt>
                <c:pt idx="435">
                  <c:v>56.500000000002501</c:v>
                </c:pt>
                <c:pt idx="436">
                  <c:v>56.4000000000025</c:v>
                </c:pt>
                <c:pt idx="437">
                  <c:v>56.300000000002498</c:v>
                </c:pt>
                <c:pt idx="438">
                  <c:v>56.200000000002497</c:v>
                </c:pt>
                <c:pt idx="439">
                  <c:v>56.100000000002503</c:v>
                </c:pt>
                <c:pt idx="440">
                  <c:v>56.000000000002501</c:v>
                </c:pt>
                <c:pt idx="441">
                  <c:v>55.9000000000025</c:v>
                </c:pt>
                <c:pt idx="442">
                  <c:v>55.800000000002498</c:v>
                </c:pt>
                <c:pt idx="443">
                  <c:v>55.700000000002497</c:v>
                </c:pt>
                <c:pt idx="444">
                  <c:v>55.600000000002503</c:v>
                </c:pt>
                <c:pt idx="445">
                  <c:v>55.500000000002501</c:v>
                </c:pt>
                <c:pt idx="446">
                  <c:v>55.4000000000025</c:v>
                </c:pt>
                <c:pt idx="447">
                  <c:v>55.300000000002498</c:v>
                </c:pt>
                <c:pt idx="448">
                  <c:v>55.200000000002497</c:v>
                </c:pt>
                <c:pt idx="449">
                  <c:v>55.100000000002602</c:v>
                </c:pt>
                <c:pt idx="450">
                  <c:v>55.000000000002601</c:v>
                </c:pt>
                <c:pt idx="451">
                  <c:v>54.900000000002599</c:v>
                </c:pt>
                <c:pt idx="452">
                  <c:v>54.800000000002598</c:v>
                </c:pt>
                <c:pt idx="453">
                  <c:v>54.700000000002603</c:v>
                </c:pt>
                <c:pt idx="454">
                  <c:v>54.600000000002602</c:v>
                </c:pt>
                <c:pt idx="455">
                  <c:v>54.500000000002601</c:v>
                </c:pt>
                <c:pt idx="456">
                  <c:v>54.400000000002599</c:v>
                </c:pt>
                <c:pt idx="457">
                  <c:v>54.300000000002598</c:v>
                </c:pt>
                <c:pt idx="458">
                  <c:v>54.200000000002603</c:v>
                </c:pt>
                <c:pt idx="459">
                  <c:v>54.100000000002602</c:v>
                </c:pt>
                <c:pt idx="460">
                  <c:v>54.000000000002601</c:v>
                </c:pt>
                <c:pt idx="461">
                  <c:v>53.900000000002599</c:v>
                </c:pt>
                <c:pt idx="462">
                  <c:v>53.800000000002598</c:v>
                </c:pt>
                <c:pt idx="463">
                  <c:v>53.700000000002603</c:v>
                </c:pt>
                <c:pt idx="464">
                  <c:v>53.600000000002602</c:v>
                </c:pt>
                <c:pt idx="465">
                  <c:v>53.500000000002601</c:v>
                </c:pt>
                <c:pt idx="466">
                  <c:v>53.400000000002599</c:v>
                </c:pt>
                <c:pt idx="467">
                  <c:v>53.300000000002697</c:v>
                </c:pt>
                <c:pt idx="468">
                  <c:v>53.200000000002703</c:v>
                </c:pt>
                <c:pt idx="469">
                  <c:v>53.100000000002701</c:v>
                </c:pt>
                <c:pt idx="470">
                  <c:v>53.0000000000027</c:v>
                </c:pt>
                <c:pt idx="471">
                  <c:v>52.900000000002699</c:v>
                </c:pt>
                <c:pt idx="472">
                  <c:v>52.800000000002697</c:v>
                </c:pt>
                <c:pt idx="473">
                  <c:v>52.700000000002703</c:v>
                </c:pt>
                <c:pt idx="474">
                  <c:v>52.600000000002701</c:v>
                </c:pt>
                <c:pt idx="475">
                  <c:v>52.5000000000027</c:v>
                </c:pt>
                <c:pt idx="476">
                  <c:v>52.400000000002699</c:v>
                </c:pt>
                <c:pt idx="477">
                  <c:v>52.300000000002697</c:v>
                </c:pt>
                <c:pt idx="478">
                  <c:v>52.200000000002703</c:v>
                </c:pt>
                <c:pt idx="479">
                  <c:v>52.100000000002701</c:v>
                </c:pt>
                <c:pt idx="480">
                  <c:v>52.0000000000027</c:v>
                </c:pt>
                <c:pt idx="481">
                  <c:v>51.900000000002699</c:v>
                </c:pt>
                <c:pt idx="482">
                  <c:v>51.800000000002697</c:v>
                </c:pt>
                <c:pt idx="483">
                  <c:v>51.700000000002703</c:v>
                </c:pt>
                <c:pt idx="484">
                  <c:v>51.600000000002801</c:v>
                </c:pt>
                <c:pt idx="485">
                  <c:v>51.5000000000028</c:v>
                </c:pt>
                <c:pt idx="486">
                  <c:v>51.400000000002798</c:v>
                </c:pt>
                <c:pt idx="487">
                  <c:v>51.300000000002797</c:v>
                </c:pt>
                <c:pt idx="488">
                  <c:v>51.200000000002802</c:v>
                </c:pt>
                <c:pt idx="489">
                  <c:v>51.100000000002801</c:v>
                </c:pt>
                <c:pt idx="490">
                  <c:v>51.0000000000028</c:v>
                </c:pt>
                <c:pt idx="491">
                  <c:v>50.900000000002798</c:v>
                </c:pt>
                <c:pt idx="492">
                  <c:v>50.800000000002797</c:v>
                </c:pt>
                <c:pt idx="493">
                  <c:v>50.700000000002802</c:v>
                </c:pt>
                <c:pt idx="494">
                  <c:v>50.600000000002801</c:v>
                </c:pt>
                <c:pt idx="495">
                  <c:v>50.5000000000028</c:v>
                </c:pt>
                <c:pt idx="496">
                  <c:v>50.400000000002798</c:v>
                </c:pt>
                <c:pt idx="497">
                  <c:v>50.300000000002797</c:v>
                </c:pt>
                <c:pt idx="498">
                  <c:v>50.200000000002802</c:v>
                </c:pt>
                <c:pt idx="499">
                  <c:v>50.100000000002801</c:v>
                </c:pt>
                <c:pt idx="500">
                  <c:v>50.0000000000028</c:v>
                </c:pt>
                <c:pt idx="501">
                  <c:v>49.900000000002798</c:v>
                </c:pt>
                <c:pt idx="502">
                  <c:v>49.800000000002903</c:v>
                </c:pt>
                <c:pt idx="503">
                  <c:v>49.700000000002902</c:v>
                </c:pt>
                <c:pt idx="504">
                  <c:v>49.6000000000029</c:v>
                </c:pt>
                <c:pt idx="505">
                  <c:v>49.500000000002899</c:v>
                </c:pt>
                <c:pt idx="506">
                  <c:v>49.400000000002898</c:v>
                </c:pt>
                <c:pt idx="507">
                  <c:v>49.300000000002903</c:v>
                </c:pt>
                <c:pt idx="508">
                  <c:v>49.200000000002902</c:v>
                </c:pt>
                <c:pt idx="509">
                  <c:v>49.1000000000029</c:v>
                </c:pt>
                <c:pt idx="510">
                  <c:v>49.000000000002899</c:v>
                </c:pt>
                <c:pt idx="511">
                  <c:v>48.900000000002898</c:v>
                </c:pt>
                <c:pt idx="512">
                  <c:v>48.800000000002903</c:v>
                </c:pt>
                <c:pt idx="513">
                  <c:v>48.700000000002902</c:v>
                </c:pt>
                <c:pt idx="514">
                  <c:v>48.6000000000029</c:v>
                </c:pt>
                <c:pt idx="515">
                  <c:v>48.500000000002899</c:v>
                </c:pt>
                <c:pt idx="516">
                  <c:v>48.400000000002898</c:v>
                </c:pt>
                <c:pt idx="517">
                  <c:v>48.300000000002903</c:v>
                </c:pt>
                <c:pt idx="518">
                  <c:v>48.200000000002902</c:v>
                </c:pt>
                <c:pt idx="519">
                  <c:v>48.100000000003</c:v>
                </c:pt>
                <c:pt idx="520">
                  <c:v>48.000000000002998</c:v>
                </c:pt>
                <c:pt idx="521">
                  <c:v>47.900000000002997</c:v>
                </c:pt>
                <c:pt idx="522">
                  <c:v>47.800000000003003</c:v>
                </c:pt>
                <c:pt idx="523">
                  <c:v>47.700000000003001</c:v>
                </c:pt>
                <c:pt idx="524">
                  <c:v>47.600000000003</c:v>
                </c:pt>
                <c:pt idx="525">
                  <c:v>47.500000000002998</c:v>
                </c:pt>
                <c:pt idx="526">
                  <c:v>47.400000000002997</c:v>
                </c:pt>
                <c:pt idx="527">
                  <c:v>47.300000000003003</c:v>
                </c:pt>
                <c:pt idx="528">
                  <c:v>47.200000000003001</c:v>
                </c:pt>
                <c:pt idx="529">
                  <c:v>47.100000000003</c:v>
                </c:pt>
                <c:pt idx="530">
                  <c:v>47.000000000002998</c:v>
                </c:pt>
                <c:pt idx="531">
                  <c:v>46.900000000002997</c:v>
                </c:pt>
                <c:pt idx="532">
                  <c:v>46.800000000003003</c:v>
                </c:pt>
                <c:pt idx="533">
                  <c:v>46.700000000003001</c:v>
                </c:pt>
                <c:pt idx="534">
                  <c:v>46.600000000003</c:v>
                </c:pt>
                <c:pt idx="535">
                  <c:v>46.500000000002998</c:v>
                </c:pt>
                <c:pt idx="536">
                  <c:v>46.400000000002997</c:v>
                </c:pt>
                <c:pt idx="537">
                  <c:v>46.300000000003102</c:v>
                </c:pt>
                <c:pt idx="538">
                  <c:v>46.200000000003101</c:v>
                </c:pt>
                <c:pt idx="539">
                  <c:v>46.100000000003099</c:v>
                </c:pt>
                <c:pt idx="540">
                  <c:v>46.000000000003098</c:v>
                </c:pt>
                <c:pt idx="541">
                  <c:v>45.900000000003097</c:v>
                </c:pt>
                <c:pt idx="542">
                  <c:v>45.800000000003102</c:v>
                </c:pt>
                <c:pt idx="543">
                  <c:v>45.700000000003101</c:v>
                </c:pt>
                <c:pt idx="544">
                  <c:v>45.600000000003099</c:v>
                </c:pt>
                <c:pt idx="545">
                  <c:v>45.500000000003098</c:v>
                </c:pt>
                <c:pt idx="546">
                  <c:v>45.400000000003097</c:v>
                </c:pt>
                <c:pt idx="547">
                  <c:v>45.300000000003102</c:v>
                </c:pt>
                <c:pt idx="548">
                  <c:v>45.200000000003101</c:v>
                </c:pt>
                <c:pt idx="549">
                  <c:v>45.100000000003099</c:v>
                </c:pt>
                <c:pt idx="550">
                  <c:v>45.000000000003098</c:v>
                </c:pt>
                <c:pt idx="551">
                  <c:v>44.900000000003097</c:v>
                </c:pt>
                <c:pt idx="552">
                  <c:v>44.800000000003102</c:v>
                </c:pt>
                <c:pt idx="553">
                  <c:v>44.700000000003101</c:v>
                </c:pt>
                <c:pt idx="554">
                  <c:v>44.600000000003099</c:v>
                </c:pt>
                <c:pt idx="555">
                  <c:v>44.500000000003197</c:v>
                </c:pt>
                <c:pt idx="556">
                  <c:v>44.400000000003203</c:v>
                </c:pt>
                <c:pt idx="557">
                  <c:v>44.300000000003202</c:v>
                </c:pt>
                <c:pt idx="558">
                  <c:v>44.2000000000032</c:v>
                </c:pt>
                <c:pt idx="559">
                  <c:v>44.100000000003199</c:v>
                </c:pt>
                <c:pt idx="560">
                  <c:v>44.000000000003197</c:v>
                </c:pt>
                <c:pt idx="561">
                  <c:v>43.900000000003203</c:v>
                </c:pt>
                <c:pt idx="562">
                  <c:v>43.800000000003202</c:v>
                </c:pt>
                <c:pt idx="563">
                  <c:v>43.7000000000032</c:v>
                </c:pt>
                <c:pt idx="564">
                  <c:v>43.600000000003199</c:v>
                </c:pt>
                <c:pt idx="565">
                  <c:v>43.500000000003197</c:v>
                </c:pt>
                <c:pt idx="566">
                  <c:v>43.400000000003203</c:v>
                </c:pt>
                <c:pt idx="567">
                  <c:v>43.300000000003202</c:v>
                </c:pt>
                <c:pt idx="568">
                  <c:v>43.2000000000032</c:v>
                </c:pt>
                <c:pt idx="569">
                  <c:v>43.100000000003199</c:v>
                </c:pt>
                <c:pt idx="570">
                  <c:v>43.000000000003197</c:v>
                </c:pt>
                <c:pt idx="571">
                  <c:v>42.900000000003203</c:v>
                </c:pt>
                <c:pt idx="572">
                  <c:v>42.800000000003301</c:v>
                </c:pt>
                <c:pt idx="573">
                  <c:v>42.7000000000033</c:v>
                </c:pt>
                <c:pt idx="574">
                  <c:v>42.600000000003298</c:v>
                </c:pt>
                <c:pt idx="575">
                  <c:v>42.500000000003297</c:v>
                </c:pt>
                <c:pt idx="576">
                  <c:v>42.400000000003303</c:v>
                </c:pt>
                <c:pt idx="577">
                  <c:v>42.300000000003301</c:v>
                </c:pt>
                <c:pt idx="578">
                  <c:v>42.2000000000033</c:v>
                </c:pt>
                <c:pt idx="579">
                  <c:v>42.100000000003298</c:v>
                </c:pt>
                <c:pt idx="580">
                  <c:v>42.000000000003297</c:v>
                </c:pt>
                <c:pt idx="581">
                  <c:v>41.900000000003303</c:v>
                </c:pt>
                <c:pt idx="582">
                  <c:v>41.800000000003301</c:v>
                </c:pt>
                <c:pt idx="583">
                  <c:v>41.7000000000033</c:v>
                </c:pt>
                <c:pt idx="584">
                  <c:v>41.600000000003298</c:v>
                </c:pt>
                <c:pt idx="585">
                  <c:v>41.500000000003297</c:v>
                </c:pt>
                <c:pt idx="586">
                  <c:v>41.400000000003303</c:v>
                </c:pt>
                <c:pt idx="587">
                  <c:v>41.300000000003301</c:v>
                </c:pt>
                <c:pt idx="588">
                  <c:v>41.2000000000033</c:v>
                </c:pt>
                <c:pt idx="589">
                  <c:v>41.100000000003298</c:v>
                </c:pt>
                <c:pt idx="590">
                  <c:v>41.000000000003403</c:v>
                </c:pt>
                <c:pt idx="591">
                  <c:v>40.900000000003402</c:v>
                </c:pt>
                <c:pt idx="592">
                  <c:v>40.800000000003401</c:v>
                </c:pt>
                <c:pt idx="593">
                  <c:v>40.700000000003399</c:v>
                </c:pt>
                <c:pt idx="594">
                  <c:v>40.600000000003398</c:v>
                </c:pt>
                <c:pt idx="595">
                  <c:v>40.500000000003403</c:v>
                </c:pt>
                <c:pt idx="596">
                  <c:v>40.400000000003402</c:v>
                </c:pt>
                <c:pt idx="597">
                  <c:v>40.300000000003401</c:v>
                </c:pt>
                <c:pt idx="598">
                  <c:v>40.200000000003399</c:v>
                </c:pt>
                <c:pt idx="599">
                  <c:v>40.100000000003398</c:v>
                </c:pt>
                <c:pt idx="600">
                  <c:v>40.000000000003403</c:v>
                </c:pt>
                <c:pt idx="601">
                  <c:v>39.900000000003402</c:v>
                </c:pt>
                <c:pt idx="602">
                  <c:v>39.800000000003401</c:v>
                </c:pt>
                <c:pt idx="603">
                  <c:v>39.700000000003399</c:v>
                </c:pt>
                <c:pt idx="604">
                  <c:v>39.600000000003398</c:v>
                </c:pt>
                <c:pt idx="605">
                  <c:v>39.500000000003403</c:v>
                </c:pt>
                <c:pt idx="606">
                  <c:v>39.400000000003402</c:v>
                </c:pt>
                <c:pt idx="607">
                  <c:v>39.3000000000035</c:v>
                </c:pt>
                <c:pt idx="608">
                  <c:v>39.200000000003499</c:v>
                </c:pt>
                <c:pt idx="609">
                  <c:v>39.100000000003497</c:v>
                </c:pt>
                <c:pt idx="610">
                  <c:v>39.000000000003503</c:v>
                </c:pt>
                <c:pt idx="611">
                  <c:v>38.900000000003502</c:v>
                </c:pt>
                <c:pt idx="612">
                  <c:v>38.8000000000035</c:v>
                </c:pt>
                <c:pt idx="613">
                  <c:v>38.700000000003499</c:v>
                </c:pt>
                <c:pt idx="614">
                  <c:v>38.600000000003497</c:v>
                </c:pt>
                <c:pt idx="615">
                  <c:v>38.500000000003503</c:v>
                </c:pt>
                <c:pt idx="616">
                  <c:v>38.400000000003502</c:v>
                </c:pt>
                <c:pt idx="617">
                  <c:v>38.3000000000035</c:v>
                </c:pt>
                <c:pt idx="618">
                  <c:v>38.200000000003499</c:v>
                </c:pt>
                <c:pt idx="619">
                  <c:v>38.100000000003497</c:v>
                </c:pt>
                <c:pt idx="620">
                  <c:v>38.000000000003503</c:v>
                </c:pt>
                <c:pt idx="621">
                  <c:v>37.900000000003502</c:v>
                </c:pt>
                <c:pt idx="622">
                  <c:v>37.8000000000035</c:v>
                </c:pt>
                <c:pt idx="623">
                  <c:v>37.700000000003499</c:v>
                </c:pt>
                <c:pt idx="624">
                  <c:v>37.600000000003497</c:v>
                </c:pt>
                <c:pt idx="625">
                  <c:v>37.500000000003602</c:v>
                </c:pt>
                <c:pt idx="626">
                  <c:v>37.400000000003601</c:v>
                </c:pt>
                <c:pt idx="627">
                  <c:v>37.3000000000036</c:v>
                </c:pt>
                <c:pt idx="628">
                  <c:v>37.200000000003598</c:v>
                </c:pt>
                <c:pt idx="629">
                  <c:v>37.100000000003597</c:v>
                </c:pt>
                <c:pt idx="630">
                  <c:v>37.000000000003602</c:v>
                </c:pt>
                <c:pt idx="631">
                  <c:v>36.900000000003601</c:v>
                </c:pt>
                <c:pt idx="632">
                  <c:v>36.8000000000036</c:v>
                </c:pt>
                <c:pt idx="633">
                  <c:v>36.700000000003598</c:v>
                </c:pt>
                <c:pt idx="634">
                  <c:v>36.600000000003597</c:v>
                </c:pt>
                <c:pt idx="635">
                  <c:v>36.500000000003602</c:v>
                </c:pt>
                <c:pt idx="636">
                  <c:v>36.400000000003601</c:v>
                </c:pt>
                <c:pt idx="637">
                  <c:v>36.3000000000036</c:v>
                </c:pt>
                <c:pt idx="638">
                  <c:v>36.200000000003598</c:v>
                </c:pt>
                <c:pt idx="639">
                  <c:v>36.100000000003597</c:v>
                </c:pt>
                <c:pt idx="640">
                  <c:v>36.000000000003602</c:v>
                </c:pt>
                <c:pt idx="641">
                  <c:v>35.900000000003601</c:v>
                </c:pt>
                <c:pt idx="642">
                  <c:v>35.8000000000036</c:v>
                </c:pt>
                <c:pt idx="643">
                  <c:v>35.700000000003698</c:v>
                </c:pt>
                <c:pt idx="644">
                  <c:v>35.600000000003703</c:v>
                </c:pt>
                <c:pt idx="645">
                  <c:v>35.500000000003702</c:v>
                </c:pt>
                <c:pt idx="646">
                  <c:v>35.400000000003701</c:v>
                </c:pt>
                <c:pt idx="647">
                  <c:v>35.300000000003699</c:v>
                </c:pt>
                <c:pt idx="648">
                  <c:v>35.200000000003698</c:v>
                </c:pt>
                <c:pt idx="649">
                  <c:v>35.100000000003703</c:v>
                </c:pt>
                <c:pt idx="650">
                  <c:v>35.000000000003702</c:v>
                </c:pt>
                <c:pt idx="651">
                  <c:v>34.900000000003701</c:v>
                </c:pt>
                <c:pt idx="652">
                  <c:v>34.800000000003699</c:v>
                </c:pt>
                <c:pt idx="653">
                  <c:v>34.700000000003698</c:v>
                </c:pt>
                <c:pt idx="654">
                  <c:v>34.600000000003703</c:v>
                </c:pt>
                <c:pt idx="655">
                  <c:v>34.500000000003702</c:v>
                </c:pt>
                <c:pt idx="656">
                  <c:v>34.400000000003701</c:v>
                </c:pt>
                <c:pt idx="657">
                  <c:v>34.300000000003699</c:v>
                </c:pt>
                <c:pt idx="658">
                  <c:v>34.200000000003698</c:v>
                </c:pt>
                <c:pt idx="659">
                  <c:v>34.100000000003703</c:v>
                </c:pt>
                <c:pt idx="660">
                  <c:v>34.000000000003801</c:v>
                </c:pt>
                <c:pt idx="661">
                  <c:v>33.9000000000038</c:v>
                </c:pt>
                <c:pt idx="662">
                  <c:v>33.800000000003799</c:v>
                </c:pt>
                <c:pt idx="663">
                  <c:v>33.700000000003797</c:v>
                </c:pt>
                <c:pt idx="664">
                  <c:v>33.600000000003803</c:v>
                </c:pt>
                <c:pt idx="665">
                  <c:v>33.500000000003801</c:v>
                </c:pt>
                <c:pt idx="666">
                  <c:v>33.4000000000038</c:v>
                </c:pt>
                <c:pt idx="667">
                  <c:v>33.300000000003799</c:v>
                </c:pt>
                <c:pt idx="668">
                  <c:v>33.200000000003797</c:v>
                </c:pt>
                <c:pt idx="669">
                  <c:v>33.100000000003803</c:v>
                </c:pt>
                <c:pt idx="670">
                  <c:v>33.000000000003801</c:v>
                </c:pt>
                <c:pt idx="671">
                  <c:v>32.9000000000038</c:v>
                </c:pt>
                <c:pt idx="672">
                  <c:v>32.800000000003799</c:v>
                </c:pt>
                <c:pt idx="673">
                  <c:v>32.700000000003797</c:v>
                </c:pt>
                <c:pt idx="674">
                  <c:v>32.600000000003803</c:v>
                </c:pt>
                <c:pt idx="675">
                  <c:v>32.500000000003801</c:v>
                </c:pt>
                <c:pt idx="676">
                  <c:v>32.4000000000038</c:v>
                </c:pt>
                <c:pt idx="677">
                  <c:v>32.300000000003799</c:v>
                </c:pt>
                <c:pt idx="678">
                  <c:v>32.200000000003897</c:v>
                </c:pt>
                <c:pt idx="679">
                  <c:v>32.100000000003902</c:v>
                </c:pt>
                <c:pt idx="680">
                  <c:v>32.000000000003901</c:v>
                </c:pt>
                <c:pt idx="681">
                  <c:v>31.900000000003899</c:v>
                </c:pt>
                <c:pt idx="682">
                  <c:v>31.800000000003902</c:v>
                </c:pt>
                <c:pt idx="683">
                  <c:v>31.7000000000039</c:v>
                </c:pt>
                <c:pt idx="684">
                  <c:v>31.600000000003899</c:v>
                </c:pt>
                <c:pt idx="685">
                  <c:v>31.500000000003901</c:v>
                </c:pt>
                <c:pt idx="686">
                  <c:v>31.400000000003899</c:v>
                </c:pt>
                <c:pt idx="687">
                  <c:v>31.300000000003902</c:v>
                </c:pt>
                <c:pt idx="688">
                  <c:v>31.2000000000039</c:v>
                </c:pt>
                <c:pt idx="689">
                  <c:v>31.100000000003899</c:v>
                </c:pt>
                <c:pt idx="690">
                  <c:v>31.000000000003901</c:v>
                </c:pt>
                <c:pt idx="691">
                  <c:v>30.900000000003899</c:v>
                </c:pt>
                <c:pt idx="692">
                  <c:v>30.800000000003902</c:v>
                </c:pt>
                <c:pt idx="693">
                  <c:v>30.7000000000039</c:v>
                </c:pt>
                <c:pt idx="694">
                  <c:v>30.600000000003899</c:v>
                </c:pt>
                <c:pt idx="695">
                  <c:v>30.500000000004</c:v>
                </c:pt>
                <c:pt idx="696">
                  <c:v>30.400000000003999</c:v>
                </c:pt>
                <c:pt idx="697">
                  <c:v>30.300000000004001</c:v>
                </c:pt>
                <c:pt idx="698">
                  <c:v>30.200000000004</c:v>
                </c:pt>
                <c:pt idx="699">
                  <c:v>30.100000000004002</c:v>
                </c:pt>
                <c:pt idx="700">
                  <c:v>30.000000000004</c:v>
                </c:pt>
              </c:numCache>
            </c:numRef>
          </c:xVal>
          <c:yVal>
            <c:numRef>
              <c:f>'Moderate oxidation'!$AA$2:$AA$1001</c:f>
              <c:numCache>
                <c:formatCode>0.000</c:formatCode>
                <c:ptCount val="1000"/>
                <c:pt idx="0" formatCode="General">
                  <c:v>8.4</c:v>
                </c:pt>
                <c:pt idx="1">
                  <c:v>8.3979358543428795</c:v>
                </c:pt>
                <c:pt idx="2">
                  <c:v>8.3958383094693776</c:v>
                </c:pt>
                <c:pt idx="3">
                  <c:v>8.3937073267692206</c:v>
                </c:pt>
                <c:pt idx="4">
                  <c:v>8.3915428679418902</c:v>
                </c:pt>
                <c:pt idx="5">
                  <c:v>8.3893448949983949</c:v>
                </c:pt>
                <c:pt idx="6">
                  <c:v>8.3871133702630836</c:v>
                </c:pt>
                <c:pt idx="7">
                  <c:v>8.384848256375431</c:v>
                </c:pt>
                <c:pt idx="8">
                  <c:v>8.3825495162918298</c:v>
                </c:pt>
                <c:pt idx="9">
                  <c:v>8.3802171132874026</c:v>
                </c:pt>
                <c:pt idx="10">
                  <c:v>8.3778510109577855</c:v>
                </c:pt>
                <c:pt idx="11">
                  <c:v>8.3754511732209469</c:v>
                </c:pt>
                <c:pt idx="12">
                  <c:v>8.3730175643189781</c:v>
                </c:pt>
                <c:pt idx="13">
                  <c:v>8.3705501488199143</c:v>
                </c:pt>
                <c:pt idx="14">
                  <c:v>8.3680488916195266</c:v>
                </c:pt>
                <c:pt idx="15">
                  <c:v>8.3655137579431429</c:v>
                </c:pt>
                <c:pt idx="16">
                  <c:v>8.3629447133474528</c:v>
                </c:pt>
                <c:pt idx="17">
                  <c:v>8.3603417237223212</c:v>
                </c:pt>
                <c:pt idx="18">
                  <c:v>8.3577047552926143</c:v>
                </c:pt>
                <c:pt idx="19">
                  <c:v>8.3550337746199936</c:v>
                </c:pt>
                <c:pt idx="20">
                  <c:v>8.352328748604755</c:v>
                </c:pt>
                <c:pt idx="21">
                  <c:v>8.3495896444876347</c:v>
                </c:pt>
                <c:pt idx="22">
                  <c:v>8.3468164298516374</c:v>
                </c:pt>
                <c:pt idx="23">
                  <c:v>8.3440090726238516</c:v>
                </c:pt>
                <c:pt idx="24">
                  <c:v>8.3411675410772794</c:v>
                </c:pt>
                <c:pt idx="25">
                  <c:v>8.3382918038326626</c:v>
                </c:pt>
                <c:pt idx="26">
                  <c:v>8.3353818298602977</c:v>
                </c:pt>
                <c:pt idx="27">
                  <c:v>8.3324375884818807</c:v>
                </c:pt>
                <c:pt idx="28">
                  <c:v>8.3294590493723177</c:v>
                </c:pt>
                <c:pt idx="29">
                  <c:v>8.3264461825615665</c:v>
                </c:pt>
                <c:pt idx="30">
                  <c:v>8.3233989584364654</c:v>
                </c:pt>
                <c:pt idx="31">
                  <c:v>8.32031734774257</c:v>
                </c:pt>
                <c:pt idx="32">
                  <c:v>8.3172013215859728</c:v>
                </c:pt>
                <c:pt idx="33">
                  <c:v>8.3140508514351481</c:v>
                </c:pt>
                <c:pt idx="34">
                  <c:v>8.3108659091227963</c:v>
                </c:pt>
                <c:pt idx="35">
                  <c:v>8.307646466847654</c:v>
                </c:pt>
                <c:pt idx="36">
                  <c:v>8.3043924971763605</c:v>
                </c:pt>
                <c:pt idx="37">
                  <c:v>8.3011039730452758</c:v>
                </c:pt>
                <c:pt idx="38">
                  <c:v>8.2977808677623273</c:v>
                </c:pt>
                <c:pt idx="39">
                  <c:v>8.2944231550088503</c:v>
                </c:pt>
                <c:pt idx="40">
                  <c:v>8.2910308088414304</c:v>
                </c:pt>
                <c:pt idx="41">
                  <c:v>8.2876038036937345</c:v>
                </c:pt>
                <c:pt idx="42">
                  <c:v>8.2841421143783656</c:v>
                </c:pt>
                <c:pt idx="43">
                  <c:v>8.2806457160887028</c:v>
                </c:pt>
                <c:pt idx="44">
                  <c:v>8.2771145844007421</c:v>
                </c:pt>
                <c:pt idx="45">
                  <c:v>8.2735486952749238</c:v>
                </c:pt>
                <c:pt idx="46">
                  <c:v>8.2699480250580155</c:v>
                </c:pt>
                <c:pt idx="47">
                  <c:v>8.2663125504849191</c:v>
                </c:pt>
                <c:pt idx="48">
                  <c:v>8.2626422486805424</c:v>
                </c:pt>
                <c:pt idx="49">
                  <c:v>8.2589370971616241</c:v>
                </c:pt>
                <c:pt idx="50">
                  <c:v>8.2551970738385947</c:v>
                </c:pt>
                <c:pt idx="51">
                  <c:v>8.251422157017414</c:v>
                </c:pt>
                <c:pt idx="52">
                  <c:v>8.2476123254014233</c:v>
                </c:pt>
                <c:pt idx="53">
                  <c:v>8.243767558093186</c:v>
                </c:pt>
                <c:pt idx="54">
                  <c:v>8.2398878345963382</c:v>
                </c:pt>
                <c:pt idx="55">
                  <c:v>8.2359731348174385</c:v>
                </c:pt>
                <c:pt idx="56">
                  <c:v>8.2320234390678024</c:v>
                </c:pt>
                <c:pt idx="57">
                  <c:v>8.228038728065366</c:v>
                </c:pt>
                <c:pt idx="58">
                  <c:v>8.2240189829365189</c:v>
                </c:pt>
                <c:pt idx="59">
                  <c:v>8.2199641852179592</c:v>
                </c:pt>
                <c:pt idx="60">
                  <c:v>8.2158743168585318</c:v>
                </c:pt>
                <c:pt idx="61">
                  <c:v>8.211749360221086</c:v>
                </c:pt>
                <c:pt idx="62">
                  <c:v>8.2075892980843133</c:v>
                </c:pt>
                <c:pt idx="63">
                  <c:v>8.2033941136445883</c:v>
                </c:pt>
                <c:pt idx="64">
                  <c:v>8.1991637905178258</c:v>
                </c:pt>
                <c:pt idx="65">
                  <c:v>8.1948983127413229</c:v>
                </c:pt>
                <c:pt idx="66">
                  <c:v>8.1905976647755967</c:v>
                </c:pt>
                <c:pt idx="67">
                  <c:v>8.1862618315062328</c:v>
                </c:pt>
                <c:pt idx="68">
                  <c:v>8.1818907982457301</c:v>
                </c:pt>
                <c:pt idx="69">
                  <c:v>8.1774845507353415</c:v>
                </c:pt>
                <c:pt idx="70">
                  <c:v>8.1730430751469108</c:v>
                </c:pt>
                <c:pt idx="71">
                  <c:v>8.1685663580847283</c:v>
                </c:pt>
                <c:pt idx="72">
                  <c:v>8.1640543865873543</c:v>
                </c:pt>
                <c:pt idx="73">
                  <c:v>8.1595071481294728</c:v>
                </c:pt>
                <c:pt idx="74">
                  <c:v>8.1549246306237198</c:v>
                </c:pt>
                <c:pt idx="75">
                  <c:v>8.1503068224225288</c:v>
                </c:pt>
                <c:pt idx="76">
                  <c:v>8.1456537123199624</c:v>
                </c:pt>
                <c:pt idx="77">
                  <c:v>8.1409652895535558</c:v>
                </c:pt>
                <c:pt idx="78">
                  <c:v>8.1362415438061415</c:v>
                </c:pt>
                <c:pt idx="79">
                  <c:v>8.1314824652076894</c:v>
                </c:pt>
                <c:pt idx="80">
                  <c:v>8.1266880443371416</c:v>
                </c:pt>
                <c:pt idx="81">
                  <c:v>8.1218582722242267</c:v>
                </c:pt>
                <c:pt idx="82">
                  <c:v>8.1169931403513154</c:v>
                </c:pt>
                <c:pt idx="83">
                  <c:v>8.1120926406552378</c:v>
                </c:pt>
                <c:pt idx="84">
                  <c:v>8.1071567655290941</c:v>
                </c:pt>
                <c:pt idx="85">
                  <c:v>8.1021855078241121</c:v>
                </c:pt>
                <c:pt idx="86">
                  <c:v>8.097178860851443</c:v>
                </c:pt>
                <c:pt idx="87">
                  <c:v>8.0921368183839952</c:v>
                </c:pt>
                <c:pt idx="88">
                  <c:v>8.0870593746582617</c:v>
                </c:pt>
                <c:pt idx="89">
                  <c:v>8.081946524376125</c:v>
                </c:pt>
                <c:pt idx="90">
                  <c:v>8.0767982627066797</c:v>
                </c:pt>
                <c:pt idx="91">
                  <c:v>8.0716145852880565</c:v>
                </c:pt>
                <c:pt idx="92">
                  <c:v>8.0663954882292241</c:v>
                </c:pt>
                <c:pt idx="93">
                  <c:v>8.061140968111804</c:v>
                </c:pt>
                <c:pt idx="94">
                  <c:v>8.0558510219918791</c:v>
                </c:pt>
                <c:pt idx="95">
                  <c:v>8.0505256474018072</c:v>
                </c:pt>
                <c:pt idx="96">
                  <c:v>8.0451648423520243</c:v>
                </c:pt>
                <c:pt idx="97">
                  <c:v>8.0397686053328403</c:v>
                </c:pt>
                <c:pt idx="98">
                  <c:v>8.0343369353162384</c:v>
                </c:pt>
                <c:pt idx="99">
                  <c:v>8.0288698317576905</c:v>
                </c:pt>
                <c:pt idx="100">
                  <c:v>8.023367294597934</c:v>
                </c:pt>
                <c:pt idx="101">
                  <c:v>8.0178293242647793</c:v>
                </c:pt>
                <c:pt idx="102">
                  <c:v>8.0122559216748925</c:v>
                </c:pt>
                <c:pt idx="103">
                  <c:v>8.0066470882355851</c:v>
                </c:pt>
                <c:pt idx="104">
                  <c:v>8.0010028258466033</c:v>
                </c:pt>
                <c:pt idx="105">
                  <c:v>7.9953231369019022</c:v>
                </c:pt>
                <c:pt idx="106">
                  <c:v>7.9896080242914413</c:v>
                </c:pt>
                <c:pt idx="107">
                  <c:v>7.9838574914029454</c:v>
                </c:pt>
                <c:pt idx="108">
                  <c:v>7.9780715421236916</c:v>
                </c:pt>
                <c:pt idx="109">
                  <c:v>7.9722501808422699</c:v>
                </c:pt>
                <c:pt idx="110">
                  <c:v>7.9663934124503593</c:v>
                </c:pt>
                <c:pt idx="111">
                  <c:v>7.9605012423444972</c:v>
                </c:pt>
                <c:pt idx="112">
                  <c:v>7.954573676427823</c:v>
                </c:pt>
                <c:pt idx="113">
                  <c:v>7.9486107211118595</c:v>
                </c:pt>
                <c:pt idx="114">
                  <c:v>7.9426123833182558</c:v>
                </c:pt>
                <c:pt idx="115">
                  <c:v>7.9365786704805465</c:v>
                </c:pt>
                <c:pt idx="116">
                  <c:v>7.9305095905458751</c:v>
                </c:pt>
                <c:pt idx="117">
                  <c:v>7.9244051519767851</c:v>
                </c:pt>
                <c:pt idx="118">
                  <c:v>7.9182653637529201</c:v>
                </c:pt>
                <c:pt idx="119">
                  <c:v>7.9120902353727898</c:v>
                </c:pt>
                <c:pt idx="120">
                  <c:v>7.9058797768554774</c:v>
                </c:pt>
                <c:pt idx="121">
                  <c:v>7.8996339987423996</c:v>
                </c:pt>
                <c:pt idx="122">
                  <c:v>7.8933529120990062</c:v>
                </c:pt>
                <c:pt idx="123">
                  <c:v>7.8870365285165214</c:v>
                </c:pt>
                <c:pt idx="124">
                  <c:v>7.8806848601136537</c:v>
                </c:pt>
                <c:pt idx="125">
                  <c:v>7.8742979195383116</c:v>
                </c:pt>
                <c:pt idx="126">
                  <c:v>7.8678757199693123</c:v>
                </c:pt>
                <c:pt idx="127">
                  <c:v>7.8614182751180905</c:v>
                </c:pt>
                <c:pt idx="128">
                  <c:v>7.8549255992304028</c:v>
                </c:pt>
                <c:pt idx="129">
                  <c:v>7.8483977070880186</c:v>
                </c:pt>
                <c:pt idx="130">
                  <c:v>7.8418346140104092</c:v>
                </c:pt>
                <c:pt idx="131">
                  <c:v>7.8352363358564556</c:v>
                </c:pt>
                <c:pt idx="132">
                  <c:v>7.8286028890261132</c:v>
                </c:pt>
                <c:pt idx="133">
                  <c:v>7.8219342904620879</c:v>
                </c:pt>
                <c:pt idx="134">
                  <c:v>7.8152305576515282</c:v>
                </c:pt>
                <c:pt idx="135">
                  <c:v>7.8084917086276864</c:v>
                </c:pt>
                <c:pt idx="136">
                  <c:v>7.801717761971581</c:v>
                </c:pt>
                <c:pt idx="137">
                  <c:v>7.7949087368136523</c:v>
                </c:pt>
                <c:pt idx="138">
                  <c:v>7.7880646528354323</c:v>
                </c:pt>
                <c:pt idx="139">
                  <c:v>7.7811855302711699</c:v>
                </c:pt>
                <c:pt idx="140">
                  <c:v>7.7742713899094991</c:v>
                </c:pt>
                <c:pt idx="141">
                  <c:v>7.7673222530950632</c:v>
                </c:pt>
                <c:pt idx="142">
                  <c:v>7.760338141730152</c:v>
                </c:pt>
                <c:pt idx="143">
                  <c:v>7.753319078276335</c:v>
                </c:pt>
                <c:pt idx="144">
                  <c:v>7.7462650857560691</c:v>
                </c:pt>
                <c:pt idx="145">
                  <c:v>7.7391761877543344</c:v>
                </c:pt>
                <c:pt idx="146">
                  <c:v>7.7320524084202331</c:v>
                </c:pt>
                <c:pt idx="147">
                  <c:v>7.724893772468592</c:v>
                </c:pt>
                <c:pt idx="148">
                  <c:v>7.7177003051815767</c:v>
                </c:pt>
                <c:pt idx="149">
                  <c:v>7.7104720324102702</c:v>
                </c:pt>
                <c:pt idx="150">
                  <c:v>7.7032089805762745</c:v>
                </c:pt>
                <c:pt idx="151">
                  <c:v>7.6959111766732615</c:v>
                </c:pt>
                <c:pt idx="152">
                  <c:v>7.6885786482685932</c:v>
                </c:pt>
                <c:pt idx="153">
                  <c:v>7.6812114235048581</c:v>
                </c:pt>
                <c:pt idx="154">
                  <c:v>7.6738095311014476</c:v>
                </c:pt>
                <c:pt idx="155">
                  <c:v>7.6663730003561037</c:v>
                </c:pt>
                <c:pt idx="156">
                  <c:v>7.658901861146477</c:v>
                </c:pt>
                <c:pt idx="157">
                  <c:v>7.6513961439316605</c:v>
                </c:pt>
                <c:pt idx="158">
                  <c:v>7.6438558797537333</c:v>
                </c:pt>
                <c:pt idx="159">
                  <c:v>7.6362811002392892</c:v>
                </c:pt>
                <c:pt idx="160">
                  <c:v>7.6286718376009572</c:v>
                </c:pt>
                <c:pt idx="161">
                  <c:v>7.6210281246389195</c:v>
                </c:pt>
                <c:pt idx="162">
                  <c:v>7.6133499947424124</c:v>
                </c:pt>
                <c:pt idx="163">
                  <c:v>7.6056374818912413</c:v>
                </c:pt>
                <c:pt idx="164">
                  <c:v>7.5978906206572674</c:v>
                </c:pt>
                <c:pt idx="165">
                  <c:v>7.5901094462058927</c:v>
                </c:pt>
                <c:pt idx="166">
                  <c:v>7.5822939942975438</c:v>
                </c:pt>
                <c:pt idx="167">
                  <c:v>7.5744443012891409</c:v>
                </c:pt>
                <c:pt idx="168">
                  <c:v>7.5665604041355765</c:v>
                </c:pt>
                <c:pt idx="169">
                  <c:v>7.5586423403911365</c:v>
                </c:pt>
                <c:pt idx="170">
                  <c:v>7.5506901482109923</c:v>
                </c:pt>
                <c:pt idx="171">
                  <c:v>7.5427038663526202</c:v>
                </c:pt>
                <c:pt idx="172">
                  <c:v>7.5346835341772378</c:v>
                </c:pt>
                <c:pt idx="173">
                  <c:v>7.5266291916512271</c:v>
                </c:pt>
                <c:pt idx="174">
                  <c:v>7.5185408793475608</c:v>
                </c:pt>
                <c:pt idx="175">
                  <c:v>7.5104186384472005</c:v>
                </c:pt>
                <c:pt idx="176">
                  <c:v>7.5022625107405059</c:v>
                </c:pt>
                <c:pt idx="177">
                  <c:v>7.4940725386286244</c:v>
                </c:pt>
                <c:pt idx="178">
                  <c:v>7.4858487651248762</c:v>
                </c:pt>
                <c:pt idx="179">
                  <c:v>7.4775912338561286</c:v>
                </c:pt>
                <c:pt idx="180">
                  <c:v>7.4692999890641625</c:v>
                </c:pt>
                <c:pt idx="181">
                  <c:v>7.4609750756070392</c:v>
                </c:pt>
                <c:pt idx="182">
                  <c:v>7.4526165389604317</c:v>
                </c:pt>
                <c:pt idx="183">
                  <c:v>7.4442244252189846</c:v>
                </c:pt>
                <c:pt idx="184">
                  <c:v>7.4357987810976374</c:v>
                </c:pt>
                <c:pt idx="185">
                  <c:v>7.4273396539329477</c:v>
                </c:pt>
                <c:pt idx="186">
                  <c:v>7.4188470916843912</c:v>
                </c:pt>
                <c:pt idx="187">
                  <c:v>7.4103211429356888</c:v>
                </c:pt>
                <c:pt idx="188">
                  <c:v>7.4017618568960888</c:v>
                </c:pt>
                <c:pt idx="189">
                  <c:v>7.3931692834016616</c:v>
                </c:pt>
                <c:pt idx="190">
                  <c:v>7.3845434729165493</c:v>
                </c:pt>
                <c:pt idx="191">
                  <c:v>7.3758844765342637</c:v>
                </c:pt>
                <c:pt idx="192">
                  <c:v>7.3671923459789248</c:v>
                </c:pt>
                <c:pt idx="193">
                  <c:v>7.3584671336065011</c:v>
                </c:pt>
                <c:pt idx="194">
                  <c:v>7.3497088924060652</c:v>
                </c:pt>
                <c:pt idx="195">
                  <c:v>7.340917676001002</c:v>
                </c:pt>
                <c:pt idx="196">
                  <c:v>7.3320935386502351</c:v>
                </c:pt>
                <c:pt idx="197">
                  <c:v>7.3232365352494266</c:v>
                </c:pt>
                <c:pt idx="198">
                  <c:v>7.314346721332174</c:v>
                </c:pt>
                <c:pt idx="199">
                  <c:v>7.3054241530711987</c:v>
                </c:pt>
                <c:pt idx="200">
                  <c:v>7.2964688872795094</c:v>
                </c:pt>
                <c:pt idx="201">
                  <c:v>7.28748098141158</c:v>
                </c:pt>
                <c:pt idx="202">
                  <c:v>7.2784604935644923</c:v>
                </c:pt>
                <c:pt idx="203">
                  <c:v>7.269407482479088</c:v>
                </c:pt>
                <c:pt idx="204">
                  <c:v>7.260322007541065</c:v>
                </c:pt>
                <c:pt idx="205">
                  <c:v>7.2512041287821525</c:v>
                </c:pt>
                <c:pt idx="206">
                  <c:v>7.2420539068811856</c:v>
                </c:pt>
                <c:pt idx="207">
                  <c:v>7.2328714031652002</c:v>
                </c:pt>
                <c:pt idx="208">
                  <c:v>7.2236566796105288</c:v>
                </c:pt>
                <c:pt idx="209">
                  <c:v>7.2144097988438798</c:v>
                </c:pt>
                <c:pt idx="210">
                  <c:v>7.2051308241433834</c:v>
                </c:pt>
                <c:pt idx="211">
                  <c:v>7.1958198194396612</c:v>
                </c:pt>
                <c:pt idx="212">
                  <c:v>7.1864768493168505</c:v>
                </c:pt>
                <c:pt idx="213">
                  <c:v>7.1771019790136359</c:v>
                </c:pt>
                <c:pt idx="214">
                  <c:v>7.1676952744242781</c:v>
                </c:pt>
                <c:pt idx="215">
                  <c:v>7.1582568020995936</c:v>
                </c:pt>
                <c:pt idx="216">
                  <c:v>7.1487866292479634</c:v>
                </c:pt>
                <c:pt idx="217">
                  <c:v>7.1392848237363049</c:v>
                </c:pt>
                <c:pt idx="218">
                  <c:v>7.1297514540910383</c:v>
                </c:pt>
                <c:pt idx="219">
                  <c:v>7.1201865894990455</c:v>
                </c:pt>
                <c:pt idx="220">
                  <c:v>7.1105902998086101</c:v>
                </c:pt>
                <c:pt idx="221">
                  <c:v>7.1009626555303207</c:v>
                </c:pt>
                <c:pt idx="222">
                  <c:v>7.0913037278380298</c:v>
                </c:pt>
                <c:pt idx="223">
                  <c:v>7.0816135885697316</c:v>
                </c:pt>
                <c:pt idx="224">
                  <c:v>7.0718923102284501</c:v>
                </c:pt>
                <c:pt idx="225">
                  <c:v>7.0621399659831203</c:v>
                </c:pt>
                <c:pt idx="226">
                  <c:v>7.052356629669454</c:v>
                </c:pt>
                <c:pt idx="227">
                  <c:v>7.042542375790779</c:v>
                </c:pt>
                <c:pt idx="228">
                  <c:v>7.0326972795188869</c:v>
                </c:pt>
                <c:pt idx="229">
                  <c:v>7.0228214166948515</c:v>
                </c:pt>
                <c:pt idx="230">
                  <c:v>7.0129148638298293</c:v>
                </c:pt>
                <c:pt idx="231">
                  <c:v>7.0029776981058705</c:v>
                </c:pt>
                <c:pt idx="232">
                  <c:v>6.9930099973766824</c:v>
                </c:pt>
                <c:pt idx="233">
                  <c:v>6.9830118401684107</c:v>
                </c:pt>
                <c:pt idx="234">
                  <c:v>6.9729833056803816</c:v>
                </c:pt>
                <c:pt idx="235">
                  <c:v>6.9629244737858436</c:v>
                </c:pt>
                <c:pt idx="236">
                  <c:v>6.9528354250326991</c:v>
                </c:pt>
                <c:pt idx="237">
                  <c:v>6.9427162406441978</c:v>
                </c:pt>
                <c:pt idx="238">
                  <c:v>6.9325670025196553</c:v>
                </c:pt>
                <c:pt idx="239">
                  <c:v>6.9223877932350888</c:v>
                </c:pt>
                <c:pt idx="240">
                  <c:v>6.912178696043938</c:v>
                </c:pt>
                <c:pt idx="241">
                  <c:v>6.9019397948776851</c:v>
                </c:pt>
                <c:pt idx="242">
                  <c:v>6.8916711743464898</c:v>
                </c:pt>
                <c:pt idx="243">
                  <c:v>6.8813729197398112</c:v>
                </c:pt>
                <c:pt idx="244">
                  <c:v>6.8710451170270224</c:v>
                </c:pt>
                <c:pt idx="245">
                  <c:v>6.8606878528579873</c:v>
                </c:pt>
                <c:pt idx="246">
                  <c:v>6.8503012145636353</c:v>
                </c:pt>
                <c:pt idx="247">
                  <c:v>6.8398852901565341</c:v>
                </c:pt>
                <c:pt idx="248">
                  <c:v>6.8294401683314074</c:v>
                </c:pt>
                <c:pt idx="249">
                  <c:v>6.8189659384656895</c:v>
                </c:pt>
                <c:pt idx="250">
                  <c:v>6.8084626906200088</c:v>
                </c:pt>
                <c:pt idx="251">
                  <c:v>6.7979305155387033</c:v>
                </c:pt>
                <c:pt idx="252">
                  <c:v>6.7873695046502869</c:v>
                </c:pt>
                <c:pt idx="253">
                  <c:v>6.7767797500679148</c:v>
                </c:pt>
                <c:pt idx="254">
                  <c:v>6.7661613445898272</c:v>
                </c:pt>
                <c:pt idx="255">
                  <c:v>6.7555143816997862</c:v>
                </c:pt>
                <c:pt idx="256">
                  <c:v>6.7448389555674808</c:v>
                </c:pt>
                <c:pt idx="257">
                  <c:v>6.7341351610489024</c:v>
                </c:pt>
                <c:pt idx="258">
                  <c:v>6.7234030936867644</c:v>
                </c:pt>
                <c:pt idx="259">
                  <c:v>6.7126428497108401</c:v>
                </c:pt>
                <c:pt idx="260">
                  <c:v>6.7018545260383098</c:v>
                </c:pt>
                <c:pt idx="261">
                  <c:v>6.6910382202740788</c:v>
                </c:pt>
                <c:pt idx="262">
                  <c:v>6.6801940307111032</c:v>
                </c:pt>
                <c:pt idx="263">
                  <c:v>6.6693220563306701</c:v>
                </c:pt>
                <c:pt idx="264">
                  <c:v>6.6584223968026786</c:v>
                </c:pt>
                <c:pt idx="265">
                  <c:v>6.6474951524858952</c:v>
                </c:pt>
                <c:pt idx="266">
                  <c:v>6.6365404244281869</c:v>
                </c:pt>
                <c:pt idx="267">
                  <c:v>6.6255583143667494</c:v>
                </c:pt>
                <c:pt idx="268">
                  <c:v>6.6145489247283029</c:v>
                </c:pt>
                <c:pt idx="269">
                  <c:v>6.6035123586292901</c:v>
                </c:pt>
                <c:pt idx="270">
                  <c:v>6.5924487198760202</c:v>
                </c:pt>
                <c:pt idx="271">
                  <c:v>6.5813581129648373</c:v>
                </c:pt>
                <c:pt idx="272">
                  <c:v>6.5702406430822382</c:v>
                </c:pt>
                <c:pt idx="273">
                  <c:v>6.5590964161049978</c:v>
                </c:pt>
                <c:pt idx="274">
                  <c:v>6.5479255386002162</c:v>
                </c:pt>
                <c:pt idx="275">
                  <c:v>6.5367281178254588</c:v>
                </c:pt>
                <c:pt idx="276">
                  <c:v>6.5255042617287549</c:v>
                </c:pt>
                <c:pt idx="277">
                  <c:v>6.5142540789486638</c:v>
                </c:pt>
                <c:pt idx="278">
                  <c:v>6.5029776788142719</c:v>
                </c:pt>
                <c:pt idx="279">
                  <c:v>6.4916751713451974</c:v>
                </c:pt>
                <c:pt idx="280">
                  <c:v>6.4803466672515597</c:v>
                </c:pt>
                <c:pt idx="281">
                  <c:v>6.4689922779339417</c:v>
                </c:pt>
                <c:pt idx="282">
                  <c:v>6.4576121154833297</c:v>
                </c:pt>
                <c:pt idx="283">
                  <c:v>6.4462062926810137</c:v>
                </c:pt>
                <c:pt idx="284">
                  <c:v>6.4347749229985078</c:v>
                </c:pt>
                <c:pt idx="285">
                  <c:v>6.4233181205974086</c:v>
                </c:pt>
                <c:pt idx="286">
                  <c:v>6.4118360003292532</c:v>
                </c:pt>
                <c:pt idx="287">
                  <c:v>6.4003286777353665</c:v>
                </c:pt>
                <c:pt idx="288">
                  <c:v>6.3887962690466642</c:v>
                </c:pt>
                <c:pt idx="289">
                  <c:v>6.3772388911834588</c:v>
                </c:pt>
                <c:pt idx="290">
                  <c:v>6.3656566617552155</c:v>
                </c:pt>
                <c:pt idx="291">
                  <c:v>6.354049699060341</c:v>
                </c:pt>
                <c:pt idx="292">
                  <c:v>6.3424181220858484</c:v>
                </c:pt>
                <c:pt idx="293">
                  <c:v>6.3307620505071522</c:v>
                </c:pt>
                <c:pt idx="294">
                  <c:v>6.3190816046877032</c:v>
                </c:pt>
                <c:pt idx="295">
                  <c:v>6.3073769056786677</c:v>
                </c:pt>
                <c:pt idx="296">
                  <c:v>6.2956480752185797</c:v>
                </c:pt>
                <c:pt idx="297">
                  <c:v>6.2838952357329685</c:v>
                </c:pt>
                <c:pt idx="298">
                  <c:v>6.2721185103339456</c:v>
                </c:pt>
                <c:pt idx="299">
                  <c:v>6.2603180228198081</c:v>
                </c:pt>
                <c:pt idx="300">
                  <c:v>6.2484938976745878</c:v>
                </c:pt>
                <c:pt idx="301">
                  <c:v>6.2366462600675838</c:v>
                </c:pt>
                <c:pt idx="302">
                  <c:v>6.2247752358528858</c:v>
                </c:pt>
                <c:pt idx="303">
                  <c:v>6.2128809515688612</c:v>
                </c:pt>
                <c:pt idx="304">
                  <c:v>6.2009635344376361</c:v>
                </c:pt>
                <c:pt idx="305">
                  <c:v>6.1890231123645281</c:v>
                </c:pt>
                <c:pt idx="306">
                  <c:v>6.1770598139374782</c:v>
                </c:pt>
                <c:pt idx="307">
                  <c:v>6.1650737684264607</c:v>
                </c:pt>
                <c:pt idx="308">
                  <c:v>6.1530651057828605</c:v>
                </c:pt>
                <c:pt idx="309">
                  <c:v>6.1410339566387933</c:v>
                </c:pt>
                <c:pt idx="310">
                  <c:v>6.1289804523064966</c:v>
                </c:pt>
                <c:pt idx="311">
                  <c:v>6.1169047247776085</c:v>
                </c:pt>
                <c:pt idx="312">
                  <c:v>6.1048069067224535</c:v>
                </c:pt>
                <c:pt idx="313">
                  <c:v>6.0926871314893081</c:v>
                </c:pt>
                <c:pt idx="314">
                  <c:v>6.0805455331036482</c:v>
                </c:pt>
                <c:pt idx="315">
                  <c:v>6.0683822462673414</c:v>
                </c:pt>
                <c:pt idx="316">
                  <c:v>6.0561974063578612</c:v>
                </c:pt>
                <c:pt idx="317">
                  <c:v>6.0439911494274492</c:v>
                </c:pt>
                <c:pt idx="318">
                  <c:v>6.0317636122022469</c:v>
                </c:pt>
                <c:pt idx="319">
                  <c:v>6.019514932081429</c:v>
                </c:pt>
                <c:pt idx="320">
                  <c:v>6.0072452471362814</c:v>
                </c:pt>
                <c:pt idx="321">
                  <c:v>5.9949546961092839</c:v>
                </c:pt>
                <c:pt idx="322">
                  <c:v>5.9826434184131516</c:v>
                </c:pt>
                <c:pt idx="323">
                  <c:v>5.9703115541298448</c:v>
                </c:pt>
                <c:pt idx="324">
                  <c:v>5.9579592440095865</c:v>
                </c:pt>
                <c:pt idx="325">
                  <c:v>5.9455866294698083</c:v>
                </c:pt>
                <c:pt idx="326">
                  <c:v>5.9331938525941172</c:v>
                </c:pt>
                <c:pt idx="327">
                  <c:v>5.9207810561311716</c:v>
                </c:pt>
                <c:pt idx="328">
                  <c:v>5.9083483834936441</c:v>
                </c:pt>
                <c:pt idx="329">
                  <c:v>5.8958959787570304</c:v>
                </c:pt>
                <c:pt idx="330">
                  <c:v>5.8834239866585296</c:v>
                </c:pt>
                <c:pt idx="331">
                  <c:v>5.8709325525958338</c:v>
                </c:pt>
                <c:pt idx="332">
                  <c:v>5.8584218226259415</c:v>
                </c:pt>
                <c:pt idx="333">
                  <c:v>5.8458919434639078</c:v>
                </c:pt>
                <c:pt idx="334">
                  <c:v>5.8333430624815863</c:v>
                </c:pt>
                <c:pt idx="335">
                  <c:v>5.8207753277063503</c:v>
                </c:pt>
                <c:pt idx="336">
                  <c:v>5.8081888878197701</c:v>
                </c:pt>
                <c:pt idx="337">
                  <c:v>5.7955838921562783</c:v>
                </c:pt>
                <c:pt idx="338">
                  <c:v>5.7829604907018011</c:v>
                </c:pt>
                <c:pt idx="339">
                  <c:v>5.7703188340923566</c:v>
                </c:pt>
                <c:pt idx="340">
                  <c:v>5.7576590736126558</c:v>
                </c:pt>
                <c:pt idx="341">
                  <c:v>5.7449813611946308</c:v>
                </c:pt>
                <c:pt idx="342">
                  <c:v>5.7322858494159803</c:v>
                </c:pt>
                <c:pt idx="343">
                  <c:v>5.7195726914986507</c:v>
                </c:pt>
                <c:pt idx="344">
                  <c:v>5.7068420413073389</c:v>
                </c:pt>
                <c:pt idx="345">
                  <c:v>5.6940940533478672</c:v>
                </c:pt>
                <c:pt idx="346">
                  <c:v>5.681328882765686</c:v>
                </c:pt>
                <c:pt idx="347">
                  <c:v>5.6685466853442108</c:v>
                </c:pt>
                <c:pt idx="348">
                  <c:v>5.6557476175031915</c:v>
                </c:pt>
                <c:pt idx="349">
                  <c:v>5.6429318362970458</c:v>
                </c:pt>
                <c:pt idx="350">
                  <c:v>5.6300994994131717</c:v>
                </c:pt>
                <c:pt idx="351">
                  <c:v>5.6172507651702075</c:v>
                </c:pt>
                <c:pt idx="352">
                  <c:v>5.6043857925163012</c:v>
                </c:pt>
                <c:pt idx="353">
                  <c:v>5.5915047410273173</c:v>
                </c:pt>
                <c:pt idx="354">
                  <c:v>5.5786077709050215</c:v>
                </c:pt>
                <c:pt idx="355">
                  <c:v>5.5656950429752667</c:v>
                </c:pt>
                <c:pt idx="356">
                  <c:v>5.5527667186861018</c:v>
                </c:pt>
                <c:pt idx="357">
                  <c:v>5.5398229601058988</c:v>
                </c:pt>
                <c:pt idx="358">
                  <c:v>5.5268639299214115</c:v>
                </c:pt>
                <c:pt idx="359">
                  <c:v>5.5138897914358322</c:v>
                </c:pt>
                <c:pt idx="360">
                  <c:v>5.5009007085668138</c:v>
                </c:pt>
                <c:pt idx="361">
                  <c:v>5.4878968458444577</c:v>
                </c:pt>
                <c:pt idx="362">
                  <c:v>5.4748783684092333</c:v>
                </c:pt>
                <c:pt idx="363">
                  <c:v>5.461845442009988</c:v>
                </c:pt>
                <c:pt idx="364">
                  <c:v>5.4487982330017832</c:v>
                </c:pt>
                <c:pt idx="365">
                  <c:v>5.4357369083437908</c:v>
                </c:pt>
                <c:pt idx="366">
                  <c:v>5.4226616355971293</c:v>
                </c:pt>
                <c:pt idx="367">
                  <c:v>5.4095725829226673</c:v>
                </c:pt>
                <c:pt idx="368">
                  <c:v>5.3964699190788208</c:v>
                </c:pt>
                <c:pt idx="369">
                  <c:v>5.3833538134192906</c:v>
                </c:pt>
                <c:pt idx="370">
                  <c:v>5.3702244358907922</c:v>
                </c:pt>
                <c:pt idx="371">
                  <c:v>5.3570819570307338</c:v>
                </c:pt>
                <c:pt idx="372">
                  <c:v>5.3439265479648927</c:v>
                </c:pt>
                <c:pt idx="373">
                  <c:v>5.3307583804050287</c:v>
                </c:pt>
                <c:pt idx="374">
                  <c:v>5.3175776266464965</c:v>
                </c:pt>
                <c:pt idx="375">
                  <c:v>5.3043844595658083</c:v>
                </c:pt>
                <c:pt idx="376">
                  <c:v>5.2911790526181601</c:v>
                </c:pt>
                <c:pt idx="377">
                  <c:v>5.2779615798349617</c:v>
                </c:pt>
                <c:pt idx="378">
                  <c:v>5.2647322158212857</c:v>
                </c:pt>
                <c:pt idx="379">
                  <c:v>5.2514911357533434</c:v>
                </c:pt>
                <c:pt idx="380">
                  <c:v>5.2382385153758397</c:v>
                </c:pt>
                <c:pt idx="381">
                  <c:v>5.224974530999428</c:v>
                </c:pt>
                <c:pt idx="382">
                  <c:v>5.211699359498013</c:v>
                </c:pt>
                <c:pt idx="383">
                  <c:v>5.1984131783060796</c:v>
                </c:pt>
                <c:pt idx="384">
                  <c:v>5.1851161654159803</c:v>
                </c:pt>
                <c:pt idx="385">
                  <c:v>5.1718084993751985</c:v>
                </c:pt>
                <c:pt idx="386">
                  <c:v>5.1584903592835483</c:v>
                </c:pt>
                <c:pt idx="387">
                  <c:v>5.1451619247903917</c:v>
                </c:pt>
                <c:pt idx="388">
                  <c:v>5.131823376091786</c:v>
                </c:pt>
                <c:pt idx="389">
                  <c:v>5.1184748939276048</c:v>
                </c:pt>
                <c:pt idx="390">
                  <c:v>5.105116659578651</c:v>
                </c:pt>
                <c:pt idx="391">
                  <c:v>5.0917488548636927</c:v>
                </c:pt>
                <c:pt idx="392">
                  <c:v>5.0783716621365214</c:v>
                </c:pt>
                <c:pt idx="393">
                  <c:v>5.0649852642829307</c:v>
                </c:pt>
                <c:pt idx="394">
                  <c:v>5.0515898447176868</c:v>
                </c:pt>
                <c:pt idx="395">
                  <c:v>5.038185587381462</c:v>
                </c:pt>
                <c:pt idx="396">
                  <c:v>5.0247726767377472</c:v>
                </c:pt>
                <c:pt idx="397">
                  <c:v>5.0113512977696644</c:v>
                </c:pt>
                <c:pt idx="398">
                  <c:v>4.9979216359768817</c:v>
                </c:pt>
                <c:pt idx="399">
                  <c:v>4.9844838773723588</c:v>
                </c:pt>
                <c:pt idx="400">
                  <c:v>4.9710382084791309</c:v>
                </c:pt>
                <c:pt idx="401">
                  <c:v>4.9575848163270404</c:v>
                </c:pt>
                <c:pt idx="402">
                  <c:v>4.9441238884494414</c:v>
                </c:pt>
                <c:pt idx="403">
                  <c:v>4.9306556128798666</c:v>
                </c:pt>
                <c:pt idx="404">
                  <c:v>4.9171801781486577</c:v>
                </c:pt>
                <c:pt idx="405">
                  <c:v>4.9036977732795766</c:v>
                </c:pt>
                <c:pt idx="406">
                  <c:v>4.890208587786363</c:v>
                </c:pt>
                <c:pt idx="407">
                  <c:v>4.87671281166927</c:v>
                </c:pt>
                <c:pt idx="408">
                  <c:v>4.8632106354115727</c:v>
                </c:pt>
                <c:pt idx="409">
                  <c:v>4.8497022499760245</c:v>
                </c:pt>
                <c:pt idx="410">
                  <c:v>4.8361878468012955</c:v>
                </c:pt>
                <c:pt idx="411">
                  <c:v>4.8226676177983698</c:v>
                </c:pt>
                <c:pt idx="412">
                  <c:v>4.8091417553469089</c:v>
                </c:pt>
                <c:pt idx="413">
                  <c:v>4.7956104522915872</c:v>
                </c:pt>
                <c:pt idx="414">
                  <c:v>4.7820739019383964</c:v>
                </c:pt>
                <c:pt idx="415">
                  <c:v>4.7685322980508582</c:v>
                </c:pt>
                <c:pt idx="416">
                  <c:v>4.7549858348463285</c:v>
                </c:pt>
                <c:pt idx="417">
                  <c:v>4.7414347069921448</c:v>
                </c:pt>
                <c:pt idx="418">
                  <c:v>4.727879109601794</c:v>
                </c:pt>
                <c:pt idx="419">
                  <c:v>4.7143192382310373</c:v>
                </c:pt>
                <c:pt idx="420">
                  <c:v>4.7007552888740021</c:v>
                </c:pt>
                <c:pt idx="421">
                  <c:v>4.6871874579592392</c:v>
                </c:pt>
                <c:pt idx="422">
                  <c:v>4.6736159423457426</c:v>
                </c:pt>
                <c:pt idx="423">
                  <c:v>4.6600409393189386</c:v>
                </c:pt>
                <c:pt idx="424">
                  <c:v>4.6464626465866381</c:v>
                </c:pt>
                <c:pt idx="425">
                  <c:v>4.6328812622749451</c:v>
                </c:pt>
                <c:pt idx="426">
                  <c:v>4.6192969849241523</c:v>
                </c:pt>
                <c:pt idx="427">
                  <c:v>4.6057100134845816</c:v>
                </c:pt>
                <c:pt idx="428">
                  <c:v>4.5921205473124003</c:v>
                </c:pt>
                <c:pt idx="429">
                  <c:v>4.5785287861653954</c:v>
                </c:pt>
                <c:pt idx="430">
                  <c:v>4.5649349301987137</c:v>
                </c:pt>
                <c:pt idx="431">
                  <c:v>4.5513391799605856</c:v>
                </c:pt>
                <c:pt idx="432">
                  <c:v>4.5377417363879857</c:v>
                </c:pt>
                <c:pt idx="433">
                  <c:v>4.5241428008022435</c:v>
                </c:pt>
                <c:pt idx="434">
                  <c:v>4.5105425749047079</c:v>
                </c:pt>
                <c:pt idx="435">
                  <c:v>4.4969412607722639</c:v>
                </c:pt>
                <c:pt idx="436">
                  <c:v>4.483339060852888</c:v>
                </c:pt>
                <c:pt idx="437">
                  <c:v>4.4697361779611349</c:v>
                </c:pt>
                <c:pt idx="438">
                  <c:v>4.4561328152736026</c:v>
                </c:pt>
                <c:pt idx="439">
                  <c:v>4.4425291763243608</c:v>
                </c:pt>
                <c:pt idx="440">
                  <c:v>4.4289254650003347</c:v>
                </c:pt>
                <c:pt idx="441">
                  <c:v>4.4153218855366703</c:v>
                </c:pt>
                <c:pt idx="442">
                  <c:v>4.4017186425120496</c:v>
                </c:pt>
                <c:pt idx="443">
                  <c:v>4.3881159408439743</c:v>
                </c:pt>
                <c:pt idx="444">
                  <c:v>4.3745139857840165</c:v>
                </c:pt>
                <c:pt idx="445">
                  <c:v>4.3609129829130353</c:v>
                </c:pt>
                <c:pt idx="446">
                  <c:v>4.3473131381363492</c:v>
                </c:pt>
                <c:pt idx="447">
                  <c:v>4.333714657678887</c:v>
                </c:pt>
                <c:pt idx="448">
                  <c:v>4.3201177480802899</c:v>
                </c:pt>
                <c:pt idx="449">
                  <c:v>4.3065226161899997</c:v>
                </c:pt>
                <c:pt idx="450">
                  <c:v>4.2929294691622362</c:v>
                </c:pt>
                <c:pt idx="451">
                  <c:v>4.279338514451088</c:v>
                </c:pt>
                <c:pt idx="452">
                  <c:v>4.2657499598054178</c:v>
                </c:pt>
                <c:pt idx="453">
                  <c:v>4.2521640132638101</c:v>
                </c:pt>
                <c:pt idx="454">
                  <c:v>4.2385808831494582</c:v>
                </c:pt>
                <c:pt idx="455">
                  <c:v>4.2250007780650325</c:v>
                </c:pt>
                <c:pt idx="456">
                  <c:v>4.2114239068874992</c:v>
                </c:pt>
                <c:pt idx="457">
                  <c:v>4.197850478762911</c:v>
                </c:pt>
                <c:pt idx="458">
                  <c:v>4.1842807031011571</c:v>
                </c:pt>
                <c:pt idx="459">
                  <c:v>4.1707147895706811</c:v>
                </c:pt>
                <c:pt idx="460">
                  <c:v>4.1571529480931648</c:v>
                </c:pt>
                <c:pt idx="461">
                  <c:v>4.1435953888381709</c:v>
                </c:pt>
                <c:pt idx="462">
                  <c:v>4.1300423222177578</c:v>
                </c:pt>
                <c:pt idx="463">
                  <c:v>4.1164939588810547</c:v>
                </c:pt>
                <c:pt idx="464">
                  <c:v>4.1029505097087959</c:v>
                </c:pt>
                <c:pt idx="465">
                  <c:v>4.0894121858078352</c:v>
                </c:pt>
                <c:pt idx="466">
                  <c:v>4.075879198505608</c:v>
                </c:pt>
                <c:pt idx="467">
                  <c:v>4.0623517593445833</c:v>
                </c:pt>
                <c:pt idx="468">
                  <c:v>4.0488300800766046</c:v>
                </c:pt>
                <c:pt idx="469">
                  <c:v>4.0353143726573384</c:v>
                </c:pt>
                <c:pt idx="470">
                  <c:v>4.0218048492405503</c:v>
                </c:pt>
                <c:pt idx="471">
                  <c:v>4.0083017221724049</c:v>
                </c:pt>
                <c:pt idx="472">
                  <c:v>3.994805203985734</c:v>
                </c:pt>
                <c:pt idx="473">
                  <c:v>3.9813155073942519</c:v>
                </c:pt>
                <c:pt idx="474">
                  <c:v>3.967832845286746</c:v>
                </c:pt>
                <c:pt idx="475">
                  <c:v>3.9543574307212337</c:v>
                </c:pt>
                <c:pt idx="476">
                  <c:v>3.9408894769190792</c:v>
                </c:pt>
                <c:pt idx="477">
                  <c:v>3.9274291972590758</c:v>
                </c:pt>
                <c:pt idx="478">
                  <c:v>3.9139768052714974</c:v>
                </c:pt>
                <c:pt idx="479">
                  <c:v>3.9005325146321121</c:v>
                </c:pt>
                <c:pt idx="480">
                  <c:v>3.8870965391561594</c:v>
                </c:pt>
                <c:pt idx="481">
                  <c:v>3.8736690927923032</c:v>
                </c:pt>
                <c:pt idx="482">
                  <c:v>3.860250389616533</c:v>
                </c:pt>
                <c:pt idx="483">
                  <c:v>3.8468406438260496</c:v>
                </c:pt>
                <c:pt idx="484">
                  <c:v>3.8334400697331121</c:v>
                </c:pt>
                <c:pt idx="485">
                  <c:v>3.8200488817587988</c:v>
                </c:pt>
                <c:pt idx="486">
                  <c:v>3.8066672944268607</c:v>
                </c:pt>
                <c:pt idx="487">
                  <c:v>3.7932955223574032</c:v>
                </c:pt>
                <c:pt idx="488">
                  <c:v>3.7799337802606141</c:v>
                </c:pt>
                <c:pt idx="489">
                  <c:v>3.766582282930421</c:v>
                </c:pt>
                <c:pt idx="490">
                  <c:v>3.7532412452381485</c:v>
                </c:pt>
                <c:pt idx="491">
                  <c:v>3.7399108821261073</c:v>
                </c:pt>
                <c:pt idx="492">
                  <c:v>3.7265914086011729</c:v>
                </c:pt>
                <c:pt idx="493">
                  <c:v>3.713283039728323</c:v>
                </c:pt>
                <c:pt idx="494">
                  <c:v>3.6999859906241359</c:v>
                </c:pt>
                <c:pt idx="495">
                  <c:v>3.6867004764502718</c:v>
                </c:pt>
                <c:pt idx="496">
                  <c:v>3.6734267124069029</c:v>
                </c:pt>
                <c:pt idx="497">
                  <c:v>3.660164913726121</c:v>
                </c:pt>
                <c:pt idx="498">
                  <c:v>3.6469152956653121</c:v>
                </c:pt>
                <c:pt idx="499">
                  <c:v>3.6336780735004885</c:v>
                </c:pt>
                <c:pt idx="500">
                  <c:v>3.6204534625196079</c:v>
                </c:pt>
                <c:pt idx="501">
                  <c:v>3.6072416780158365</c:v>
                </c:pt>
                <c:pt idx="502">
                  <c:v>3.5940429352808141</c:v>
                </c:pt>
                <c:pt idx="503">
                  <c:v>3.5808574495978034</c:v>
                </c:pt>
                <c:pt idx="504">
                  <c:v>3.5676854362349508</c:v>
                </c:pt>
                <c:pt idx="505">
                  <c:v>3.5545271104383875</c:v>
                </c:pt>
                <c:pt idx="506">
                  <c:v>3.5413826874253438</c:v>
                </c:pt>
                <c:pt idx="507">
                  <c:v>3.5282523823772411</c:v>
                </c:pt>
                <c:pt idx="508">
                  <c:v>3.5151364104327434</c:v>
                </c:pt>
                <c:pt idx="509">
                  <c:v>3.5020349866807772</c:v>
                </c:pt>
                <c:pt idx="510">
                  <c:v>3.4889483261535212</c:v>
                </c:pt>
                <c:pt idx="511">
                  <c:v>3.4758766438193649</c:v>
                </c:pt>
                <c:pt idx="512">
                  <c:v>3.4628201545758408</c:v>
                </c:pt>
                <c:pt idx="513">
                  <c:v>3.449779073242516</c:v>
                </c:pt>
                <c:pt idx="514">
                  <c:v>3.4367536145538655</c:v>
                </c:pt>
                <c:pt idx="515">
                  <c:v>3.4237439931521085</c:v>
                </c:pt>
                <c:pt idx="516">
                  <c:v>3.4107504235800175</c:v>
                </c:pt>
                <c:pt idx="517">
                  <c:v>3.3977731202736958</c:v>
                </c:pt>
                <c:pt idx="518">
                  <c:v>3.3848122975553223</c:v>
                </c:pt>
                <c:pt idx="519">
                  <c:v>3.3718681696258956</c:v>
                </c:pt>
                <c:pt idx="520">
                  <c:v>3.3589409505578605</c:v>
                </c:pt>
                <c:pt idx="521">
                  <c:v>3.3460308542878576</c:v>
                </c:pt>
                <c:pt idx="522">
                  <c:v>3.333138094609299</c:v>
                </c:pt>
                <c:pt idx="523">
                  <c:v>3.3202628851649871</c:v>
                </c:pt>
                <c:pt idx="524">
                  <c:v>3.3074054394396986</c:v>
                </c:pt>
                <c:pt idx="525">
                  <c:v>3.2945659707527248</c:v>
                </c:pt>
                <c:pt idx="526">
                  <c:v>3.2817446922504021</c:v>
                </c:pt>
                <c:pt idx="527">
                  <c:v>3.2689418168986029</c:v>
                </c:pt>
                <c:pt idx="528">
                  <c:v>3.2561575574751989</c:v>
                </c:pt>
                <c:pt idx="529">
                  <c:v>3.2433921265625125</c:v>
                </c:pt>
                <c:pt idx="530">
                  <c:v>3.2306457365397248</c:v>
                </c:pt>
                <c:pt idx="531">
                  <c:v>3.2179185995752633</c:v>
                </c:pt>
                <c:pt idx="532">
                  <c:v>3.2052109276191709</c:v>
                </c:pt>
                <c:pt idx="533">
                  <c:v>3.1925229323954314</c:v>
                </c:pt>
                <c:pt idx="534">
                  <c:v>3.1798548253942962</c:v>
                </c:pt>
                <c:pt idx="535">
                  <c:v>3.167206817864558</c:v>
                </c:pt>
                <c:pt idx="536">
                  <c:v>3.1545791208058209</c:v>
                </c:pt>
                <c:pt idx="537">
                  <c:v>3.1419719449607459</c:v>
                </c:pt>
                <c:pt idx="538">
                  <c:v>3.1293855008072162</c:v>
                </c:pt>
                <c:pt idx="539">
                  <c:v>3.1168199985506027</c:v>
                </c:pt>
                <c:pt idx="540">
                  <c:v>3.1042756481158786</c:v>
                </c:pt>
                <c:pt idx="541">
                  <c:v>3.0917526591397766</c:v>
                </c:pt>
                <c:pt idx="542">
                  <c:v>3.0792512409629103</c:v>
                </c:pt>
                <c:pt idx="543">
                  <c:v>3.0667716026218677</c:v>
                </c:pt>
                <c:pt idx="544">
                  <c:v>3.0543139528412944</c:v>
                </c:pt>
                <c:pt idx="545">
                  <c:v>3.0418785000259403</c:v>
                </c:pt>
                <c:pt idx="546">
                  <c:v>3.0294654522527025</c:v>
                </c:pt>
                <c:pt idx="547">
                  <c:v>3.0170750172626271</c:v>
                </c:pt>
                <c:pt idx="548">
                  <c:v>3.0047074024529064</c:v>
                </c:pt>
                <c:pt idx="549">
                  <c:v>2.9923628148688506</c:v>
                </c:pt>
                <c:pt idx="550">
                  <c:v>2.9800414611958419</c:v>
                </c:pt>
                <c:pt idx="551">
                  <c:v>2.9677435477512586</c:v>
                </c:pt>
                <c:pt idx="552">
                  <c:v>2.955469280476398</c:v>
                </c:pt>
                <c:pt idx="553">
                  <c:v>2.9432188649283653</c:v>
                </c:pt>
                <c:pt idx="554">
                  <c:v>2.930992506271954</c:v>
                </c:pt>
                <c:pt idx="555">
                  <c:v>2.918790409271514</c:v>
                </c:pt>
                <c:pt idx="556">
                  <c:v>2.9066127782827516</c:v>
                </c:pt>
                <c:pt idx="557">
                  <c:v>2.8944598172446154</c:v>
                </c:pt>
                <c:pt idx="558">
                  <c:v>2.8823317296710727</c:v>
                </c:pt>
                <c:pt idx="559">
                  <c:v>2.8702287186429016</c:v>
                </c:pt>
                <c:pt idx="560">
                  <c:v>2.8581509867994743</c:v>
                </c:pt>
                <c:pt idx="561">
                  <c:v>2.8460987363305223</c:v>
                </c:pt>
                <c:pt idx="562">
                  <c:v>2.8340721689678747</c:v>
                </c:pt>
                <c:pt idx="563">
                  <c:v>2.8220714859772054</c:v>
                </c:pt>
                <c:pt idx="564">
                  <c:v>2.8100968881497472</c:v>
                </c:pt>
                <c:pt idx="565">
                  <c:v>2.7981485757940003</c:v>
                </c:pt>
                <c:pt idx="566">
                  <c:v>2.7862267487274281</c:v>
                </c:pt>
                <c:pt idx="567">
                  <c:v>2.7743316062681407</c:v>
                </c:pt>
                <c:pt idx="568">
                  <c:v>2.7624633472265714</c:v>
                </c:pt>
                <c:pt idx="569">
                  <c:v>2.7506221698971327</c:v>
                </c:pt>
                <c:pt idx="570">
                  <c:v>2.7388082720498708</c:v>
                </c:pt>
                <c:pt idx="571">
                  <c:v>2.7270218509221085</c:v>
                </c:pt>
                <c:pt idx="572">
                  <c:v>2.7152631032100847</c:v>
                </c:pt>
                <c:pt idx="573">
                  <c:v>2.7035322250605378</c:v>
                </c:pt>
                <c:pt idx="574">
                  <c:v>2.6918294120623889</c:v>
                </c:pt>
                <c:pt idx="575">
                  <c:v>2.6801548592383027</c:v>
                </c:pt>
                <c:pt idx="576">
                  <c:v>2.6685087610363052</c:v>
                </c:pt>
                <c:pt idx="577">
                  <c:v>2.6568913113213779</c:v>
                </c:pt>
                <c:pt idx="578">
                  <c:v>2.6453027033670455</c:v>
                </c:pt>
                <c:pt idx="579">
                  <c:v>2.6337431298469669</c:v>
                </c:pt>
                <c:pt idx="580">
                  <c:v>2.6222127828265149</c:v>
                </c:pt>
                <c:pt idx="581">
                  <c:v>2.6107118537543537</c:v>
                </c:pt>
                <c:pt idx="582">
                  <c:v>2.5992405334540103</c:v>
                </c:pt>
                <c:pt idx="583">
                  <c:v>2.5877990121154566</c:v>
                </c:pt>
                <c:pt idx="584">
                  <c:v>2.5763874792866739</c:v>
                </c:pt>
                <c:pt idx="585">
                  <c:v>2.5650061238652269</c:v>
                </c:pt>
                <c:pt idx="586">
                  <c:v>2.5536551340898326</c:v>
                </c:pt>
                <c:pt idx="587">
                  <c:v>2.5423346975319316</c:v>
                </c:pt>
                <c:pt idx="588">
                  <c:v>2.5310450010872656</c:v>
                </c:pt>
                <c:pt idx="589">
                  <c:v>2.5197862309674455</c:v>
                </c:pt>
                <c:pt idx="590">
                  <c:v>2.5085585726915456</c:v>
                </c:pt>
                <c:pt idx="591">
                  <c:v>2.4973622110776383</c:v>
                </c:pt>
                <c:pt idx="592">
                  <c:v>2.4861973302344489</c:v>
                </c:pt>
                <c:pt idx="593">
                  <c:v>2.475064113552901</c:v>
                </c:pt>
                <c:pt idx="594">
                  <c:v>2.4639627436977238</c:v>
                </c:pt>
                <c:pt idx="595">
                  <c:v>2.4528934025990612</c:v>
                </c:pt>
                <c:pt idx="596">
                  <c:v>2.441856271444077</c:v>
                </c:pt>
                <c:pt idx="597">
                  <c:v>2.4308515306685825</c:v>
                </c:pt>
                <c:pt idx="598">
                  <c:v>2.4198793599486619</c:v>
                </c:pt>
                <c:pt idx="599">
                  <c:v>2.4089399381923156</c:v>
                </c:pt>
                <c:pt idx="600">
                  <c:v>2.3980334435311099</c:v>
                </c:pt>
                <c:pt idx="601">
                  <c:v>2.3871600533118391</c:v>
                </c:pt>
                <c:pt idx="602">
                  <c:v>2.376319944088209</c:v>
                </c:pt>
                <c:pt idx="603">
                  <c:v>2.3655132916125199</c:v>
                </c:pt>
                <c:pt idx="604">
                  <c:v>2.3547402708273761</c:v>
                </c:pt>
                <c:pt idx="605">
                  <c:v>2.3440010558574094</c:v>
                </c:pt>
                <c:pt idx="606">
                  <c:v>2.3332958200010103</c:v>
                </c:pt>
                <c:pt idx="607">
                  <c:v>2.3226247357221017</c:v>
                </c:pt>
                <c:pt idx="608">
                  <c:v>2.3119879746418688</c:v>
                </c:pt>
                <c:pt idx="609">
                  <c:v>2.301385707530617</c:v>
                </c:pt>
                <c:pt idx="610">
                  <c:v>2.2908181042995466</c:v>
                </c:pt>
                <c:pt idx="611">
                  <c:v>2.2802853339925973</c:v>
                </c:pt>
                <c:pt idx="612">
                  <c:v>2.2697875647783139</c:v>
                </c:pt>
                <c:pt idx="613">
                  <c:v>2.2593249639417294</c:v>
                </c:pt>
                <c:pt idx="614">
                  <c:v>2.2488976978762705</c:v>
                </c:pt>
                <c:pt idx="615">
                  <c:v>2.2385059320757006</c:v>
                </c:pt>
                <c:pt idx="616">
                  <c:v>2.2281498311260766</c:v>
                </c:pt>
                <c:pt idx="617">
                  <c:v>2.2178295586977481</c:v>
                </c:pt>
                <c:pt idx="618">
                  <c:v>2.2075452775373727</c:v>
                </c:pt>
                <c:pt idx="619">
                  <c:v>2.1972971494599731</c:v>
                </c:pt>
                <c:pt idx="620">
                  <c:v>2.1870853353410218</c:v>
                </c:pt>
                <c:pt idx="621">
                  <c:v>2.1769099951085553</c:v>
                </c:pt>
                <c:pt idx="622">
                  <c:v>2.166771287735334</c:v>
                </c:pt>
                <c:pt idx="623">
                  <c:v>2.1566693712310276</c:v>
                </c:pt>
                <c:pt idx="624">
                  <c:v>2.1466044026344409</c:v>
                </c:pt>
                <c:pt idx="625">
                  <c:v>2.1365765380057895</c:v>
                </c:pt>
                <c:pt idx="626">
                  <c:v>2.1265859324189633</c:v>
                </c:pt>
                <c:pt idx="627">
                  <c:v>2.1166327399539351</c:v>
                </c:pt>
                <c:pt idx="628">
                  <c:v>2.1067171136891063</c:v>
                </c:pt>
                <c:pt idx="629">
                  <c:v>2.0968392056937515</c:v>
                </c:pt>
                <c:pt idx="630">
                  <c:v>2.0869991670204953</c:v>
                </c:pt>
                <c:pt idx="631">
                  <c:v>2.0771971476978326</c:v>
                </c:pt>
                <c:pt idx="632">
                  <c:v>2.0674332967227116</c:v>
                </c:pt>
                <c:pt idx="633">
                  <c:v>2.0577077620531474</c:v>
                </c:pt>
                <c:pt idx="634">
                  <c:v>2.0480206906008998</c:v>
                </c:pt>
                <c:pt idx="635">
                  <c:v>2.0383722282241998</c:v>
                </c:pt>
                <c:pt idx="636">
                  <c:v>2.028762519720531</c:v>
                </c:pt>
                <c:pt idx="637">
                  <c:v>2.0191917088194651</c:v>
                </c:pt>
                <c:pt idx="638">
                  <c:v>2.0096599381755604</c:v>
                </c:pt>
                <c:pt idx="639">
                  <c:v>2.0001673493613121</c:v>
                </c:pt>
                <c:pt idx="640">
                  <c:v>1.9907140828601713</c:v>
                </c:pt>
                <c:pt idx="641">
                  <c:v>1.9813002780596156</c:v>
                </c:pt>
                <c:pt idx="642">
                  <c:v>1.9719260732443002</c:v>
                </c:pt>
                <c:pt idx="643">
                  <c:v>1.9625916055892692</c:v>
                </c:pt>
                <c:pt idx="644">
                  <c:v>1.9532970111531962</c:v>
                </c:pt>
                <c:pt idx="645">
                  <c:v>1.9440424248717831</c:v>
                </c:pt>
                <c:pt idx="646">
                  <c:v>1.934827980551145</c:v>
                </c:pt>
                <c:pt idx="647">
                  <c:v>1.9256538108613057</c:v>
                </c:pt>
                <c:pt idx="648">
                  <c:v>1.9165200473297654</c:v>
                </c:pt>
                <c:pt idx="649">
                  <c:v>1.9074268203351439</c:v>
                </c:pt>
                <c:pt idx="650">
                  <c:v>1.8983742591008999</c:v>
                </c:pt>
                <c:pt idx="651">
                  <c:v>1.8893624916891385</c:v>
                </c:pt>
                <c:pt idx="652">
                  <c:v>1.880391644994496</c:v>
                </c:pt>
                <c:pt idx="653">
                  <c:v>1.8714618447381119</c:v>
                </c:pt>
                <c:pt idx="654">
                  <c:v>1.8625732154616883</c:v>
                </c:pt>
                <c:pt idx="655">
                  <c:v>1.8537258805216377</c:v>
                </c:pt>
                <c:pt idx="656">
                  <c:v>1.8449199620833268</c:v>
                </c:pt>
                <c:pt idx="657">
                  <c:v>1.8361555811154098</c:v>
                </c:pt>
                <c:pt idx="658">
                  <c:v>1.8274328573842573</c:v>
                </c:pt>
                <c:pt idx="659">
                  <c:v>1.8187519094484905</c:v>
                </c:pt>
                <c:pt idx="660">
                  <c:v>1.8101128546536156</c:v>
                </c:pt>
                <c:pt idx="661">
                  <c:v>1.8015158091267254</c:v>
                </c:pt>
                <c:pt idx="662">
                  <c:v>1.7929608877713914</c:v>
                </c:pt>
                <c:pt idx="663">
                  <c:v>1.7844482042625747</c:v>
                </c:pt>
                <c:pt idx="664">
                  <c:v>1.7759778710416962</c:v>
                </c:pt>
                <c:pt idx="665">
                  <c:v>1.7675499993118038</c:v>
                </c:pt>
                <c:pt idx="666">
                  <c:v>1.7591646990328651</c:v>
                </c:pt>
                <c:pt idx="667">
                  <c:v>1.7508220789171696</c:v>
                </c:pt>
                <c:pt idx="668">
                  <c:v>1.7425222464248573</c:v>
                </c:pt>
                <c:pt idx="669">
                  <c:v>1.7342653077595727</c:v>
                </c:pt>
                <c:pt idx="670">
                  <c:v>1.7260513678642373</c:v>
                </c:pt>
                <c:pt idx="671">
                  <c:v>1.7178805304169638</c:v>
                </c:pt>
                <c:pt idx="672">
                  <c:v>1.7097528978270917</c:v>
                </c:pt>
                <c:pt idx="673">
                  <c:v>1.7016685712313673</c:v>
                </c:pt>
                <c:pt idx="674">
                  <c:v>1.6936276504902557</c:v>
                </c:pt>
                <c:pt idx="675">
                  <c:v>1.6856302341843978</c:v>
                </c:pt>
                <c:pt idx="676">
                  <c:v>1.6776764196112137</c:v>
                </c:pt>
                <c:pt idx="677">
                  <c:v>1.6697663027816476</c:v>
                </c:pt>
                <c:pt idx="678">
                  <c:v>1.661899978417082</c:v>
                </c:pt>
                <c:pt idx="679">
                  <c:v>1.6540775399463574</c:v>
                </c:pt>
                <c:pt idx="680">
                  <c:v>1.646299079503033</c:v>
                </c:pt>
                <c:pt idx="681">
                  <c:v>1.6385646879227331</c:v>
                </c:pt>
                <c:pt idx="682">
                  <c:v>1.6308744547406935</c:v>
                </c:pt>
                <c:pt idx="683">
                  <c:v>1.6232284681894682</c:v>
                </c:pt>
                <c:pt idx="684">
                  <c:v>1.6156268151968134</c:v>
                </c:pt>
                <c:pt idx="685">
                  <c:v>1.6080695813837438</c:v>
                </c:pt>
                <c:pt idx="686">
                  <c:v>1.600556851062769</c:v>
                </c:pt>
                <c:pt idx="687">
                  <c:v>1.5930887072363153</c:v>
                </c:pt>
                <c:pt idx="688">
                  <c:v>1.5856652315953339</c:v>
                </c:pt>
                <c:pt idx="689">
                  <c:v>1.5782865045181036</c:v>
                </c:pt>
                <c:pt idx="690">
                  <c:v>1.5709526050692242</c:v>
                </c:pt>
                <c:pt idx="691">
                  <c:v>1.5636636109988173</c:v>
                </c:pt>
                <c:pt idx="692">
                  <c:v>1.5564195987419263</c:v>
                </c:pt>
                <c:pt idx="693">
                  <c:v>1.5492206434181286</c:v>
                </c:pt>
                <c:pt idx="694">
                  <c:v>1.5420668188313602</c:v>
                </c:pt>
                <c:pt idx="695">
                  <c:v>1.534958197469964</c:v>
                </c:pt>
                <c:pt idx="696">
                  <c:v>1.5278948505069292</c:v>
                </c:pt>
                <c:pt idx="697">
                  <c:v>1.5208768478004275</c:v>
                </c:pt>
                <c:pt idx="698">
                  <c:v>1.513904257894511</c:v>
                </c:pt>
                <c:pt idx="699">
                  <c:v>1.5069771480200842</c:v>
                </c:pt>
                <c:pt idx="700">
                  <c:v>1.5000955840961083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2-4040-84D2-3A6492FAF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7136"/>
        <c:axId val="638103360"/>
      </c:scatterChart>
      <c:valAx>
        <c:axId val="638577136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Melt fraction,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103360"/>
        <c:crosses val="autoZero"/>
        <c:crossBetween val="midCat"/>
        <c:majorUnit val="5"/>
      </c:valAx>
      <c:valAx>
        <c:axId val="638103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FeOT 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5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tx1"/>
          </a:solidFill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'Moderate oxidation'!$Z$1</c:f>
              <c:strCache>
                <c:ptCount val="1"/>
                <c:pt idx="0">
                  <c:v>Fe3/FeT, melt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'Moderate oxidation'!$F$2:$F$1001</c:f>
              <c:numCache>
                <c:formatCode>General</c:formatCode>
                <c:ptCount val="1000"/>
                <c:pt idx="0">
                  <c:v>100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99.6</c:v>
                </c:pt>
                <c:pt idx="5">
                  <c:v>99.5</c:v>
                </c:pt>
                <c:pt idx="6">
                  <c:v>99.4</c:v>
                </c:pt>
                <c:pt idx="7">
                  <c:v>99.3</c:v>
                </c:pt>
                <c:pt idx="8">
                  <c:v>99.2</c:v>
                </c:pt>
                <c:pt idx="9">
                  <c:v>99.100000000000094</c:v>
                </c:pt>
                <c:pt idx="10">
                  <c:v>99.000000000000099</c:v>
                </c:pt>
                <c:pt idx="11">
                  <c:v>98.900000000000105</c:v>
                </c:pt>
                <c:pt idx="12">
                  <c:v>98.800000000000097</c:v>
                </c:pt>
                <c:pt idx="13">
                  <c:v>98.700000000000102</c:v>
                </c:pt>
                <c:pt idx="14">
                  <c:v>98.600000000000094</c:v>
                </c:pt>
                <c:pt idx="15">
                  <c:v>98.500000000000099</c:v>
                </c:pt>
                <c:pt idx="16">
                  <c:v>98.400000000000105</c:v>
                </c:pt>
                <c:pt idx="17">
                  <c:v>98.300000000000097</c:v>
                </c:pt>
                <c:pt idx="18">
                  <c:v>98.200000000000102</c:v>
                </c:pt>
                <c:pt idx="19">
                  <c:v>98.100000000000094</c:v>
                </c:pt>
                <c:pt idx="20">
                  <c:v>98.000000000000099</c:v>
                </c:pt>
                <c:pt idx="21">
                  <c:v>97.900000000000105</c:v>
                </c:pt>
                <c:pt idx="22">
                  <c:v>97.800000000000097</c:v>
                </c:pt>
                <c:pt idx="23">
                  <c:v>97.700000000000102</c:v>
                </c:pt>
                <c:pt idx="24">
                  <c:v>97.600000000000094</c:v>
                </c:pt>
                <c:pt idx="25">
                  <c:v>97.500000000000099</c:v>
                </c:pt>
                <c:pt idx="26">
                  <c:v>97.400000000000105</c:v>
                </c:pt>
                <c:pt idx="27">
                  <c:v>97.300000000000196</c:v>
                </c:pt>
                <c:pt idx="28">
                  <c:v>97.200000000000202</c:v>
                </c:pt>
                <c:pt idx="29">
                  <c:v>97.100000000000193</c:v>
                </c:pt>
                <c:pt idx="30">
                  <c:v>97.000000000000199</c:v>
                </c:pt>
                <c:pt idx="31">
                  <c:v>96.900000000000205</c:v>
                </c:pt>
                <c:pt idx="32">
                  <c:v>96.800000000000196</c:v>
                </c:pt>
                <c:pt idx="33">
                  <c:v>96.700000000000202</c:v>
                </c:pt>
                <c:pt idx="34">
                  <c:v>96.600000000000193</c:v>
                </c:pt>
                <c:pt idx="35">
                  <c:v>96.500000000000199</c:v>
                </c:pt>
                <c:pt idx="36">
                  <c:v>96.400000000000205</c:v>
                </c:pt>
                <c:pt idx="37">
                  <c:v>96.300000000000196</c:v>
                </c:pt>
                <c:pt idx="38">
                  <c:v>96.200000000000202</c:v>
                </c:pt>
                <c:pt idx="39">
                  <c:v>96.100000000000193</c:v>
                </c:pt>
                <c:pt idx="40">
                  <c:v>96.000000000000199</c:v>
                </c:pt>
                <c:pt idx="41">
                  <c:v>95.900000000000205</c:v>
                </c:pt>
                <c:pt idx="42">
                  <c:v>95.800000000000196</c:v>
                </c:pt>
                <c:pt idx="43">
                  <c:v>95.700000000000202</c:v>
                </c:pt>
                <c:pt idx="44">
                  <c:v>95.600000000000307</c:v>
                </c:pt>
                <c:pt idx="45">
                  <c:v>95.500000000000298</c:v>
                </c:pt>
                <c:pt idx="46">
                  <c:v>95.400000000000304</c:v>
                </c:pt>
                <c:pt idx="47">
                  <c:v>95.300000000000296</c:v>
                </c:pt>
                <c:pt idx="48">
                  <c:v>95.200000000000301</c:v>
                </c:pt>
                <c:pt idx="49">
                  <c:v>95.100000000000307</c:v>
                </c:pt>
                <c:pt idx="50">
                  <c:v>95.000000000000298</c:v>
                </c:pt>
                <c:pt idx="51">
                  <c:v>94.900000000000304</c:v>
                </c:pt>
                <c:pt idx="52">
                  <c:v>94.800000000000296</c:v>
                </c:pt>
                <c:pt idx="53">
                  <c:v>94.700000000000301</c:v>
                </c:pt>
                <c:pt idx="54">
                  <c:v>94.600000000000307</c:v>
                </c:pt>
                <c:pt idx="55">
                  <c:v>94.500000000000298</c:v>
                </c:pt>
                <c:pt idx="56">
                  <c:v>94.400000000000304</c:v>
                </c:pt>
                <c:pt idx="57">
                  <c:v>94.300000000000296</c:v>
                </c:pt>
                <c:pt idx="58">
                  <c:v>94.200000000000301</c:v>
                </c:pt>
                <c:pt idx="59">
                  <c:v>94.100000000000307</c:v>
                </c:pt>
                <c:pt idx="60">
                  <c:v>94.000000000000298</c:v>
                </c:pt>
                <c:pt idx="61">
                  <c:v>93.900000000000304</c:v>
                </c:pt>
                <c:pt idx="62">
                  <c:v>93.800000000000395</c:v>
                </c:pt>
                <c:pt idx="63">
                  <c:v>93.700000000000401</c:v>
                </c:pt>
                <c:pt idx="64">
                  <c:v>93.600000000000406</c:v>
                </c:pt>
                <c:pt idx="65">
                  <c:v>93.500000000000398</c:v>
                </c:pt>
                <c:pt idx="66">
                  <c:v>93.400000000000404</c:v>
                </c:pt>
                <c:pt idx="67">
                  <c:v>93.300000000000395</c:v>
                </c:pt>
                <c:pt idx="68">
                  <c:v>93.200000000000401</c:v>
                </c:pt>
                <c:pt idx="69">
                  <c:v>93.100000000000406</c:v>
                </c:pt>
                <c:pt idx="70">
                  <c:v>93.000000000000398</c:v>
                </c:pt>
                <c:pt idx="71">
                  <c:v>92.900000000000404</c:v>
                </c:pt>
                <c:pt idx="72">
                  <c:v>92.800000000000395</c:v>
                </c:pt>
                <c:pt idx="73">
                  <c:v>92.700000000000401</c:v>
                </c:pt>
                <c:pt idx="74">
                  <c:v>92.600000000000406</c:v>
                </c:pt>
                <c:pt idx="75">
                  <c:v>92.500000000000398</c:v>
                </c:pt>
                <c:pt idx="76">
                  <c:v>92.400000000000404</c:v>
                </c:pt>
                <c:pt idx="77">
                  <c:v>92.300000000000395</c:v>
                </c:pt>
                <c:pt idx="78">
                  <c:v>92.200000000000401</c:v>
                </c:pt>
                <c:pt idx="79">
                  <c:v>92.100000000000406</c:v>
                </c:pt>
                <c:pt idx="80">
                  <c:v>92.000000000000497</c:v>
                </c:pt>
                <c:pt idx="81">
                  <c:v>91.900000000000503</c:v>
                </c:pt>
                <c:pt idx="82">
                  <c:v>91.800000000000495</c:v>
                </c:pt>
                <c:pt idx="83">
                  <c:v>91.7000000000005</c:v>
                </c:pt>
                <c:pt idx="84">
                  <c:v>91.600000000000506</c:v>
                </c:pt>
                <c:pt idx="85">
                  <c:v>91.500000000000497</c:v>
                </c:pt>
                <c:pt idx="86">
                  <c:v>91.400000000000503</c:v>
                </c:pt>
                <c:pt idx="87">
                  <c:v>91.300000000000495</c:v>
                </c:pt>
                <c:pt idx="88">
                  <c:v>91.2000000000005</c:v>
                </c:pt>
                <c:pt idx="89">
                  <c:v>91.100000000000506</c:v>
                </c:pt>
                <c:pt idx="90">
                  <c:v>91.000000000000497</c:v>
                </c:pt>
                <c:pt idx="91">
                  <c:v>90.900000000000503</c:v>
                </c:pt>
                <c:pt idx="92">
                  <c:v>90.800000000000495</c:v>
                </c:pt>
                <c:pt idx="93">
                  <c:v>90.7000000000005</c:v>
                </c:pt>
                <c:pt idx="94">
                  <c:v>90.600000000000506</c:v>
                </c:pt>
                <c:pt idx="95">
                  <c:v>90.500000000000497</c:v>
                </c:pt>
                <c:pt idx="96">
                  <c:v>90.400000000000503</c:v>
                </c:pt>
                <c:pt idx="97">
                  <c:v>90.300000000000594</c:v>
                </c:pt>
                <c:pt idx="98">
                  <c:v>90.2000000000006</c:v>
                </c:pt>
                <c:pt idx="99">
                  <c:v>90.100000000000605</c:v>
                </c:pt>
                <c:pt idx="100">
                  <c:v>90.000000000000597</c:v>
                </c:pt>
                <c:pt idx="101">
                  <c:v>89.900000000000603</c:v>
                </c:pt>
                <c:pt idx="102">
                  <c:v>89.800000000000594</c:v>
                </c:pt>
                <c:pt idx="103">
                  <c:v>89.7000000000006</c:v>
                </c:pt>
                <c:pt idx="104">
                  <c:v>89.600000000000605</c:v>
                </c:pt>
                <c:pt idx="105">
                  <c:v>89.500000000000597</c:v>
                </c:pt>
                <c:pt idx="106">
                  <c:v>89.400000000000603</c:v>
                </c:pt>
                <c:pt idx="107">
                  <c:v>89.300000000000594</c:v>
                </c:pt>
                <c:pt idx="108">
                  <c:v>89.2000000000006</c:v>
                </c:pt>
                <c:pt idx="109">
                  <c:v>89.100000000000605</c:v>
                </c:pt>
                <c:pt idx="110">
                  <c:v>89.000000000000597</c:v>
                </c:pt>
                <c:pt idx="111">
                  <c:v>88.900000000000603</c:v>
                </c:pt>
                <c:pt idx="112">
                  <c:v>88.800000000000594</c:v>
                </c:pt>
                <c:pt idx="113">
                  <c:v>88.7000000000006</c:v>
                </c:pt>
                <c:pt idx="114">
                  <c:v>88.600000000000605</c:v>
                </c:pt>
                <c:pt idx="115">
                  <c:v>88.500000000000696</c:v>
                </c:pt>
                <c:pt idx="116">
                  <c:v>88.400000000000702</c:v>
                </c:pt>
                <c:pt idx="117">
                  <c:v>88.300000000000693</c:v>
                </c:pt>
                <c:pt idx="118">
                  <c:v>88.200000000000699</c:v>
                </c:pt>
                <c:pt idx="119">
                  <c:v>88.100000000000705</c:v>
                </c:pt>
                <c:pt idx="120">
                  <c:v>88.000000000000696</c:v>
                </c:pt>
                <c:pt idx="121">
                  <c:v>87.900000000000702</c:v>
                </c:pt>
                <c:pt idx="122">
                  <c:v>87.800000000000693</c:v>
                </c:pt>
                <c:pt idx="123">
                  <c:v>87.700000000000699</c:v>
                </c:pt>
                <c:pt idx="124">
                  <c:v>87.600000000000705</c:v>
                </c:pt>
                <c:pt idx="125">
                  <c:v>87.500000000000696</c:v>
                </c:pt>
                <c:pt idx="126">
                  <c:v>87.400000000000702</c:v>
                </c:pt>
                <c:pt idx="127">
                  <c:v>87.300000000000693</c:v>
                </c:pt>
                <c:pt idx="128">
                  <c:v>87.200000000000699</c:v>
                </c:pt>
                <c:pt idx="129">
                  <c:v>87.100000000000705</c:v>
                </c:pt>
                <c:pt idx="130">
                  <c:v>87.000000000000696</c:v>
                </c:pt>
                <c:pt idx="131">
                  <c:v>86.900000000000702</c:v>
                </c:pt>
                <c:pt idx="132">
                  <c:v>86.800000000000793</c:v>
                </c:pt>
                <c:pt idx="133">
                  <c:v>86.700000000000799</c:v>
                </c:pt>
                <c:pt idx="134">
                  <c:v>86.600000000000804</c:v>
                </c:pt>
                <c:pt idx="135">
                  <c:v>86.500000000000796</c:v>
                </c:pt>
                <c:pt idx="136">
                  <c:v>86.400000000000801</c:v>
                </c:pt>
                <c:pt idx="137">
                  <c:v>86.300000000000793</c:v>
                </c:pt>
                <c:pt idx="138">
                  <c:v>86.200000000000799</c:v>
                </c:pt>
                <c:pt idx="139">
                  <c:v>86.100000000000804</c:v>
                </c:pt>
                <c:pt idx="140">
                  <c:v>86.000000000000796</c:v>
                </c:pt>
                <c:pt idx="141">
                  <c:v>85.900000000000801</c:v>
                </c:pt>
                <c:pt idx="142">
                  <c:v>85.800000000000793</c:v>
                </c:pt>
                <c:pt idx="143">
                  <c:v>85.700000000000799</c:v>
                </c:pt>
                <c:pt idx="144">
                  <c:v>85.600000000000804</c:v>
                </c:pt>
                <c:pt idx="145">
                  <c:v>85.500000000000796</c:v>
                </c:pt>
                <c:pt idx="146">
                  <c:v>85.400000000000801</c:v>
                </c:pt>
                <c:pt idx="147">
                  <c:v>85.300000000000793</c:v>
                </c:pt>
                <c:pt idx="148">
                  <c:v>85.200000000000799</c:v>
                </c:pt>
                <c:pt idx="149">
                  <c:v>85.100000000000804</c:v>
                </c:pt>
                <c:pt idx="150">
                  <c:v>85.000000000000895</c:v>
                </c:pt>
                <c:pt idx="151">
                  <c:v>84.900000000000901</c:v>
                </c:pt>
                <c:pt idx="152">
                  <c:v>84.800000000000907</c:v>
                </c:pt>
                <c:pt idx="153">
                  <c:v>84.700000000000898</c:v>
                </c:pt>
                <c:pt idx="154">
                  <c:v>84.600000000000904</c:v>
                </c:pt>
                <c:pt idx="155">
                  <c:v>84.500000000000895</c:v>
                </c:pt>
                <c:pt idx="156">
                  <c:v>84.400000000000901</c:v>
                </c:pt>
                <c:pt idx="157">
                  <c:v>84.300000000000907</c:v>
                </c:pt>
                <c:pt idx="158">
                  <c:v>84.200000000000898</c:v>
                </c:pt>
                <c:pt idx="159">
                  <c:v>84.100000000000904</c:v>
                </c:pt>
                <c:pt idx="160">
                  <c:v>84.000000000000895</c:v>
                </c:pt>
                <c:pt idx="161">
                  <c:v>83.900000000000901</c:v>
                </c:pt>
                <c:pt idx="162">
                  <c:v>83.800000000000907</c:v>
                </c:pt>
                <c:pt idx="163">
                  <c:v>83.700000000000898</c:v>
                </c:pt>
                <c:pt idx="164">
                  <c:v>83.600000000000904</c:v>
                </c:pt>
                <c:pt idx="165">
                  <c:v>83.500000000000895</c:v>
                </c:pt>
                <c:pt idx="166">
                  <c:v>83.400000000000901</c:v>
                </c:pt>
                <c:pt idx="167">
                  <c:v>83.300000000000907</c:v>
                </c:pt>
                <c:pt idx="168">
                  <c:v>83.200000000000998</c:v>
                </c:pt>
                <c:pt idx="169">
                  <c:v>83.100000000001003</c:v>
                </c:pt>
                <c:pt idx="170">
                  <c:v>83.000000000000995</c:v>
                </c:pt>
                <c:pt idx="171">
                  <c:v>82.900000000001</c:v>
                </c:pt>
                <c:pt idx="172">
                  <c:v>82.800000000001006</c:v>
                </c:pt>
                <c:pt idx="173">
                  <c:v>82.700000000000998</c:v>
                </c:pt>
                <c:pt idx="174">
                  <c:v>82.600000000001003</c:v>
                </c:pt>
                <c:pt idx="175">
                  <c:v>82.500000000000995</c:v>
                </c:pt>
                <c:pt idx="176">
                  <c:v>82.400000000001</c:v>
                </c:pt>
                <c:pt idx="177">
                  <c:v>82.300000000001006</c:v>
                </c:pt>
                <c:pt idx="178">
                  <c:v>82.200000000000998</c:v>
                </c:pt>
                <c:pt idx="179">
                  <c:v>82.100000000001003</c:v>
                </c:pt>
                <c:pt idx="180">
                  <c:v>82.000000000000995</c:v>
                </c:pt>
                <c:pt idx="181">
                  <c:v>81.900000000001</c:v>
                </c:pt>
                <c:pt idx="182">
                  <c:v>81.800000000001006</c:v>
                </c:pt>
                <c:pt idx="183">
                  <c:v>81.700000000000998</c:v>
                </c:pt>
                <c:pt idx="184">
                  <c:v>81.600000000001003</c:v>
                </c:pt>
                <c:pt idx="185">
                  <c:v>81.500000000001094</c:v>
                </c:pt>
                <c:pt idx="186">
                  <c:v>81.4000000000011</c:v>
                </c:pt>
                <c:pt idx="187">
                  <c:v>81.300000000001106</c:v>
                </c:pt>
                <c:pt idx="188">
                  <c:v>81.200000000001097</c:v>
                </c:pt>
                <c:pt idx="189">
                  <c:v>81.100000000001103</c:v>
                </c:pt>
                <c:pt idx="190">
                  <c:v>81.000000000001094</c:v>
                </c:pt>
                <c:pt idx="191">
                  <c:v>80.9000000000011</c:v>
                </c:pt>
                <c:pt idx="192">
                  <c:v>80.800000000001106</c:v>
                </c:pt>
                <c:pt idx="193">
                  <c:v>80.700000000001097</c:v>
                </c:pt>
                <c:pt idx="194">
                  <c:v>80.600000000001103</c:v>
                </c:pt>
                <c:pt idx="195">
                  <c:v>80.500000000001094</c:v>
                </c:pt>
                <c:pt idx="196">
                  <c:v>80.4000000000011</c:v>
                </c:pt>
                <c:pt idx="197">
                  <c:v>80.300000000001106</c:v>
                </c:pt>
                <c:pt idx="198">
                  <c:v>80.200000000001097</c:v>
                </c:pt>
                <c:pt idx="199">
                  <c:v>80.100000000001103</c:v>
                </c:pt>
                <c:pt idx="200">
                  <c:v>80.000000000001094</c:v>
                </c:pt>
                <c:pt idx="201">
                  <c:v>79.9000000000011</c:v>
                </c:pt>
                <c:pt idx="202">
                  <c:v>79.800000000001106</c:v>
                </c:pt>
                <c:pt idx="203">
                  <c:v>79.700000000001197</c:v>
                </c:pt>
                <c:pt idx="204">
                  <c:v>79.600000000001202</c:v>
                </c:pt>
                <c:pt idx="205">
                  <c:v>79.500000000001194</c:v>
                </c:pt>
                <c:pt idx="206">
                  <c:v>79.400000000001199</c:v>
                </c:pt>
                <c:pt idx="207">
                  <c:v>79.300000000001205</c:v>
                </c:pt>
                <c:pt idx="208">
                  <c:v>79.200000000001197</c:v>
                </c:pt>
                <c:pt idx="209">
                  <c:v>79.100000000001202</c:v>
                </c:pt>
                <c:pt idx="210">
                  <c:v>79.000000000001194</c:v>
                </c:pt>
                <c:pt idx="211">
                  <c:v>78.900000000001199</c:v>
                </c:pt>
                <c:pt idx="212">
                  <c:v>78.800000000001205</c:v>
                </c:pt>
                <c:pt idx="213">
                  <c:v>78.700000000001197</c:v>
                </c:pt>
                <c:pt idx="214">
                  <c:v>78.600000000001202</c:v>
                </c:pt>
                <c:pt idx="215">
                  <c:v>78.500000000001194</c:v>
                </c:pt>
                <c:pt idx="216">
                  <c:v>78.400000000001199</c:v>
                </c:pt>
                <c:pt idx="217">
                  <c:v>78.300000000001205</c:v>
                </c:pt>
                <c:pt idx="218">
                  <c:v>78.200000000001197</c:v>
                </c:pt>
                <c:pt idx="219">
                  <c:v>78.100000000001202</c:v>
                </c:pt>
                <c:pt idx="220">
                  <c:v>78.000000000001293</c:v>
                </c:pt>
                <c:pt idx="221">
                  <c:v>77.900000000001299</c:v>
                </c:pt>
                <c:pt idx="222">
                  <c:v>77.800000000001305</c:v>
                </c:pt>
                <c:pt idx="223">
                  <c:v>77.700000000001296</c:v>
                </c:pt>
                <c:pt idx="224">
                  <c:v>77.600000000001302</c:v>
                </c:pt>
                <c:pt idx="225">
                  <c:v>77.500000000001293</c:v>
                </c:pt>
                <c:pt idx="226">
                  <c:v>77.400000000001299</c:v>
                </c:pt>
                <c:pt idx="227">
                  <c:v>77.300000000001305</c:v>
                </c:pt>
                <c:pt idx="228">
                  <c:v>77.200000000001296</c:v>
                </c:pt>
                <c:pt idx="229">
                  <c:v>77.100000000001302</c:v>
                </c:pt>
                <c:pt idx="230">
                  <c:v>77.000000000001293</c:v>
                </c:pt>
                <c:pt idx="231">
                  <c:v>76.900000000001299</c:v>
                </c:pt>
                <c:pt idx="232">
                  <c:v>76.800000000001305</c:v>
                </c:pt>
                <c:pt idx="233">
                  <c:v>76.700000000001296</c:v>
                </c:pt>
                <c:pt idx="234">
                  <c:v>76.600000000001302</c:v>
                </c:pt>
                <c:pt idx="235">
                  <c:v>76.500000000001293</c:v>
                </c:pt>
                <c:pt idx="236">
                  <c:v>76.400000000001299</c:v>
                </c:pt>
                <c:pt idx="237">
                  <c:v>76.300000000001305</c:v>
                </c:pt>
                <c:pt idx="238">
                  <c:v>76.200000000001396</c:v>
                </c:pt>
                <c:pt idx="239">
                  <c:v>76.100000000001401</c:v>
                </c:pt>
                <c:pt idx="240">
                  <c:v>76.000000000001407</c:v>
                </c:pt>
                <c:pt idx="241">
                  <c:v>75.900000000001398</c:v>
                </c:pt>
                <c:pt idx="242">
                  <c:v>75.800000000001404</c:v>
                </c:pt>
                <c:pt idx="243">
                  <c:v>75.700000000001396</c:v>
                </c:pt>
                <c:pt idx="244">
                  <c:v>75.600000000001401</c:v>
                </c:pt>
                <c:pt idx="245">
                  <c:v>75.500000000001407</c:v>
                </c:pt>
                <c:pt idx="246">
                  <c:v>75.400000000001398</c:v>
                </c:pt>
                <c:pt idx="247">
                  <c:v>75.300000000001404</c:v>
                </c:pt>
                <c:pt idx="248">
                  <c:v>75.200000000001396</c:v>
                </c:pt>
                <c:pt idx="249">
                  <c:v>75.100000000001401</c:v>
                </c:pt>
                <c:pt idx="250">
                  <c:v>75.000000000001407</c:v>
                </c:pt>
                <c:pt idx="251">
                  <c:v>74.900000000001398</c:v>
                </c:pt>
                <c:pt idx="252">
                  <c:v>74.800000000001404</c:v>
                </c:pt>
                <c:pt idx="253">
                  <c:v>74.700000000001396</c:v>
                </c:pt>
                <c:pt idx="254">
                  <c:v>74.600000000001401</c:v>
                </c:pt>
                <c:pt idx="255">
                  <c:v>74.500000000001407</c:v>
                </c:pt>
                <c:pt idx="256">
                  <c:v>74.400000000001498</c:v>
                </c:pt>
                <c:pt idx="257">
                  <c:v>74.300000000001504</c:v>
                </c:pt>
                <c:pt idx="258">
                  <c:v>74.200000000001495</c:v>
                </c:pt>
                <c:pt idx="259">
                  <c:v>74.100000000001501</c:v>
                </c:pt>
                <c:pt idx="260">
                  <c:v>74.000000000001506</c:v>
                </c:pt>
                <c:pt idx="261">
                  <c:v>73.900000000001498</c:v>
                </c:pt>
                <c:pt idx="262">
                  <c:v>73.800000000001504</c:v>
                </c:pt>
                <c:pt idx="263">
                  <c:v>73.700000000001495</c:v>
                </c:pt>
                <c:pt idx="264">
                  <c:v>73.600000000001501</c:v>
                </c:pt>
                <c:pt idx="265">
                  <c:v>73.500000000001506</c:v>
                </c:pt>
                <c:pt idx="266">
                  <c:v>73.400000000001498</c:v>
                </c:pt>
                <c:pt idx="267">
                  <c:v>73.300000000001504</c:v>
                </c:pt>
                <c:pt idx="268">
                  <c:v>73.200000000001495</c:v>
                </c:pt>
                <c:pt idx="269">
                  <c:v>73.100000000001501</c:v>
                </c:pt>
                <c:pt idx="270">
                  <c:v>73.000000000001506</c:v>
                </c:pt>
                <c:pt idx="271">
                  <c:v>72.900000000001498</c:v>
                </c:pt>
                <c:pt idx="272">
                  <c:v>72.800000000001504</c:v>
                </c:pt>
                <c:pt idx="273">
                  <c:v>72.700000000001594</c:v>
                </c:pt>
                <c:pt idx="274">
                  <c:v>72.6000000000016</c:v>
                </c:pt>
                <c:pt idx="275">
                  <c:v>72.500000000001606</c:v>
                </c:pt>
                <c:pt idx="276">
                  <c:v>72.400000000001597</c:v>
                </c:pt>
                <c:pt idx="277">
                  <c:v>72.300000000001603</c:v>
                </c:pt>
                <c:pt idx="278">
                  <c:v>72.200000000001594</c:v>
                </c:pt>
                <c:pt idx="279">
                  <c:v>72.1000000000016</c:v>
                </c:pt>
                <c:pt idx="280">
                  <c:v>72.000000000001606</c:v>
                </c:pt>
                <c:pt idx="281">
                  <c:v>71.900000000001597</c:v>
                </c:pt>
                <c:pt idx="282">
                  <c:v>71.800000000001603</c:v>
                </c:pt>
                <c:pt idx="283">
                  <c:v>71.700000000001594</c:v>
                </c:pt>
                <c:pt idx="284">
                  <c:v>71.6000000000016</c:v>
                </c:pt>
                <c:pt idx="285">
                  <c:v>71.500000000001606</c:v>
                </c:pt>
                <c:pt idx="286">
                  <c:v>71.400000000001597</c:v>
                </c:pt>
                <c:pt idx="287">
                  <c:v>71.300000000001603</c:v>
                </c:pt>
                <c:pt idx="288">
                  <c:v>71.200000000001594</c:v>
                </c:pt>
                <c:pt idx="289">
                  <c:v>71.1000000000016</c:v>
                </c:pt>
                <c:pt idx="290">
                  <c:v>71.000000000001606</c:v>
                </c:pt>
                <c:pt idx="291">
                  <c:v>70.900000000001697</c:v>
                </c:pt>
                <c:pt idx="292">
                  <c:v>70.800000000001702</c:v>
                </c:pt>
                <c:pt idx="293">
                  <c:v>70.700000000001694</c:v>
                </c:pt>
                <c:pt idx="294">
                  <c:v>70.6000000000017</c:v>
                </c:pt>
                <c:pt idx="295">
                  <c:v>70.500000000001705</c:v>
                </c:pt>
                <c:pt idx="296">
                  <c:v>70.400000000001697</c:v>
                </c:pt>
                <c:pt idx="297">
                  <c:v>70.300000000001702</c:v>
                </c:pt>
                <c:pt idx="298">
                  <c:v>70.200000000001694</c:v>
                </c:pt>
                <c:pt idx="299">
                  <c:v>70.1000000000017</c:v>
                </c:pt>
                <c:pt idx="300">
                  <c:v>70.000000000001705</c:v>
                </c:pt>
                <c:pt idx="301">
                  <c:v>69.900000000001697</c:v>
                </c:pt>
                <c:pt idx="302">
                  <c:v>69.800000000001702</c:v>
                </c:pt>
                <c:pt idx="303">
                  <c:v>69.700000000001694</c:v>
                </c:pt>
                <c:pt idx="304">
                  <c:v>69.6000000000017</c:v>
                </c:pt>
                <c:pt idx="305">
                  <c:v>69.500000000001705</c:v>
                </c:pt>
                <c:pt idx="306">
                  <c:v>69.400000000001697</c:v>
                </c:pt>
                <c:pt idx="307">
                  <c:v>69.300000000001702</c:v>
                </c:pt>
                <c:pt idx="308">
                  <c:v>69.200000000001793</c:v>
                </c:pt>
                <c:pt idx="309">
                  <c:v>69.100000000001799</c:v>
                </c:pt>
                <c:pt idx="310">
                  <c:v>69.000000000001805</c:v>
                </c:pt>
                <c:pt idx="311">
                  <c:v>68.900000000001796</c:v>
                </c:pt>
                <c:pt idx="312">
                  <c:v>68.800000000001802</c:v>
                </c:pt>
                <c:pt idx="313">
                  <c:v>68.700000000001793</c:v>
                </c:pt>
                <c:pt idx="314">
                  <c:v>68.600000000001799</c:v>
                </c:pt>
                <c:pt idx="315">
                  <c:v>68.500000000001805</c:v>
                </c:pt>
                <c:pt idx="316">
                  <c:v>68.400000000001796</c:v>
                </c:pt>
                <c:pt idx="317">
                  <c:v>68.300000000001802</c:v>
                </c:pt>
                <c:pt idx="318">
                  <c:v>68.200000000001793</c:v>
                </c:pt>
                <c:pt idx="319">
                  <c:v>68.100000000001799</c:v>
                </c:pt>
                <c:pt idx="320">
                  <c:v>68.000000000001805</c:v>
                </c:pt>
                <c:pt idx="321">
                  <c:v>67.900000000001796</c:v>
                </c:pt>
                <c:pt idx="322">
                  <c:v>67.800000000001802</c:v>
                </c:pt>
                <c:pt idx="323">
                  <c:v>67.700000000001793</c:v>
                </c:pt>
                <c:pt idx="324">
                  <c:v>67.600000000001799</c:v>
                </c:pt>
                <c:pt idx="325">
                  <c:v>67.500000000001805</c:v>
                </c:pt>
                <c:pt idx="326">
                  <c:v>67.400000000001896</c:v>
                </c:pt>
                <c:pt idx="327">
                  <c:v>67.300000000001901</c:v>
                </c:pt>
                <c:pt idx="328">
                  <c:v>67.200000000001907</c:v>
                </c:pt>
                <c:pt idx="329">
                  <c:v>67.100000000001899</c:v>
                </c:pt>
                <c:pt idx="330">
                  <c:v>67.000000000001904</c:v>
                </c:pt>
                <c:pt idx="331">
                  <c:v>66.900000000001896</c:v>
                </c:pt>
                <c:pt idx="332">
                  <c:v>66.800000000001901</c:v>
                </c:pt>
                <c:pt idx="333">
                  <c:v>66.700000000001907</c:v>
                </c:pt>
                <c:pt idx="334">
                  <c:v>66.600000000001899</c:v>
                </c:pt>
                <c:pt idx="335">
                  <c:v>66.500000000001904</c:v>
                </c:pt>
                <c:pt idx="336">
                  <c:v>66.400000000001896</c:v>
                </c:pt>
                <c:pt idx="337">
                  <c:v>66.300000000001901</c:v>
                </c:pt>
                <c:pt idx="338">
                  <c:v>66.200000000001907</c:v>
                </c:pt>
                <c:pt idx="339">
                  <c:v>66.100000000001899</c:v>
                </c:pt>
                <c:pt idx="340">
                  <c:v>66.000000000001904</c:v>
                </c:pt>
                <c:pt idx="341">
                  <c:v>65.900000000001896</c:v>
                </c:pt>
                <c:pt idx="342">
                  <c:v>65.800000000001901</c:v>
                </c:pt>
                <c:pt idx="343">
                  <c:v>65.700000000001907</c:v>
                </c:pt>
                <c:pt idx="344">
                  <c:v>65.600000000001998</c:v>
                </c:pt>
                <c:pt idx="345">
                  <c:v>65.500000000002004</c:v>
                </c:pt>
                <c:pt idx="346">
                  <c:v>65.400000000001995</c:v>
                </c:pt>
                <c:pt idx="347">
                  <c:v>65.300000000002001</c:v>
                </c:pt>
                <c:pt idx="348">
                  <c:v>65.200000000002007</c:v>
                </c:pt>
                <c:pt idx="349">
                  <c:v>65.100000000001998</c:v>
                </c:pt>
                <c:pt idx="350">
                  <c:v>65.000000000002004</c:v>
                </c:pt>
                <c:pt idx="351">
                  <c:v>64.900000000001995</c:v>
                </c:pt>
                <c:pt idx="352">
                  <c:v>64.800000000002001</c:v>
                </c:pt>
                <c:pt idx="353">
                  <c:v>64.700000000002007</c:v>
                </c:pt>
                <c:pt idx="354">
                  <c:v>64.600000000001998</c:v>
                </c:pt>
                <c:pt idx="355">
                  <c:v>64.500000000002004</c:v>
                </c:pt>
                <c:pt idx="356">
                  <c:v>64.400000000001995</c:v>
                </c:pt>
                <c:pt idx="357">
                  <c:v>64.300000000002001</c:v>
                </c:pt>
                <c:pt idx="358">
                  <c:v>64.200000000002007</c:v>
                </c:pt>
                <c:pt idx="359">
                  <c:v>64.100000000001998</c:v>
                </c:pt>
                <c:pt idx="360">
                  <c:v>64.000000000002004</c:v>
                </c:pt>
                <c:pt idx="361">
                  <c:v>63.900000000002102</c:v>
                </c:pt>
                <c:pt idx="362">
                  <c:v>63.8000000000021</c:v>
                </c:pt>
                <c:pt idx="363">
                  <c:v>63.700000000002099</c:v>
                </c:pt>
                <c:pt idx="364">
                  <c:v>63.600000000002098</c:v>
                </c:pt>
                <c:pt idx="365">
                  <c:v>63.500000000002103</c:v>
                </c:pt>
                <c:pt idx="366">
                  <c:v>63.400000000002102</c:v>
                </c:pt>
                <c:pt idx="367">
                  <c:v>63.3000000000021</c:v>
                </c:pt>
                <c:pt idx="368">
                  <c:v>63.200000000002099</c:v>
                </c:pt>
                <c:pt idx="369">
                  <c:v>63.100000000002098</c:v>
                </c:pt>
                <c:pt idx="370">
                  <c:v>63.000000000002103</c:v>
                </c:pt>
                <c:pt idx="371">
                  <c:v>62.900000000002102</c:v>
                </c:pt>
                <c:pt idx="372">
                  <c:v>62.8000000000021</c:v>
                </c:pt>
                <c:pt idx="373">
                  <c:v>62.700000000002099</c:v>
                </c:pt>
                <c:pt idx="374">
                  <c:v>62.600000000002098</c:v>
                </c:pt>
                <c:pt idx="375">
                  <c:v>62.500000000002103</c:v>
                </c:pt>
                <c:pt idx="376">
                  <c:v>62.400000000002102</c:v>
                </c:pt>
                <c:pt idx="377">
                  <c:v>62.3000000000021</c:v>
                </c:pt>
                <c:pt idx="378">
                  <c:v>62.200000000002099</c:v>
                </c:pt>
                <c:pt idx="379">
                  <c:v>62.100000000002197</c:v>
                </c:pt>
                <c:pt idx="380">
                  <c:v>62.000000000002203</c:v>
                </c:pt>
                <c:pt idx="381">
                  <c:v>61.900000000002201</c:v>
                </c:pt>
                <c:pt idx="382">
                  <c:v>61.8000000000022</c:v>
                </c:pt>
                <c:pt idx="383">
                  <c:v>61.700000000002198</c:v>
                </c:pt>
                <c:pt idx="384">
                  <c:v>61.600000000002197</c:v>
                </c:pt>
                <c:pt idx="385">
                  <c:v>61.500000000002203</c:v>
                </c:pt>
                <c:pt idx="386">
                  <c:v>61.400000000002201</c:v>
                </c:pt>
                <c:pt idx="387">
                  <c:v>61.3000000000022</c:v>
                </c:pt>
                <c:pt idx="388">
                  <c:v>61.200000000002198</c:v>
                </c:pt>
                <c:pt idx="389">
                  <c:v>61.100000000002197</c:v>
                </c:pt>
                <c:pt idx="390">
                  <c:v>61.000000000002203</c:v>
                </c:pt>
                <c:pt idx="391">
                  <c:v>60.900000000002201</c:v>
                </c:pt>
                <c:pt idx="392">
                  <c:v>60.8000000000022</c:v>
                </c:pt>
                <c:pt idx="393">
                  <c:v>60.700000000002198</c:v>
                </c:pt>
                <c:pt idx="394">
                  <c:v>60.600000000002197</c:v>
                </c:pt>
                <c:pt idx="395">
                  <c:v>60.500000000002203</c:v>
                </c:pt>
                <c:pt idx="396">
                  <c:v>60.400000000002301</c:v>
                </c:pt>
                <c:pt idx="397">
                  <c:v>60.300000000002299</c:v>
                </c:pt>
                <c:pt idx="398">
                  <c:v>60.200000000002298</c:v>
                </c:pt>
                <c:pt idx="399">
                  <c:v>60.100000000002296</c:v>
                </c:pt>
                <c:pt idx="400">
                  <c:v>60.000000000002302</c:v>
                </c:pt>
                <c:pt idx="401">
                  <c:v>59.900000000002301</c:v>
                </c:pt>
                <c:pt idx="402">
                  <c:v>59.800000000002299</c:v>
                </c:pt>
                <c:pt idx="403">
                  <c:v>59.700000000002298</c:v>
                </c:pt>
                <c:pt idx="404">
                  <c:v>59.600000000002296</c:v>
                </c:pt>
                <c:pt idx="405">
                  <c:v>59.500000000002302</c:v>
                </c:pt>
                <c:pt idx="406">
                  <c:v>59.400000000002301</c:v>
                </c:pt>
                <c:pt idx="407">
                  <c:v>59.300000000002299</c:v>
                </c:pt>
                <c:pt idx="408">
                  <c:v>59.200000000002298</c:v>
                </c:pt>
                <c:pt idx="409">
                  <c:v>59.100000000002296</c:v>
                </c:pt>
                <c:pt idx="410">
                  <c:v>59.000000000002302</c:v>
                </c:pt>
                <c:pt idx="411">
                  <c:v>58.900000000002301</c:v>
                </c:pt>
                <c:pt idx="412">
                  <c:v>58.800000000002299</c:v>
                </c:pt>
                <c:pt idx="413">
                  <c:v>58.700000000002298</c:v>
                </c:pt>
                <c:pt idx="414">
                  <c:v>58.600000000002403</c:v>
                </c:pt>
                <c:pt idx="415">
                  <c:v>58.500000000002402</c:v>
                </c:pt>
                <c:pt idx="416">
                  <c:v>58.4000000000024</c:v>
                </c:pt>
                <c:pt idx="417">
                  <c:v>58.300000000002399</c:v>
                </c:pt>
                <c:pt idx="418">
                  <c:v>58.200000000002397</c:v>
                </c:pt>
                <c:pt idx="419">
                  <c:v>58.100000000002403</c:v>
                </c:pt>
                <c:pt idx="420">
                  <c:v>58.000000000002402</c:v>
                </c:pt>
                <c:pt idx="421">
                  <c:v>57.9000000000024</c:v>
                </c:pt>
                <c:pt idx="422">
                  <c:v>57.800000000002399</c:v>
                </c:pt>
                <c:pt idx="423">
                  <c:v>57.700000000002397</c:v>
                </c:pt>
                <c:pt idx="424">
                  <c:v>57.600000000002403</c:v>
                </c:pt>
                <c:pt idx="425">
                  <c:v>57.500000000002402</c:v>
                </c:pt>
                <c:pt idx="426">
                  <c:v>57.4000000000024</c:v>
                </c:pt>
                <c:pt idx="427">
                  <c:v>57.300000000002399</c:v>
                </c:pt>
                <c:pt idx="428">
                  <c:v>57.200000000002397</c:v>
                </c:pt>
                <c:pt idx="429">
                  <c:v>57.100000000002403</c:v>
                </c:pt>
                <c:pt idx="430">
                  <c:v>57.000000000002402</c:v>
                </c:pt>
                <c:pt idx="431">
                  <c:v>56.9000000000024</c:v>
                </c:pt>
                <c:pt idx="432">
                  <c:v>56.800000000002498</c:v>
                </c:pt>
                <c:pt idx="433">
                  <c:v>56.700000000002497</c:v>
                </c:pt>
                <c:pt idx="434">
                  <c:v>56.600000000002503</c:v>
                </c:pt>
                <c:pt idx="435">
                  <c:v>56.500000000002501</c:v>
                </c:pt>
                <c:pt idx="436">
                  <c:v>56.4000000000025</c:v>
                </c:pt>
                <c:pt idx="437">
                  <c:v>56.300000000002498</c:v>
                </c:pt>
                <c:pt idx="438">
                  <c:v>56.200000000002497</c:v>
                </c:pt>
                <c:pt idx="439">
                  <c:v>56.100000000002503</c:v>
                </c:pt>
                <c:pt idx="440">
                  <c:v>56.000000000002501</c:v>
                </c:pt>
                <c:pt idx="441">
                  <c:v>55.9000000000025</c:v>
                </c:pt>
                <c:pt idx="442">
                  <c:v>55.800000000002498</c:v>
                </c:pt>
                <c:pt idx="443">
                  <c:v>55.700000000002497</c:v>
                </c:pt>
                <c:pt idx="444">
                  <c:v>55.600000000002503</c:v>
                </c:pt>
                <c:pt idx="445">
                  <c:v>55.500000000002501</c:v>
                </c:pt>
                <c:pt idx="446">
                  <c:v>55.4000000000025</c:v>
                </c:pt>
                <c:pt idx="447">
                  <c:v>55.300000000002498</c:v>
                </c:pt>
                <c:pt idx="448">
                  <c:v>55.200000000002497</c:v>
                </c:pt>
                <c:pt idx="449">
                  <c:v>55.100000000002602</c:v>
                </c:pt>
                <c:pt idx="450">
                  <c:v>55.000000000002601</c:v>
                </c:pt>
                <c:pt idx="451">
                  <c:v>54.900000000002599</c:v>
                </c:pt>
                <c:pt idx="452">
                  <c:v>54.800000000002598</c:v>
                </c:pt>
                <c:pt idx="453">
                  <c:v>54.700000000002603</c:v>
                </c:pt>
                <c:pt idx="454">
                  <c:v>54.600000000002602</c:v>
                </c:pt>
                <c:pt idx="455">
                  <c:v>54.500000000002601</c:v>
                </c:pt>
                <c:pt idx="456">
                  <c:v>54.400000000002599</c:v>
                </c:pt>
                <c:pt idx="457">
                  <c:v>54.300000000002598</c:v>
                </c:pt>
                <c:pt idx="458">
                  <c:v>54.200000000002603</c:v>
                </c:pt>
                <c:pt idx="459">
                  <c:v>54.100000000002602</c:v>
                </c:pt>
                <c:pt idx="460">
                  <c:v>54.000000000002601</c:v>
                </c:pt>
                <c:pt idx="461">
                  <c:v>53.900000000002599</c:v>
                </c:pt>
                <c:pt idx="462">
                  <c:v>53.800000000002598</c:v>
                </c:pt>
                <c:pt idx="463">
                  <c:v>53.700000000002603</c:v>
                </c:pt>
                <c:pt idx="464">
                  <c:v>53.600000000002602</c:v>
                </c:pt>
                <c:pt idx="465">
                  <c:v>53.500000000002601</c:v>
                </c:pt>
                <c:pt idx="466">
                  <c:v>53.400000000002599</c:v>
                </c:pt>
                <c:pt idx="467">
                  <c:v>53.300000000002697</c:v>
                </c:pt>
                <c:pt idx="468">
                  <c:v>53.200000000002703</c:v>
                </c:pt>
                <c:pt idx="469">
                  <c:v>53.100000000002701</c:v>
                </c:pt>
                <c:pt idx="470">
                  <c:v>53.0000000000027</c:v>
                </c:pt>
                <c:pt idx="471">
                  <c:v>52.900000000002699</c:v>
                </c:pt>
                <c:pt idx="472">
                  <c:v>52.800000000002697</c:v>
                </c:pt>
                <c:pt idx="473">
                  <c:v>52.700000000002703</c:v>
                </c:pt>
                <c:pt idx="474">
                  <c:v>52.600000000002701</c:v>
                </c:pt>
                <c:pt idx="475">
                  <c:v>52.5000000000027</c:v>
                </c:pt>
                <c:pt idx="476">
                  <c:v>52.400000000002699</c:v>
                </c:pt>
                <c:pt idx="477">
                  <c:v>52.300000000002697</c:v>
                </c:pt>
                <c:pt idx="478">
                  <c:v>52.200000000002703</c:v>
                </c:pt>
                <c:pt idx="479">
                  <c:v>52.100000000002701</c:v>
                </c:pt>
                <c:pt idx="480">
                  <c:v>52.0000000000027</c:v>
                </c:pt>
                <c:pt idx="481">
                  <c:v>51.900000000002699</c:v>
                </c:pt>
                <c:pt idx="482">
                  <c:v>51.800000000002697</c:v>
                </c:pt>
                <c:pt idx="483">
                  <c:v>51.700000000002703</c:v>
                </c:pt>
                <c:pt idx="484">
                  <c:v>51.600000000002801</c:v>
                </c:pt>
                <c:pt idx="485">
                  <c:v>51.5000000000028</c:v>
                </c:pt>
                <c:pt idx="486">
                  <c:v>51.400000000002798</c:v>
                </c:pt>
                <c:pt idx="487">
                  <c:v>51.300000000002797</c:v>
                </c:pt>
                <c:pt idx="488">
                  <c:v>51.200000000002802</c:v>
                </c:pt>
                <c:pt idx="489">
                  <c:v>51.100000000002801</c:v>
                </c:pt>
                <c:pt idx="490">
                  <c:v>51.0000000000028</c:v>
                </c:pt>
                <c:pt idx="491">
                  <c:v>50.900000000002798</c:v>
                </c:pt>
                <c:pt idx="492">
                  <c:v>50.800000000002797</c:v>
                </c:pt>
                <c:pt idx="493">
                  <c:v>50.700000000002802</c:v>
                </c:pt>
                <c:pt idx="494">
                  <c:v>50.600000000002801</c:v>
                </c:pt>
                <c:pt idx="495">
                  <c:v>50.5000000000028</c:v>
                </c:pt>
                <c:pt idx="496">
                  <c:v>50.400000000002798</c:v>
                </c:pt>
                <c:pt idx="497">
                  <c:v>50.300000000002797</c:v>
                </c:pt>
                <c:pt idx="498">
                  <c:v>50.200000000002802</c:v>
                </c:pt>
                <c:pt idx="499">
                  <c:v>50.100000000002801</c:v>
                </c:pt>
                <c:pt idx="500">
                  <c:v>50.0000000000028</c:v>
                </c:pt>
                <c:pt idx="501">
                  <c:v>49.900000000002798</c:v>
                </c:pt>
                <c:pt idx="502">
                  <c:v>49.800000000002903</c:v>
                </c:pt>
                <c:pt idx="503">
                  <c:v>49.700000000002902</c:v>
                </c:pt>
                <c:pt idx="504">
                  <c:v>49.6000000000029</c:v>
                </c:pt>
                <c:pt idx="505">
                  <c:v>49.500000000002899</c:v>
                </c:pt>
                <c:pt idx="506">
                  <c:v>49.400000000002898</c:v>
                </c:pt>
                <c:pt idx="507">
                  <c:v>49.300000000002903</c:v>
                </c:pt>
                <c:pt idx="508">
                  <c:v>49.200000000002902</c:v>
                </c:pt>
                <c:pt idx="509">
                  <c:v>49.1000000000029</c:v>
                </c:pt>
                <c:pt idx="510">
                  <c:v>49.000000000002899</c:v>
                </c:pt>
                <c:pt idx="511">
                  <c:v>48.900000000002898</c:v>
                </c:pt>
                <c:pt idx="512">
                  <c:v>48.800000000002903</c:v>
                </c:pt>
                <c:pt idx="513">
                  <c:v>48.700000000002902</c:v>
                </c:pt>
                <c:pt idx="514">
                  <c:v>48.6000000000029</c:v>
                </c:pt>
                <c:pt idx="515">
                  <c:v>48.500000000002899</c:v>
                </c:pt>
                <c:pt idx="516">
                  <c:v>48.400000000002898</c:v>
                </c:pt>
                <c:pt idx="517">
                  <c:v>48.300000000002903</c:v>
                </c:pt>
                <c:pt idx="518">
                  <c:v>48.200000000002902</c:v>
                </c:pt>
                <c:pt idx="519">
                  <c:v>48.100000000003</c:v>
                </c:pt>
                <c:pt idx="520">
                  <c:v>48.000000000002998</c:v>
                </c:pt>
                <c:pt idx="521">
                  <c:v>47.900000000002997</c:v>
                </c:pt>
                <c:pt idx="522">
                  <c:v>47.800000000003003</c:v>
                </c:pt>
                <c:pt idx="523">
                  <c:v>47.700000000003001</c:v>
                </c:pt>
                <c:pt idx="524">
                  <c:v>47.600000000003</c:v>
                </c:pt>
                <c:pt idx="525">
                  <c:v>47.500000000002998</c:v>
                </c:pt>
                <c:pt idx="526">
                  <c:v>47.400000000002997</c:v>
                </c:pt>
                <c:pt idx="527">
                  <c:v>47.300000000003003</c:v>
                </c:pt>
                <c:pt idx="528">
                  <c:v>47.200000000003001</c:v>
                </c:pt>
                <c:pt idx="529">
                  <c:v>47.100000000003</c:v>
                </c:pt>
                <c:pt idx="530">
                  <c:v>47.000000000002998</c:v>
                </c:pt>
                <c:pt idx="531">
                  <c:v>46.900000000002997</c:v>
                </c:pt>
                <c:pt idx="532">
                  <c:v>46.800000000003003</c:v>
                </c:pt>
                <c:pt idx="533">
                  <c:v>46.700000000003001</c:v>
                </c:pt>
                <c:pt idx="534">
                  <c:v>46.600000000003</c:v>
                </c:pt>
                <c:pt idx="535">
                  <c:v>46.500000000002998</c:v>
                </c:pt>
                <c:pt idx="536">
                  <c:v>46.400000000002997</c:v>
                </c:pt>
                <c:pt idx="537">
                  <c:v>46.300000000003102</c:v>
                </c:pt>
                <c:pt idx="538">
                  <c:v>46.200000000003101</c:v>
                </c:pt>
                <c:pt idx="539">
                  <c:v>46.100000000003099</c:v>
                </c:pt>
                <c:pt idx="540">
                  <c:v>46.000000000003098</c:v>
                </c:pt>
                <c:pt idx="541">
                  <c:v>45.900000000003097</c:v>
                </c:pt>
                <c:pt idx="542">
                  <c:v>45.800000000003102</c:v>
                </c:pt>
                <c:pt idx="543">
                  <c:v>45.700000000003101</c:v>
                </c:pt>
                <c:pt idx="544">
                  <c:v>45.600000000003099</c:v>
                </c:pt>
                <c:pt idx="545">
                  <c:v>45.500000000003098</c:v>
                </c:pt>
                <c:pt idx="546">
                  <c:v>45.400000000003097</c:v>
                </c:pt>
                <c:pt idx="547">
                  <c:v>45.300000000003102</c:v>
                </c:pt>
                <c:pt idx="548">
                  <c:v>45.200000000003101</c:v>
                </c:pt>
                <c:pt idx="549">
                  <c:v>45.100000000003099</c:v>
                </c:pt>
                <c:pt idx="550">
                  <c:v>45.000000000003098</c:v>
                </c:pt>
                <c:pt idx="551">
                  <c:v>44.900000000003097</c:v>
                </c:pt>
                <c:pt idx="552">
                  <c:v>44.800000000003102</c:v>
                </c:pt>
                <c:pt idx="553">
                  <c:v>44.700000000003101</c:v>
                </c:pt>
                <c:pt idx="554">
                  <c:v>44.600000000003099</c:v>
                </c:pt>
                <c:pt idx="555">
                  <c:v>44.500000000003197</c:v>
                </c:pt>
                <c:pt idx="556">
                  <c:v>44.400000000003203</c:v>
                </c:pt>
                <c:pt idx="557">
                  <c:v>44.300000000003202</c:v>
                </c:pt>
                <c:pt idx="558">
                  <c:v>44.2000000000032</c:v>
                </c:pt>
                <c:pt idx="559">
                  <c:v>44.100000000003199</c:v>
                </c:pt>
                <c:pt idx="560">
                  <c:v>44.000000000003197</c:v>
                </c:pt>
                <c:pt idx="561">
                  <c:v>43.900000000003203</c:v>
                </c:pt>
                <c:pt idx="562">
                  <c:v>43.800000000003202</c:v>
                </c:pt>
                <c:pt idx="563">
                  <c:v>43.7000000000032</c:v>
                </c:pt>
                <c:pt idx="564">
                  <c:v>43.600000000003199</c:v>
                </c:pt>
                <c:pt idx="565">
                  <c:v>43.500000000003197</c:v>
                </c:pt>
                <c:pt idx="566">
                  <c:v>43.400000000003203</c:v>
                </c:pt>
                <c:pt idx="567">
                  <c:v>43.300000000003202</c:v>
                </c:pt>
                <c:pt idx="568">
                  <c:v>43.2000000000032</c:v>
                </c:pt>
                <c:pt idx="569">
                  <c:v>43.100000000003199</c:v>
                </c:pt>
                <c:pt idx="570">
                  <c:v>43.000000000003197</c:v>
                </c:pt>
                <c:pt idx="571">
                  <c:v>42.900000000003203</c:v>
                </c:pt>
                <c:pt idx="572">
                  <c:v>42.800000000003301</c:v>
                </c:pt>
                <c:pt idx="573">
                  <c:v>42.7000000000033</c:v>
                </c:pt>
                <c:pt idx="574">
                  <c:v>42.600000000003298</c:v>
                </c:pt>
                <c:pt idx="575">
                  <c:v>42.500000000003297</c:v>
                </c:pt>
                <c:pt idx="576">
                  <c:v>42.400000000003303</c:v>
                </c:pt>
                <c:pt idx="577">
                  <c:v>42.300000000003301</c:v>
                </c:pt>
                <c:pt idx="578">
                  <c:v>42.2000000000033</c:v>
                </c:pt>
                <c:pt idx="579">
                  <c:v>42.100000000003298</c:v>
                </c:pt>
                <c:pt idx="580">
                  <c:v>42.000000000003297</c:v>
                </c:pt>
                <c:pt idx="581">
                  <c:v>41.900000000003303</c:v>
                </c:pt>
                <c:pt idx="582">
                  <c:v>41.800000000003301</c:v>
                </c:pt>
                <c:pt idx="583">
                  <c:v>41.7000000000033</c:v>
                </c:pt>
                <c:pt idx="584">
                  <c:v>41.600000000003298</c:v>
                </c:pt>
                <c:pt idx="585">
                  <c:v>41.500000000003297</c:v>
                </c:pt>
                <c:pt idx="586">
                  <c:v>41.400000000003303</c:v>
                </c:pt>
                <c:pt idx="587">
                  <c:v>41.300000000003301</c:v>
                </c:pt>
                <c:pt idx="588">
                  <c:v>41.2000000000033</c:v>
                </c:pt>
                <c:pt idx="589">
                  <c:v>41.100000000003298</c:v>
                </c:pt>
                <c:pt idx="590">
                  <c:v>41.000000000003403</c:v>
                </c:pt>
                <c:pt idx="591">
                  <c:v>40.900000000003402</c:v>
                </c:pt>
                <c:pt idx="592">
                  <c:v>40.800000000003401</c:v>
                </c:pt>
                <c:pt idx="593">
                  <c:v>40.700000000003399</c:v>
                </c:pt>
                <c:pt idx="594">
                  <c:v>40.600000000003398</c:v>
                </c:pt>
                <c:pt idx="595">
                  <c:v>40.500000000003403</c:v>
                </c:pt>
                <c:pt idx="596">
                  <c:v>40.400000000003402</c:v>
                </c:pt>
                <c:pt idx="597">
                  <c:v>40.300000000003401</c:v>
                </c:pt>
                <c:pt idx="598">
                  <c:v>40.200000000003399</c:v>
                </c:pt>
                <c:pt idx="599">
                  <c:v>40.100000000003398</c:v>
                </c:pt>
                <c:pt idx="600">
                  <c:v>40.000000000003403</c:v>
                </c:pt>
                <c:pt idx="601">
                  <c:v>39.900000000003402</c:v>
                </c:pt>
                <c:pt idx="602">
                  <c:v>39.800000000003401</c:v>
                </c:pt>
                <c:pt idx="603">
                  <c:v>39.700000000003399</c:v>
                </c:pt>
                <c:pt idx="604">
                  <c:v>39.600000000003398</c:v>
                </c:pt>
                <c:pt idx="605">
                  <c:v>39.500000000003403</c:v>
                </c:pt>
                <c:pt idx="606">
                  <c:v>39.400000000003402</c:v>
                </c:pt>
                <c:pt idx="607">
                  <c:v>39.3000000000035</c:v>
                </c:pt>
                <c:pt idx="608">
                  <c:v>39.200000000003499</c:v>
                </c:pt>
                <c:pt idx="609">
                  <c:v>39.100000000003497</c:v>
                </c:pt>
                <c:pt idx="610">
                  <c:v>39.000000000003503</c:v>
                </c:pt>
                <c:pt idx="611">
                  <c:v>38.900000000003502</c:v>
                </c:pt>
                <c:pt idx="612">
                  <c:v>38.8000000000035</c:v>
                </c:pt>
                <c:pt idx="613">
                  <c:v>38.700000000003499</c:v>
                </c:pt>
                <c:pt idx="614">
                  <c:v>38.600000000003497</c:v>
                </c:pt>
                <c:pt idx="615">
                  <c:v>38.500000000003503</c:v>
                </c:pt>
                <c:pt idx="616">
                  <c:v>38.400000000003502</c:v>
                </c:pt>
                <c:pt idx="617">
                  <c:v>38.3000000000035</c:v>
                </c:pt>
                <c:pt idx="618">
                  <c:v>38.200000000003499</c:v>
                </c:pt>
                <c:pt idx="619">
                  <c:v>38.100000000003497</c:v>
                </c:pt>
                <c:pt idx="620">
                  <c:v>38.000000000003503</c:v>
                </c:pt>
                <c:pt idx="621">
                  <c:v>37.900000000003502</c:v>
                </c:pt>
                <c:pt idx="622">
                  <c:v>37.8000000000035</c:v>
                </c:pt>
                <c:pt idx="623">
                  <c:v>37.700000000003499</c:v>
                </c:pt>
                <c:pt idx="624">
                  <c:v>37.600000000003497</c:v>
                </c:pt>
                <c:pt idx="625">
                  <c:v>37.500000000003602</c:v>
                </c:pt>
                <c:pt idx="626">
                  <c:v>37.400000000003601</c:v>
                </c:pt>
                <c:pt idx="627">
                  <c:v>37.3000000000036</c:v>
                </c:pt>
                <c:pt idx="628">
                  <c:v>37.200000000003598</c:v>
                </c:pt>
                <c:pt idx="629">
                  <c:v>37.100000000003597</c:v>
                </c:pt>
                <c:pt idx="630">
                  <c:v>37.000000000003602</c:v>
                </c:pt>
                <c:pt idx="631">
                  <c:v>36.900000000003601</c:v>
                </c:pt>
                <c:pt idx="632">
                  <c:v>36.8000000000036</c:v>
                </c:pt>
                <c:pt idx="633">
                  <c:v>36.700000000003598</c:v>
                </c:pt>
                <c:pt idx="634">
                  <c:v>36.600000000003597</c:v>
                </c:pt>
                <c:pt idx="635">
                  <c:v>36.500000000003602</c:v>
                </c:pt>
                <c:pt idx="636">
                  <c:v>36.400000000003601</c:v>
                </c:pt>
                <c:pt idx="637">
                  <c:v>36.3000000000036</c:v>
                </c:pt>
                <c:pt idx="638">
                  <c:v>36.200000000003598</c:v>
                </c:pt>
                <c:pt idx="639">
                  <c:v>36.100000000003597</c:v>
                </c:pt>
                <c:pt idx="640">
                  <c:v>36.000000000003602</c:v>
                </c:pt>
                <c:pt idx="641">
                  <c:v>35.900000000003601</c:v>
                </c:pt>
                <c:pt idx="642">
                  <c:v>35.8000000000036</c:v>
                </c:pt>
                <c:pt idx="643">
                  <c:v>35.700000000003698</c:v>
                </c:pt>
                <c:pt idx="644">
                  <c:v>35.600000000003703</c:v>
                </c:pt>
                <c:pt idx="645">
                  <c:v>35.500000000003702</c:v>
                </c:pt>
                <c:pt idx="646">
                  <c:v>35.400000000003701</c:v>
                </c:pt>
                <c:pt idx="647">
                  <c:v>35.300000000003699</c:v>
                </c:pt>
                <c:pt idx="648">
                  <c:v>35.200000000003698</c:v>
                </c:pt>
                <c:pt idx="649">
                  <c:v>35.100000000003703</c:v>
                </c:pt>
                <c:pt idx="650">
                  <c:v>35.000000000003702</c:v>
                </c:pt>
                <c:pt idx="651">
                  <c:v>34.900000000003701</c:v>
                </c:pt>
                <c:pt idx="652">
                  <c:v>34.800000000003699</c:v>
                </c:pt>
                <c:pt idx="653">
                  <c:v>34.700000000003698</c:v>
                </c:pt>
                <c:pt idx="654">
                  <c:v>34.600000000003703</c:v>
                </c:pt>
                <c:pt idx="655">
                  <c:v>34.500000000003702</c:v>
                </c:pt>
                <c:pt idx="656">
                  <c:v>34.400000000003701</c:v>
                </c:pt>
                <c:pt idx="657">
                  <c:v>34.300000000003699</c:v>
                </c:pt>
                <c:pt idx="658">
                  <c:v>34.200000000003698</c:v>
                </c:pt>
                <c:pt idx="659">
                  <c:v>34.100000000003703</c:v>
                </c:pt>
                <c:pt idx="660">
                  <c:v>34.000000000003801</c:v>
                </c:pt>
                <c:pt idx="661">
                  <c:v>33.9000000000038</c:v>
                </c:pt>
                <c:pt idx="662">
                  <c:v>33.800000000003799</c:v>
                </c:pt>
                <c:pt idx="663">
                  <c:v>33.700000000003797</c:v>
                </c:pt>
                <c:pt idx="664">
                  <c:v>33.600000000003803</c:v>
                </c:pt>
                <c:pt idx="665">
                  <c:v>33.500000000003801</c:v>
                </c:pt>
                <c:pt idx="666">
                  <c:v>33.4000000000038</c:v>
                </c:pt>
                <c:pt idx="667">
                  <c:v>33.300000000003799</c:v>
                </c:pt>
                <c:pt idx="668">
                  <c:v>33.200000000003797</c:v>
                </c:pt>
                <c:pt idx="669">
                  <c:v>33.100000000003803</c:v>
                </c:pt>
                <c:pt idx="670">
                  <c:v>33.000000000003801</c:v>
                </c:pt>
                <c:pt idx="671">
                  <c:v>32.9000000000038</c:v>
                </c:pt>
                <c:pt idx="672">
                  <c:v>32.800000000003799</c:v>
                </c:pt>
                <c:pt idx="673">
                  <c:v>32.700000000003797</c:v>
                </c:pt>
                <c:pt idx="674">
                  <c:v>32.600000000003803</c:v>
                </c:pt>
                <c:pt idx="675">
                  <c:v>32.500000000003801</c:v>
                </c:pt>
                <c:pt idx="676">
                  <c:v>32.4000000000038</c:v>
                </c:pt>
                <c:pt idx="677">
                  <c:v>32.300000000003799</c:v>
                </c:pt>
                <c:pt idx="678">
                  <c:v>32.200000000003897</c:v>
                </c:pt>
                <c:pt idx="679">
                  <c:v>32.100000000003902</c:v>
                </c:pt>
                <c:pt idx="680">
                  <c:v>32.000000000003901</c:v>
                </c:pt>
                <c:pt idx="681">
                  <c:v>31.900000000003899</c:v>
                </c:pt>
                <c:pt idx="682">
                  <c:v>31.800000000003902</c:v>
                </c:pt>
                <c:pt idx="683">
                  <c:v>31.7000000000039</c:v>
                </c:pt>
                <c:pt idx="684">
                  <c:v>31.600000000003899</c:v>
                </c:pt>
                <c:pt idx="685">
                  <c:v>31.500000000003901</c:v>
                </c:pt>
                <c:pt idx="686">
                  <c:v>31.400000000003899</c:v>
                </c:pt>
                <c:pt idx="687">
                  <c:v>31.300000000003902</c:v>
                </c:pt>
                <c:pt idx="688">
                  <c:v>31.2000000000039</c:v>
                </c:pt>
                <c:pt idx="689">
                  <c:v>31.100000000003899</c:v>
                </c:pt>
                <c:pt idx="690">
                  <c:v>31.000000000003901</c:v>
                </c:pt>
                <c:pt idx="691">
                  <c:v>30.900000000003899</c:v>
                </c:pt>
                <c:pt idx="692">
                  <c:v>30.800000000003902</c:v>
                </c:pt>
                <c:pt idx="693">
                  <c:v>30.7000000000039</c:v>
                </c:pt>
                <c:pt idx="694">
                  <c:v>30.600000000003899</c:v>
                </c:pt>
                <c:pt idx="695">
                  <c:v>30.500000000004</c:v>
                </c:pt>
                <c:pt idx="696">
                  <c:v>30.400000000003999</c:v>
                </c:pt>
                <c:pt idx="697">
                  <c:v>30.300000000004001</c:v>
                </c:pt>
                <c:pt idx="698">
                  <c:v>30.200000000004</c:v>
                </c:pt>
                <c:pt idx="699">
                  <c:v>30.100000000004002</c:v>
                </c:pt>
                <c:pt idx="700">
                  <c:v>30.000000000004</c:v>
                </c:pt>
              </c:numCache>
            </c:numRef>
          </c:xVal>
          <c:yVal>
            <c:numRef>
              <c:f>'Moderate oxidation'!$Z$2:$Z$1001</c:f>
              <c:numCache>
                <c:formatCode>0.000</c:formatCode>
                <c:ptCount val="1000"/>
                <c:pt idx="0" formatCode="General">
                  <c:v>8.7999999999999995E-2</c:v>
                </c:pt>
                <c:pt idx="1">
                  <c:v>8.8039752615791653E-2</c:v>
                </c:pt>
                <c:pt idx="2">
                  <c:v>8.807985779432545E-2</c:v>
                </c:pt>
                <c:pt idx="3">
                  <c:v>8.8120316663790083E-2</c:v>
                </c:pt>
                <c:pt idx="4">
                  <c:v>8.8161130359512146E-2</c:v>
                </c:pt>
                <c:pt idx="5">
                  <c:v>8.8202300024000937E-2</c:v>
                </c:pt>
                <c:pt idx="6">
                  <c:v>8.8243826806993386E-2</c:v>
                </c:pt>
                <c:pt idx="7">
                  <c:v>8.8285711865499661E-2</c:v>
                </c:pt>
                <c:pt idx="8">
                  <c:v>8.8327956363848881E-2</c:v>
                </c:pt>
                <c:pt idx="9">
                  <c:v>8.8370561473735162E-2</c:v>
                </c:pt>
                <c:pt idx="10">
                  <c:v>8.8413528374264305E-2</c:v>
                </c:pt>
                <c:pt idx="11">
                  <c:v>8.8456858252000309E-2</c:v>
                </c:pt>
                <c:pt idx="12">
                  <c:v>8.8500552301012822E-2</c:v>
                </c:pt>
                <c:pt idx="13">
                  <c:v>8.8544611722924355E-2</c:v>
                </c:pt>
                <c:pt idx="14">
                  <c:v>8.8589037726958544E-2</c:v>
                </c:pt>
                <c:pt idx="15">
                  <c:v>8.8633831529987994E-2</c:v>
                </c:pt>
                <c:pt idx="16">
                  <c:v>8.8678994356583191E-2</c:v>
                </c:pt>
                <c:pt idx="17">
                  <c:v>8.8724527439061326E-2</c:v>
                </c:pt>
                <c:pt idx="18">
                  <c:v>8.8770432017535608E-2</c:v>
                </c:pt>
                <c:pt idx="19">
                  <c:v>8.8816709339965064E-2</c:v>
                </c:pt>
                <c:pt idx="20">
                  <c:v>8.8863360662204613E-2</c:v>
                </c:pt>
                <c:pt idx="21">
                  <c:v>8.8910387248055431E-2</c:v>
                </c:pt>
                <c:pt idx="22">
                  <c:v>8.8957790369315948E-2</c:v>
                </c:pt>
                <c:pt idx="23">
                  <c:v>8.9005571305832976E-2</c:v>
                </c:pt>
                <c:pt idx="24">
                  <c:v>8.9053731345553389E-2</c:v>
                </c:pt>
                <c:pt idx="25">
                  <c:v>8.910227178457604E-2</c:v>
                </c:pt>
                <c:pt idx="26">
                  <c:v>8.9151193927204303E-2</c:v>
                </c:pt>
                <c:pt idx="27">
                  <c:v>8.9200499085998766E-2</c:v>
                </c:pt>
                <c:pt idx="28">
                  <c:v>8.9250188581830578E-2</c:v>
                </c:pt>
                <c:pt idx="29">
                  <c:v>8.9300263743934918E-2</c:v>
                </c:pt>
                <c:pt idx="30">
                  <c:v>8.9350725909965026E-2</c:v>
                </c:pt>
                <c:pt idx="31">
                  <c:v>8.9401576426046667E-2</c:v>
                </c:pt>
                <c:pt idx="32">
                  <c:v>8.9452816646833119E-2</c:v>
                </c:pt>
                <c:pt idx="33">
                  <c:v>8.9504447935560158E-2</c:v>
                </c:pt>
                <c:pt idx="34">
                  <c:v>8.9556471664101953E-2</c:v>
                </c:pt>
                <c:pt idx="35">
                  <c:v>8.9608889213027135E-2</c:v>
                </c:pt>
                <c:pt idx="36">
                  <c:v>8.9661701971655294E-2</c:v>
                </c:pt>
                <c:pt idx="37">
                  <c:v>8.9714911338114003E-2</c:v>
                </c:pt>
                <c:pt idx="38">
                  <c:v>8.9768518719396187E-2</c:v>
                </c:pt>
                <c:pt idx="39">
                  <c:v>8.9822525531418021E-2</c:v>
                </c:pt>
                <c:pt idx="40">
                  <c:v>8.9876933199077164E-2</c:v>
                </c:pt>
                <c:pt idx="41">
                  <c:v>8.9931743156311569E-2</c:v>
                </c:pt>
                <c:pt idx="42">
                  <c:v>8.9986956846158581E-2</c:v>
                </c:pt>
                <c:pt idx="43">
                  <c:v>9.0042575720814672E-2</c:v>
                </c:pt>
                <c:pt idx="44">
                  <c:v>9.009860124169547E-2</c:v>
                </c:pt>
                <c:pt idx="45">
                  <c:v>9.015503487949654E-2</c:v>
                </c:pt>
                <c:pt idx="46">
                  <c:v>9.0211878114254004E-2</c:v>
                </c:pt>
                <c:pt idx="47">
                  <c:v>9.0269132435406518E-2</c:v>
                </c:pt>
                <c:pt idx="48">
                  <c:v>9.032679934185682E-2</c:v>
                </c:pt>
                <c:pt idx="49">
                  <c:v>9.0384880342034554E-2</c:v>
                </c:pt>
                <c:pt idx="50">
                  <c:v>9.0443376953958945E-2</c:v>
                </c:pt>
                <c:pt idx="51">
                  <c:v>9.0502290705302343E-2</c:v>
                </c:pt>
                <c:pt idx="52">
                  <c:v>9.0561623133454158E-2</c:v>
                </c:pt>
                <c:pt idx="53">
                  <c:v>9.0621375785585212E-2</c:v>
                </c:pt>
                <c:pt idx="54">
                  <c:v>9.06815502187127E-2</c:v>
                </c:pt>
                <c:pt idx="55">
                  <c:v>9.0742147999765488E-2</c:v>
                </c:pt>
                <c:pt idx="56">
                  <c:v>9.080317070565018E-2</c:v>
                </c:pt>
                <c:pt idx="57">
                  <c:v>9.0864619923317527E-2</c:v>
                </c:pt>
                <c:pt idx="58">
                  <c:v>9.0926497249829263E-2</c:v>
                </c:pt>
                <c:pt idx="59">
                  <c:v>9.098880429242566E-2</c:v>
                </c:pt>
                <c:pt idx="60">
                  <c:v>9.1051542668593527E-2</c:v>
                </c:pt>
                <c:pt idx="61">
                  <c:v>9.1114714006134676E-2</c:v>
                </c:pt>
                <c:pt idx="62">
                  <c:v>9.1178319943234984E-2</c:v>
                </c:pt>
                <c:pt idx="63">
                  <c:v>9.1242362128534135E-2</c:v>
                </c:pt>
                <c:pt idx="64">
                  <c:v>9.1306842221195533E-2</c:v>
                </c:pt>
                <c:pt idx="65">
                  <c:v>9.1371761890977093E-2</c:v>
                </c:pt>
                <c:pt idx="66">
                  <c:v>9.1437122818302435E-2</c:v>
                </c:pt>
                <c:pt idx="67">
                  <c:v>9.1502926694332798E-2</c:v>
                </c:pt>
                <c:pt idx="68">
                  <c:v>9.156917522103919E-2</c:v>
                </c:pt>
                <c:pt idx="69">
                  <c:v>9.1635870111275497E-2</c:v>
                </c:pt>
                <c:pt idx="70">
                  <c:v>9.1703013088851898E-2</c:v>
                </c:pt>
                <c:pt idx="71">
                  <c:v>9.1770605888608858E-2</c:v>
                </c:pt>
                <c:pt idx="72">
                  <c:v>9.1838650256491919E-2</c:v>
                </c:pt>
                <c:pt idx="73">
                  <c:v>9.190714794962683E-2</c:v>
                </c:pt>
                <c:pt idx="74">
                  <c:v>9.1976100736395436E-2</c:v>
                </c:pt>
                <c:pt idx="75">
                  <c:v>9.2045510396512001E-2</c:v>
                </c:pt>
                <c:pt idx="76">
                  <c:v>9.2115378721100358E-2</c:v>
                </c:pt>
                <c:pt idx="77">
                  <c:v>9.2185707512771414E-2</c:v>
                </c:pt>
                <c:pt idx="78">
                  <c:v>9.2256498585701438E-2</c:v>
                </c:pt>
                <c:pt idx="79">
                  <c:v>9.2327753765710965E-2</c:v>
                </c:pt>
                <c:pt idx="80">
                  <c:v>9.2399474890344169E-2</c:v>
                </c:pt>
                <c:pt idx="81">
                  <c:v>9.2471663808949181E-2</c:v>
                </c:pt>
                <c:pt idx="82">
                  <c:v>9.254432238275849E-2</c:v>
                </c:pt>
                <c:pt idx="83">
                  <c:v>9.2617452484970567E-2</c:v>
                </c:pt>
                <c:pt idx="84">
                  <c:v>9.2691056000831801E-2</c:v>
                </c:pt>
                <c:pt idx="85">
                  <c:v>9.2765134827719198E-2</c:v>
                </c:pt>
                <c:pt idx="86">
                  <c:v>9.2839690875223646E-2</c:v>
                </c:pt>
                <c:pt idx="87">
                  <c:v>9.2914726065234002E-2</c:v>
                </c:pt>
                <c:pt idx="88">
                  <c:v>9.299024233202155E-2</c:v>
                </c:pt>
                <c:pt idx="89">
                  <c:v>9.306624162232556E-2</c:v>
                </c:pt>
                <c:pt idx="90">
                  <c:v>9.3142725895439163E-2</c:v>
                </c:pt>
                <c:pt idx="91">
                  <c:v>9.3219697123295905E-2</c:v>
                </c:pt>
                <c:pt idx="92">
                  <c:v>9.3297157290557375E-2</c:v>
                </c:pt>
                <c:pt idx="93">
                  <c:v>9.337510839470109E-2</c:v>
                </c:pt>
                <c:pt idx="94">
                  <c:v>9.3453552446109325E-2</c:v>
                </c:pt>
                <c:pt idx="95">
                  <c:v>9.3532491468158521E-2</c:v>
                </c:pt>
                <c:pt idx="96">
                  <c:v>9.3611927497309538E-2</c:v>
                </c:pt>
                <c:pt idx="97">
                  <c:v>9.369186258319849E-2</c:v>
                </c:pt>
                <c:pt idx="98">
                  <c:v>9.3772298788728642E-2</c:v>
                </c:pt>
                <c:pt idx="99">
                  <c:v>9.3853238190162294E-2</c:v>
                </c:pt>
                <c:pt idx="100">
                  <c:v>9.3934682877214265E-2</c:v>
                </c:pt>
                <c:pt idx="101">
                  <c:v>9.4016634953145606E-2</c:v>
                </c:pt>
                <c:pt idx="102">
                  <c:v>9.409909653485822E-2</c:v>
                </c:pt>
                <c:pt idx="103">
                  <c:v>9.4182069752990191E-2</c:v>
                </c:pt>
                <c:pt idx="104">
                  <c:v>9.426555675201187E-2</c:v>
                </c:pt>
                <c:pt idx="105">
                  <c:v>9.4349559690322923E-2</c:v>
                </c:pt>
                <c:pt idx="106">
                  <c:v>9.4434080740349757E-2</c:v>
                </c:pt>
                <c:pt idx="107">
                  <c:v>9.4519122088644228E-2</c:v>
                </c:pt>
                <c:pt idx="108">
                  <c:v>9.4604685935982619E-2</c:v>
                </c:pt>
                <c:pt idx="109">
                  <c:v>9.4690774497465977E-2</c:v>
                </c:pt>
                <c:pt idx="110">
                  <c:v>9.4777390002620712E-2</c:v>
                </c:pt>
                <c:pt idx="111">
                  <c:v>9.4864534695500283E-2</c:v>
                </c:pt>
                <c:pt idx="112">
                  <c:v>9.4952210834787887E-2</c:v>
                </c:pt>
                <c:pt idx="113">
                  <c:v>9.504042069389948E-2</c:v>
                </c:pt>
                <c:pt idx="114">
                  <c:v>9.5129166561088122E-2</c:v>
                </c:pt>
                <c:pt idx="115">
                  <c:v>9.5218450739548752E-2</c:v>
                </c:pt>
                <c:pt idx="116">
                  <c:v>9.5308275547524399E-2</c:v>
                </c:pt>
                <c:pt idx="117">
                  <c:v>9.5398643318412329E-2</c:v>
                </c:pt>
                <c:pt idx="118">
                  <c:v>9.5489556400871978E-2</c:v>
                </c:pt>
                <c:pt idx="119">
                  <c:v>9.5581017158933218E-2</c:v>
                </c:pt>
                <c:pt idx="120">
                  <c:v>9.5673027972105695E-2</c:v>
                </c:pt>
                <c:pt idx="121">
                  <c:v>9.5765591235488959E-2</c:v>
                </c:pt>
                <c:pt idx="122">
                  <c:v>9.5858709359883595E-2</c:v>
                </c:pt>
                <c:pt idx="123">
                  <c:v>9.5952384771903126E-2</c:v>
                </c:pt>
                <c:pt idx="124">
                  <c:v>9.6046619914086945E-2</c:v>
                </c:pt>
                <c:pt idx="125">
                  <c:v>9.6141417245014127E-2</c:v>
                </c:pt>
                <c:pt idx="126">
                  <c:v>9.6236779239418063E-2</c:v>
                </c:pt>
                <c:pt idx="127">
                  <c:v>9.6332708388302241E-2</c:v>
                </c:pt>
                <c:pt idx="128">
                  <c:v>9.6429207199056677E-2</c:v>
                </c:pt>
                <c:pt idx="129">
                  <c:v>9.6526278195575646E-2</c:v>
                </c:pt>
                <c:pt idx="130">
                  <c:v>9.6623923918376112E-2</c:v>
                </c:pt>
                <c:pt idx="131">
                  <c:v>9.6722146924717103E-2</c:v>
                </c:pt>
                <c:pt idx="132">
                  <c:v>9.6820949788720218E-2</c:v>
                </c:pt>
                <c:pt idx="133">
                  <c:v>9.6920335101491312E-2</c:v>
                </c:pt>
                <c:pt idx="134">
                  <c:v>9.7020305471242421E-2</c:v>
                </c:pt>
                <c:pt idx="135">
                  <c:v>9.7120863523415563E-2</c:v>
                </c:pt>
                <c:pt idx="136">
                  <c:v>9.7222011900806996E-2</c:v>
                </c:pt>
                <c:pt idx="137">
                  <c:v>9.7323753263692803E-2</c:v>
                </c:pt>
                <c:pt idx="138">
                  <c:v>9.742609028995515E-2</c:v>
                </c:pt>
                <c:pt idx="139">
                  <c:v>9.7529025675210088E-2</c:v>
                </c:pt>
                <c:pt idx="140">
                  <c:v>9.7632562132935877E-2</c:v>
                </c:pt>
                <c:pt idx="141">
                  <c:v>9.7736702394602665E-2</c:v>
                </c:pt>
                <c:pt idx="142">
                  <c:v>9.7841449209803255E-2</c:v>
                </c:pt>
                <c:pt idx="143">
                  <c:v>9.7946805346384641E-2</c:v>
                </c:pt>
                <c:pt idx="144">
                  <c:v>9.8052773590581122E-2</c:v>
                </c:pt>
                <c:pt idx="145">
                  <c:v>9.8159356747147999E-2</c:v>
                </c:pt>
                <c:pt idx="146">
                  <c:v>9.8266557639496696E-2</c:v>
                </c:pt>
                <c:pt idx="147">
                  <c:v>9.8374379109830934E-2</c:v>
                </c:pt>
                <c:pt idx="148">
                  <c:v>9.8482824019283835E-2</c:v>
                </c:pt>
                <c:pt idx="149">
                  <c:v>9.8591895248056519E-2</c:v>
                </c:pt>
                <c:pt idx="150">
                  <c:v>9.8701595695557351E-2</c:v>
                </c:pt>
                <c:pt idx="151">
                  <c:v>9.8811928280543124E-2</c:v>
                </c:pt>
                <c:pt idx="152">
                  <c:v>9.8922895941260344E-2</c:v>
                </c:pt>
                <c:pt idx="153">
                  <c:v>9.9034501635588523E-2</c:v>
                </c:pt>
                <c:pt idx="154">
                  <c:v>9.9146748341184324E-2</c:v>
                </c:pt>
                <c:pt idx="155">
                  <c:v>9.9259639055627014E-2</c:v>
                </c:pt>
                <c:pt idx="156">
                  <c:v>9.9373176796564947E-2</c:v>
                </c:pt>
                <c:pt idx="157">
                  <c:v>9.9487364601863471E-2</c:v>
                </c:pt>
                <c:pt idx="158">
                  <c:v>9.960220552975392E-2</c:v>
                </c:pt>
                <c:pt idx="159">
                  <c:v>9.9717702658983789E-2</c:v>
                </c:pt>
                <c:pt idx="160">
                  <c:v>9.9833859088968441E-2</c:v>
                </c:pt>
                <c:pt idx="161">
                  <c:v>9.9950677939943652E-2</c:v>
                </c:pt>
                <c:pt idx="162">
                  <c:v>0.10006816235311985</c:v>
                </c:pt>
                <c:pt idx="163">
                  <c:v>0.10018631549083727</c:v>
                </c:pt>
                <c:pt idx="164">
                  <c:v>0.10030514053672261</c:v>
                </c:pt>
                <c:pt idx="165">
                  <c:v>0.10042464069584704</c:v>
                </c:pt>
                <c:pt idx="166">
                  <c:v>0.10054481919488523</c:v>
                </c:pt>
                <c:pt idx="167">
                  <c:v>0.10066567928227603</c:v>
                </c:pt>
                <c:pt idx="168">
                  <c:v>0.10078722422838425</c:v>
                </c:pt>
                <c:pt idx="169">
                  <c:v>0.10090945732566423</c:v>
                </c:pt>
                <c:pt idx="170">
                  <c:v>0.10103238188882387</c:v>
                </c:pt>
                <c:pt idx="171">
                  <c:v>0.10115600125499094</c:v>
                </c:pt>
                <c:pt idx="172">
                  <c:v>0.10128031878388041</c:v>
                </c:pt>
                <c:pt idx="173">
                  <c:v>0.10140533785796317</c:v>
                </c:pt>
                <c:pt idx="174">
                  <c:v>0.10153106188263611</c:v>
                </c:pt>
                <c:pt idx="175">
                  <c:v>0.1016574942863938</c:v>
                </c:pt>
                <c:pt idx="176">
                  <c:v>0.10178463852100141</c:v>
                </c:pt>
                <c:pt idx="177">
                  <c:v>0.10191249806166922</c:v>
                </c:pt>
                <c:pt idx="178">
                  <c:v>0.10204107640722854</c:v>
                </c:pt>
                <c:pt idx="179">
                  <c:v>0.10217037708030907</c:v>
                </c:pt>
                <c:pt idx="180">
                  <c:v>0.10230040362751776</c:v>
                </c:pt>
                <c:pt idx="181">
                  <c:v>0.1024311596196192</c:v>
                </c:pt>
                <c:pt idx="182">
                  <c:v>0.10256264865171755</c:v>
                </c:pt>
                <c:pt idx="183">
                  <c:v>0.10269487434343988</c:v>
                </c:pt>
                <c:pt idx="184">
                  <c:v>0.10282784033912111</c:v>
                </c:pt>
                <c:pt idx="185">
                  <c:v>0.10296155030799049</c:v>
                </c:pt>
                <c:pt idx="186">
                  <c:v>0.10309600794436001</c:v>
                </c:pt>
                <c:pt idx="187">
                  <c:v>0.10323121696781347</c:v>
                </c:pt>
                <c:pt idx="188">
                  <c:v>0.10336718112339809</c:v>
                </c:pt>
                <c:pt idx="189">
                  <c:v>0.10350390418181722</c:v>
                </c:pt>
                <c:pt idx="190">
                  <c:v>0.10364138993962496</c:v>
                </c:pt>
                <c:pt idx="191">
                  <c:v>0.10377964221942212</c:v>
                </c:pt>
                <c:pt idx="192">
                  <c:v>0.10391866487005397</c:v>
                </c:pt>
                <c:pt idx="193">
                  <c:v>0.10405846176680984</c:v>
                </c:pt>
                <c:pt idx="194">
                  <c:v>0.10419903681162394</c:v>
                </c:pt>
                <c:pt idx="195">
                  <c:v>0.10434039393327853</c:v>
                </c:pt>
                <c:pt idx="196">
                  <c:v>0.10448253708760796</c:v>
                </c:pt>
                <c:pt idx="197">
                  <c:v>0.10462547025770536</c:v>
                </c:pt>
                <c:pt idx="198">
                  <c:v>0.10476919745413038</c:v>
                </c:pt>
                <c:pt idx="199">
                  <c:v>0.10491372271511878</c:v>
                </c:pt>
                <c:pt idx="200">
                  <c:v>0.1050590501067943</c:v>
                </c:pt>
                <c:pt idx="201">
                  <c:v>0.10520518372338161</c:v>
                </c:pt>
                <c:pt idx="202">
                  <c:v>0.10535212768742155</c:v>
                </c:pt>
                <c:pt idx="203">
                  <c:v>0.10549988614998793</c:v>
                </c:pt>
                <c:pt idx="204">
                  <c:v>0.10564846329090669</c:v>
                </c:pt>
                <c:pt idx="205">
                  <c:v>0.10579786331897587</c:v>
                </c:pt>
                <c:pt idx="206">
                  <c:v>0.10594809047218821</c:v>
                </c:pt>
                <c:pt idx="207">
                  <c:v>0.10609914901795597</c:v>
                </c:pt>
                <c:pt idx="208">
                  <c:v>0.10625104325333663</c:v>
                </c:pt>
                <c:pt idx="209">
                  <c:v>0.10640377750526125</c:v>
                </c:pt>
                <c:pt idx="210">
                  <c:v>0.10655735613076464</c:v>
                </c:pt>
                <c:pt idx="211">
                  <c:v>0.10671178351721718</c:v>
                </c:pt>
                <c:pt idx="212">
                  <c:v>0.10686706408255904</c:v>
                </c:pt>
                <c:pt idx="213">
                  <c:v>0.10702320227553613</c:v>
                </c:pt>
                <c:pt idx="214">
                  <c:v>0.10718020257593792</c:v>
                </c:pt>
                <c:pt idx="215">
                  <c:v>0.10733806949483769</c:v>
                </c:pt>
                <c:pt idx="216">
                  <c:v>0.1074968075748344</c:v>
                </c:pt>
                <c:pt idx="217">
                  <c:v>0.10765642139029691</c:v>
                </c:pt>
                <c:pt idx="218">
                  <c:v>0.1078169155476101</c:v>
                </c:pt>
                <c:pt idx="219">
                  <c:v>0.10797829468542305</c:v>
                </c:pt>
                <c:pt idx="220">
                  <c:v>0.10814056347489955</c:v>
                </c:pt>
                <c:pt idx="221">
                  <c:v>0.10830372661997079</c:v>
                </c:pt>
                <c:pt idx="222">
                  <c:v>0.10846778885758952</c:v>
                </c:pt>
                <c:pt idx="223">
                  <c:v>0.10863275495798712</c:v>
                </c:pt>
                <c:pt idx="224">
                  <c:v>0.10879862972493273</c:v>
                </c:pt>
                <c:pt idx="225">
                  <c:v>0.10896541799599428</c:v>
                </c:pt>
                <c:pt idx="226">
                  <c:v>0.10913312464280192</c:v>
                </c:pt>
                <c:pt idx="227">
                  <c:v>0.10930175457131382</c:v>
                </c:pt>
                <c:pt idx="228">
                  <c:v>0.10947131272208396</c:v>
                </c:pt>
                <c:pt idx="229">
                  <c:v>0.10964180407053233</c:v>
                </c:pt>
                <c:pt idx="230">
                  <c:v>0.10981323362721754</c:v>
                </c:pt>
                <c:pt idx="231">
                  <c:v>0.10998560643811157</c:v>
                </c:pt>
                <c:pt idx="232">
                  <c:v>0.11015892758487698</c:v>
                </c:pt>
                <c:pt idx="233">
                  <c:v>0.1103332021851464</c:v>
                </c:pt>
                <c:pt idx="234">
                  <c:v>0.11050843539280443</c:v>
                </c:pt>
                <c:pt idx="235">
                  <c:v>0.11068463239827206</c:v>
                </c:pt>
                <c:pt idx="236">
                  <c:v>0.11086179842879323</c:v>
                </c:pt>
                <c:pt idx="237">
                  <c:v>0.1110399387487241</c:v>
                </c:pt>
                <c:pt idx="238">
                  <c:v>0.11121905865982461</c:v>
                </c:pt>
                <c:pt idx="239">
                  <c:v>0.11139916350155306</c:v>
                </c:pt>
                <c:pt idx="240">
                  <c:v>0.11158025865136197</c:v>
                </c:pt>
                <c:pt idx="241">
                  <c:v>0.11176234952499775</c:v>
                </c:pt>
                <c:pt idx="242">
                  <c:v>0.11194544157680227</c:v>
                </c:pt>
                <c:pt idx="243">
                  <c:v>0.11212954030001725</c:v>
                </c:pt>
                <c:pt idx="244">
                  <c:v>0.11231465122709093</c:v>
                </c:pt>
                <c:pt idx="245">
                  <c:v>0.11250077992998782</c:v>
                </c:pt>
                <c:pt idx="246">
                  <c:v>0.11268793202050073</c:v>
                </c:pt>
                <c:pt idx="247">
                  <c:v>0.11287611315056532</c:v>
                </c:pt>
                <c:pt idx="248">
                  <c:v>0.1130653290125781</c:v>
                </c:pt>
                <c:pt idx="249">
                  <c:v>0.11325558533971603</c:v>
                </c:pt>
                <c:pt idx="250">
                  <c:v>0.1134468879062599</c:v>
                </c:pt>
                <c:pt idx="251">
                  <c:v>0.11363924252791979</c:v>
                </c:pt>
                <c:pt idx="252">
                  <c:v>0.11383265506216342</c:v>
                </c:pt>
                <c:pt idx="253">
                  <c:v>0.11402713140854763</c:v>
                </c:pt>
                <c:pt idx="254">
                  <c:v>0.11422267750905231</c:v>
                </c:pt>
                <c:pt idx="255">
                  <c:v>0.11441929934841726</c:v>
                </c:pt>
                <c:pt idx="256">
                  <c:v>0.11461700295448195</c:v>
                </c:pt>
                <c:pt idx="257">
                  <c:v>0.11481579439852874</c:v>
                </c:pt>
                <c:pt idx="258">
                  <c:v>0.11501567979562764</c:v>
                </c:pt>
                <c:pt idx="259">
                  <c:v>0.11521666530498534</c:v>
                </c:pt>
                <c:pt idx="260">
                  <c:v>0.11541875713029658</c:v>
                </c:pt>
                <c:pt idx="261">
                  <c:v>0.11562196152009885</c:v>
                </c:pt>
                <c:pt idx="262">
                  <c:v>0.1158262847681297</c:v>
                </c:pt>
                <c:pt idx="263">
                  <c:v>0.11603173321368747</c:v>
                </c:pt>
                <c:pt idx="264">
                  <c:v>0.11623831324199473</c:v>
                </c:pt>
                <c:pt idx="265">
                  <c:v>0.11644603128456527</c:v>
                </c:pt>
                <c:pt idx="266">
                  <c:v>0.11665489381957377</c:v>
                </c:pt>
                <c:pt idx="267">
                  <c:v>0.11686490737222885</c:v>
                </c:pt>
                <c:pt idx="268">
                  <c:v>0.11707607851514931</c:v>
                </c:pt>
                <c:pt idx="269">
                  <c:v>0.11728841386874336</c:v>
                </c:pt>
                <c:pt idx="270">
                  <c:v>0.11750192010159152</c:v>
                </c:pt>
                <c:pt idx="271">
                  <c:v>0.11771660393083204</c:v>
                </c:pt>
                <c:pt idx="272">
                  <c:v>0.11793247212255034</c:v>
                </c:pt>
                <c:pt idx="273">
                  <c:v>0.11814953149217114</c:v>
                </c:pt>
                <c:pt idx="274">
                  <c:v>0.11836778890485507</c:v>
                </c:pt>
                <c:pt idx="275">
                  <c:v>0.11858725127589657</c:v>
                </c:pt>
                <c:pt idx="276">
                  <c:v>0.11880792557112721</c:v>
                </c:pt>
                <c:pt idx="277">
                  <c:v>0.11902981880732134</c:v>
                </c:pt>
                <c:pt idx="278">
                  <c:v>0.11925293805260556</c:v>
                </c:pt>
                <c:pt idx="279">
                  <c:v>0.1194772904268715</c:v>
                </c:pt>
                <c:pt idx="280">
                  <c:v>0.11970288310219217</c:v>
                </c:pt>
                <c:pt idx="281">
                  <c:v>0.11992972330324188</c:v>
                </c:pt>
                <c:pt idx="282">
                  <c:v>0.12015781830771946</c:v>
                </c:pt>
                <c:pt idx="283">
                  <c:v>0.12038717544677556</c:v>
                </c:pt>
                <c:pt idx="284">
                  <c:v>0.12061780210544278</c:v>
                </c:pt>
                <c:pt idx="285">
                  <c:v>0.12084970572307045</c:v>
                </c:pt>
                <c:pt idx="286">
                  <c:v>0.12108289379376225</c:v>
                </c:pt>
                <c:pt idx="287">
                  <c:v>0.12131737386681773</c:v>
                </c:pt>
                <c:pt idx="288">
                  <c:v>0.12155315354717788</c:v>
                </c:pt>
                <c:pt idx="289">
                  <c:v>0.12179024049587402</c:v>
                </c:pt>
                <c:pt idx="290">
                  <c:v>0.12202864243048077</c:v>
                </c:pt>
                <c:pt idx="291">
                  <c:v>0.12226836712557247</c:v>
                </c:pt>
                <c:pt idx="292">
                  <c:v>0.12250942241318466</c:v>
                </c:pt>
                <c:pt idx="293">
                  <c:v>0.122751816183277</c:v>
                </c:pt>
                <c:pt idx="294">
                  <c:v>0.12299555638420258</c:v>
                </c:pt>
                <c:pt idx="295">
                  <c:v>0.12324065102317994</c:v>
                </c:pt>
                <c:pt idx="296">
                  <c:v>0.12348710816676917</c:v>
                </c:pt>
                <c:pt idx="297">
                  <c:v>0.12373493594135213</c:v>
                </c:pt>
                <c:pt idx="298">
                  <c:v>0.12398414253361675</c:v>
                </c:pt>
                <c:pt idx="299">
                  <c:v>0.12423473619104518</c:v>
                </c:pt>
                <c:pt idx="300">
                  <c:v>0.12448672522240611</c:v>
                </c:pt>
                <c:pt idx="301">
                  <c:v>0.12474011799825151</c:v>
                </c:pt>
                <c:pt idx="302">
                  <c:v>0.12499492295141675</c:v>
                </c:pt>
                <c:pt idx="303">
                  <c:v>0.12525114857752595</c:v>
                </c:pt>
                <c:pt idx="304">
                  <c:v>0.12550880343550047</c:v>
                </c:pt>
                <c:pt idx="305">
                  <c:v>0.12576789614807241</c:v>
                </c:pt>
                <c:pt idx="306">
                  <c:v>0.1260284354023021</c:v>
                </c:pt>
                <c:pt idx="307">
                  <c:v>0.12629042995009976</c:v>
                </c:pt>
                <c:pt idx="308">
                  <c:v>0.12655388860875161</c:v>
                </c:pt>
                <c:pt idx="309">
                  <c:v>0.12681882026145111</c:v>
                </c:pt>
                <c:pt idx="310">
                  <c:v>0.12708523385783244</c:v>
                </c:pt>
                <c:pt idx="311">
                  <c:v>0.12735313841451101</c:v>
                </c:pt>
                <c:pt idx="312">
                  <c:v>0.12762254301562651</c:v>
                </c:pt>
                <c:pt idx="313">
                  <c:v>0.12789345681339173</c:v>
                </c:pt>
                <c:pt idx="314">
                  <c:v>0.12816588902864487</c:v>
                </c:pt>
                <c:pt idx="315">
                  <c:v>0.12843984895140723</c:v>
                </c:pt>
                <c:pt idx="316">
                  <c:v>0.12871534594144482</c:v>
                </c:pt>
                <c:pt idx="317">
                  <c:v>0.12899238942883504</c:v>
                </c:pt>
                <c:pt idx="318">
                  <c:v>0.12927098891453795</c:v>
                </c:pt>
                <c:pt idx="319">
                  <c:v>0.12955115397097183</c:v>
                </c:pt>
                <c:pt idx="320">
                  <c:v>0.12983289424259412</c:v>
                </c:pt>
                <c:pt idx="321">
                  <c:v>0.13011621944648635</c:v>
                </c:pt>
                <c:pt idx="322">
                  <c:v>0.13040113937294445</c:v>
                </c:pt>
                <c:pt idx="323">
                  <c:v>0.13068766388607367</c:v>
                </c:pt>
                <c:pt idx="324">
                  <c:v>0.13097580292438799</c:v>
                </c:pt>
                <c:pt idx="325">
                  <c:v>0.13126556650141499</c:v>
                </c:pt>
                <c:pt idx="326">
                  <c:v>0.13155696470630507</c:v>
                </c:pt>
                <c:pt idx="327">
                  <c:v>0.13185000770444677</c:v>
                </c:pt>
                <c:pt idx="328">
                  <c:v>0.13214470573808457</c:v>
                </c:pt>
                <c:pt idx="329">
                  <c:v>0.13244106912694459</c:v>
                </c:pt>
                <c:pt idx="330">
                  <c:v>0.13273910826886315</c:v>
                </c:pt>
                <c:pt idx="331">
                  <c:v>0.13303883364042193</c:v>
                </c:pt>
                <c:pt idx="332">
                  <c:v>0.13334025579758682</c:v>
                </c:pt>
                <c:pt idx="333">
                  <c:v>0.13364338537635312</c:v>
                </c:pt>
                <c:pt idx="334">
                  <c:v>0.1339482330933951</c:v>
                </c:pt>
                <c:pt idx="335">
                  <c:v>0.13425480974672088</c:v>
                </c:pt>
                <c:pt idx="336">
                  <c:v>0.1345631262163329</c:v>
                </c:pt>
                <c:pt idx="337">
                  <c:v>0.13487319346489293</c:v>
                </c:pt>
                <c:pt idx="338">
                  <c:v>0.13518502253839323</c:v>
                </c:pt>
                <c:pt idx="339">
                  <c:v>0.13549862456683237</c:v>
                </c:pt>
                <c:pt idx="340">
                  <c:v>0.1358140107648963</c:v>
                </c:pt>
                <c:pt idx="341">
                  <c:v>0.13613119243264549</c:v>
                </c:pt>
                <c:pt idx="342">
                  <c:v>0.13645018095620651</c:v>
                </c:pt>
                <c:pt idx="343">
                  <c:v>0.13677098780847005</c:v>
                </c:pt>
                <c:pt idx="344">
                  <c:v>0.1370936245497931</c:v>
                </c:pt>
                <c:pt idx="345">
                  <c:v>0.13741810282870878</c:v>
                </c:pt>
                <c:pt idx="346">
                  <c:v>0.13774443438263845</c:v>
                </c:pt>
                <c:pt idx="347">
                  <c:v>0.13807263103861217</c:v>
                </c:pt>
                <c:pt idx="348">
                  <c:v>0.13840270471399369</c:v>
                </c:pt>
                <c:pt idx="349">
                  <c:v>0.13873466741721086</c:v>
                </c:pt>
                <c:pt idx="350">
                  <c:v>0.13906853124849167</c:v>
                </c:pt>
                <c:pt idx="351">
                  <c:v>0.13940430840060652</c:v>
                </c:pt>
                <c:pt idx="352">
                  <c:v>0.13974201115961518</c:v>
                </c:pt>
                <c:pt idx="353">
                  <c:v>0.14008165190562041</c:v>
                </c:pt>
                <c:pt idx="354">
                  <c:v>0.14042324311352672</c:v>
                </c:pt>
                <c:pt idx="355">
                  <c:v>0.14076679735380482</c:v>
                </c:pt>
                <c:pt idx="356">
                  <c:v>0.14111232729326237</c:v>
                </c:pt>
                <c:pt idx="357">
                  <c:v>0.14145984569581979</c:v>
                </c:pt>
                <c:pt idx="358">
                  <c:v>0.14180936542329262</c:v>
                </c:pt>
                <c:pt idx="359">
                  <c:v>0.14216089943617921</c:v>
                </c:pt>
                <c:pt idx="360">
                  <c:v>0.14251446079445421</c:v>
                </c:pt>
                <c:pt idx="361">
                  <c:v>0.14287006265836816</c:v>
                </c:pt>
                <c:pt idx="362">
                  <c:v>0.1432277182892541</c:v>
                </c:pt>
                <c:pt idx="363">
                  <c:v>0.14358744105033686</c:v>
                </c:pt>
                <c:pt idx="364">
                  <c:v>0.14394924440755197</c:v>
                </c:pt>
                <c:pt idx="365">
                  <c:v>0.14431314193036826</c:v>
                </c:pt>
                <c:pt idx="366">
                  <c:v>0.14467914729261755</c:v>
                </c:pt>
                <c:pt idx="367">
                  <c:v>0.14504727427332947</c:v>
                </c:pt>
                <c:pt idx="368">
                  <c:v>0.14541753675757296</c:v>
                </c:pt>
                <c:pt idx="369">
                  <c:v>0.14578994873730344</c:v>
                </c:pt>
                <c:pt idx="370">
                  <c:v>0.14616452431221613</c:v>
                </c:pt>
                <c:pt idx="371">
                  <c:v>0.1465412776906056</c:v>
                </c:pt>
                <c:pt idx="372">
                  <c:v>0.14692022319023085</c:v>
                </c:pt>
                <c:pt idx="373">
                  <c:v>0.1473013752391871</c:v>
                </c:pt>
                <c:pt idx="374">
                  <c:v>0.14768474837678336</c:v>
                </c:pt>
                <c:pt idx="375">
                  <c:v>0.14807035725442588</c:v>
                </c:pt>
                <c:pt idx="376">
                  <c:v>0.14845821663650846</c:v>
                </c:pt>
                <c:pt idx="377">
                  <c:v>0.14884834140130776</c:v>
                </c:pt>
                <c:pt idx="378">
                  <c:v>0.14924074654188588</c:v>
                </c:pt>
                <c:pt idx="379">
                  <c:v>0.14963544716699775</c:v>
                </c:pt>
                <c:pt idx="380">
                  <c:v>0.15003245850200728</c:v>
                </c:pt>
                <c:pt idx="381">
                  <c:v>0.15043179588980524</c:v>
                </c:pt>
                <c:pt idx="382">
                  <c:v>0.15083347479173764</c:v>
                </c:pt>
                <c:pt idx="383">
                  <c:v>0.15123751078853792</c:v>
                </c:pt>
                <c:pt idx="384">
                  <c:v>0.15164391958126577</c:v>
                </c:pt>
                <c:pt idx="385">
                  <c:v>0.15205271699225212</c:v>
                </c:pt>
                <c:pt idx="386">
                  <c:v>0.15246391896605058</c:v>
                </c:pt>
                <c:pt idx="387">
                  <c:v>0.15287754157039429</c:v>
                </c:pt>
                <c:pt idx="388">
                  <c:v>0.1532936009971595</c:v>
                </c:pt>
                <c:pt idx="389">
                  <c:v>0.153712113563335</c:v>
                </c:pt>
                <c:pt idx="390">
                  <c:v>0.15413309571199779</c:v>
                </c:pt>
                <c:pt idx="391">
                  <c:v>0.15455656401329482</c:v>
                </c:pt>
                <c:pt idx="392">
                  <c:v>0.15498253516543045</c:v>
                </c:pt>
                <c:pt idx="393">
                  <c:v>0.15541102599566065</c:v>
                </c:pt>
                <c:pt idx="394">
                  <c:v>0.15584205346129254</c:v>
                </c:pt>
                <c:pt idx="395">
                  <c:v>0.15627563465069058</c:v>
                </c:pt>
                <c:pt idx="396">
                  <c:v>0.15671178678428785</c:v>
                </c:pt>
                <c:pt idx="397">
                  <c:v>0.15715052721560571</c:v>
                </c:pt>
                <c:pt idx="398">
                  <c:v>0.15759187343227493</c:v>
                </c:pt>
                <c:pt idx="399">
                  <c:v>0.15803584305706742</c:v>
                </c:pt>
                <c:pt idx="400">
                  <c:v>0.15848245384893117</c:v>
                </c:pt>
                <c:pt idx="401">
                  <c:v>0.15893172370403211</c:v>
                </c:pt>
                <c:pt idx="402">
                  <c:v>0.15938367065680106</c:v>
                </c:pt>
                <c:pt idx="403">
                  <c:v>0.15983831288098724</c:v>
                </c:pt>
                <c:pt idx="404">
                  <c:v>0.16029566869071693</c:v>
                </c:pt>
                <c:pt idx="405">
                  <c:v>0.16075575654155821</c:v>
                </c:pt>
                <c:pt idx="406">
                  <c:v>0.16121859503159128</c:v>
                </c:pt>
                <c:pt idx="407">
                  <c:v>0.1616842029024842</c:v>
                </c:pt>
                <c:pt idx="408">
                  <c:v>0.16215259904057447</c:v>
                </c:pt>
                <c:pt idx="409">
                  <c:v>0.16262380247795596</c:v>
                </c:pt>
                <c:pt idx="410">
                  <c:v>0.16309783239357142</c:v>
                </c:pt>
                <c:pt idx="411">
                  <c:v>0.16357470811431038</c:v>
                </c:pt>
                <c:pt idx="412">
                  <c:v>0.16405444911611214</c:v>
                </c:pt>
                <c:pt idx="413">
                  <c:v>0.16453707502507428</c:v>
                </c:pt>
                <c:pt idx="414">
                  <c:v>0.16502260561856599</c:v>
                </c:pt>
                <c:pt idx="415">
                  <c:v>0.16551106082634862</c:v>
                </c:pt>
                <c:pt idx="416">
                  <c:v>0.16600246073169661</c:v>
                </c:pt>
                <c:pt idx="417">
                  <c:v>0.16649682557252835</c:v>
                </c:pt>
                <c:pt idx="418">
                  <c:v>0.16699417574253914</c:v>
                </c:pt>
                <c:pt idx="419">
                  <c:v>0.16749453179234</c:v>
                </c:pt>
                <c:pt idx="420">
                  <c:v>0.16799791443060075</c:v>
                </c:pt>
                <c:pt idx="421">
                  <c:v>0.16850434452519766</c:v>
                </c:pt>
                <c:pt idx="422">
                  <c:v>0.1690138431043659</c:v>
                </c:pt>
                <c:pt idx="423">
                  <c:v>0.16952643135785636</c:v>
                </c:pt>
                <c:pt idx="424">
                  <c:v>0.17004213063809645</c:v>
                </c:pt>
                <c:pt idx="425">
                  <c:v>0.17056096246135569</c:v>
                </c:pt>
                <c:pt idx="426">
                  <c:v>0.17108294850891448</c:v>
                </c:pt>
                <c:pt idx="427">
                  <c:v>0.17160811062823786</c:v>
                </c:pt>
                <c:pt idx="428">
                  <c:v>0.17213647083415215</c:v>
                </c:pt>
                <c:pt idx="429">
                  <c:v>0.17266805131002591</c:v>
                </c:pt>
                <c:pt idx="430">
                  <c:v>0.17320287440895424</c:v>
                </c:pt>
                <c:pt idx="431">
                  <c:v>0.17374096265494629</c:v>
                </c:pt>
                <c:pt idx="432">
                  <c:v>0.17428233874411581</c:v>
                </c:pt>
                <c:pt idx="433">
                  <c:v>0.17482702554587726</c:v>
                </c:pt>
                <c:pt idx="434">
                  <c:v>0.17537504610413979</c:v>
                </c:pt>
                <c:pt idx="435">
                  <c:v>0.17592642363850891</c:v>
                </c:pt>
                <c:pt idx="436">
                  <c:v>0.17648118154548839</c:v>
                </c:pt>
                <c:pt idx="437">
                  <c:v>0.17703934339968525</c:v>
                </c:pt>
                <c:pt idx="438">
                  <c:v>0.17760093295501642</c:v>
                </c:pt>
                <c:pt idx="439">
                  <c:v>0.17816597414591831</c:v>
                </c:pt>
                <c:pt idx="440">
                  <c:v>0.17873449108855749</c:v>
                </c:pt>
                <c:pt idx="441">
                  <c:v>0.17930650808204335</c:v>
                </c:pt>
                <c:pt idx="442">
                  <c:v>0.17988204960964208</c:v>
                </c:pt>
                <c:pt idx="443">
                  <c:v>0.18046114033999225</c:v>
                </c:pt>
                <c:pt idx="444">
                  <c:v>0.18104380512832063</c:v>
                </c:pt>
                <c:pt idx="445">
                  <c:v>0.18163006901765966</c:v>
                </c:pt>
                <c:pt idx="446">
                  <c:v>0.18221995724006479</c:v>
                </c:pt>
                <c:pt idx="447">
                  <c:v>0.18281349521783233</c:v>
                </c:pt>
                <c:pt idx="448">
                  <c:v>0.18341070856471731</c:v>
                </c:pt>
                <c:pt idx="449">
                  <c:v>0.18401162308715063</c:v>
                </c:pt>
                <c:pt idx="450">
                  <c:v>0.18461626478545856</c:v>
                </c:pt>
                <c:pt idx="451">
                  <c:v>0.18522465985507514</c:v>
                </c:pt>
                <c:pt idx="452">
                  <c:v>0.18583683468776011</c:v>
                </c:pt>
                <c:pt idx="453">
                  <c:v>0.18645281587281196</c:v>
                </c:pt>
                <c:pt idx="454">
                  <c:v>0.18707263019828022</c:v>
                </c:pt>
                <c:pt idx="455">
                  <c:v>0.18769630465217529</c:v>
                </c:pt>
                <c:pt idx="456">
                  <c:v>0.18832386642367649</c:v>
                </c:pt>
                <c:pt idx="457">
                  <c:v>0.18895534290433683</c:v>
                </c:pt>
                <c:pt idx="458">
                  <c:v>0.1895907616892851</c:v>
                </c:pt>
                <c:pt idx="459">
                  <c:v>0.19023015057842474</c:v>
                </c:pt>
                <c:pt idx="460">
                  <c:v>0.19087353757762848</c:v>
                </c:pt>
                <c:pt idx="461">
                  <c:v>0.19152095089992902</c:v>
                </c:pt>
                <c:pt idx="462">
                  <c:v>0.19217241896670534</c:v>
                </c:pt>
                <c:pt idx="463">
                  <c:v>0.19282797040886393</c:v>
                </c:pt>
                <c:pt idx="464">
                  <c:v>0.19348763406801461</c:v>
                </c:pt>
                <c:pt idx="465">
                  <c:v>0.19415143899764056</c:v>
                </c:pt>
                <c:pt idx="466">
                  <c:v>0.19481941446426237</c:v>
                </c:pt>
                <c:pt idx="467">
                  <c:v>0.19549158994859439</c:v>
                </c:pt>
                <c:pt idx="468">
                  <c:v>0.19616799514669753</c:v>
                </c:pt>
                <c:pt idx="469">
                  <c:v>0.19684865997111772</c:v>
                </c:pt>
                <c:pt idx="470">
                  <c:v>0.19753361455202276</c:v>
                </c:pt>
                <c:pt idx="471">
                  <c:v>0.19822288923832745</c:v>
                </c:pt>
                <c:pt idx="472">
                  <c:v>0.19891651459881013</c:v>
                </c:pt>
                <c:pt idx="473">
                  <c:v>0.19961452142321953</c:v>
                </c:pt>
                <c:pt idx="474">
                  <c:v>0.20031694072337161</c:v>
                </c:pt>
                <c:pt idx="475">
                  <c:v>0.20102380373423515</c:v>
                </c:pt>
                <c:pt idx="476">
                  <c:v>0.20173514191500647</c:v>
                </c:pt>
                <c:pt idx="477">
                  <c:v>0.20245098695017191</c:v>
                </c:pt>
                <c:pt idx="478">
                  <c:v>0.20317137075055772</c:v>
                </c:pt>
                <c:pt idx="479">
                  <c:v>0.20389632545436731</c:v>
                </c:pt>
                <c:pt idx="480">
                  <c:v>0.20462588342820362</c:v>
                </c:pt>
                <c:pt idx="481">
                  <c:v>0.20536007726807795</c:v>
                </c:pt>
                <c:pt idx="482">
                  <c:v>0.20609893980040314</c:v>
                </c:pt>
                <c:pt idx="483">
                  <c:v>0.20684250408297084</c:v>
                </c:pt>
                <c:pt idx="484">
                  <c:v>0.20759080340591199</c:v>
                </c:pt>
                <c:pt idx="485">
                  <c:v>0.20834387129264298</c:v>
                </c:pt>
                <c:pt idx="486">
                  <c:v>0.2091017415007865</c:v>
                </c:pt>
                <c:pt idx="487">
                  <c:v>0.20986444802308149</c:v>
                </c:pt>
                <c:pt idx="488">
                  <c:v>0.210632025088269</c:v>
                </c:pt>
                <c:pt idx="489">
                  <c:v>0.21140450716195922</c:v>
                </c:pt>
                <c:pt idx="490">
                  <c:v>0.21218192894747598</c:v>
                </c:pt>
                <c:pt idx="491">
                  <c:v>0.21296432538668053</c:v>
                </c:pt>
                <c:pt idx="492">
                  <c:v>0.21375173166077133</c:v>
                </c:pt>
                <c:pt idx="493">
                  <c:v>0.21454418319106042</c:v>
                </c:pt>
                <c:pt idx="494">
                  <c:v>0.21534171563972493</c:v>
                </c:pt>
                <c:pt idx="495">
                  <c:v>0.2161443649105324</c:v>
                </c:pt>
                <c:pt idx="496">
                  <c:v>0.21695216714954013</c:v>
                </c:pt>
                <c:pt idx="497">
                  <c:v>0.21776515874576621</c:v>
                </c:pt>
                <c:pt idx="498">
                  <c:v>0.21858337633183206</c:v>
                </c:pt>
                <c:pt idx="499">
                  <c:v>0.21940685678457558</c:v>
                </c:pt>
                <c:pt idx="500">
                  <c:v>0.22023563722563272</c:v>
                </c:pt>
                <c:pt idx="501">
                  <c:v>0.22106975502198781</c:v>
                </c:pt>
                <c:pt idx="502">
                  <c:v>0.22190924778648974</c:v>
                </c:pt>
                <c:pt idx="503">
                  <c:v>0.22275415337833851</c:v>
                </c:pt>
                <c:pt idx="504">
                  <c:v>0.22360450990352765</c:v>
                </c:pt>
                <c:pt idx="505">
                  <c:v>0.2244603557152586</c:v>
                </c:pt>
                <c:pt idx="506">
                  <c:v>0.22532172941431386</c:v>
                </c:pt>
                <c:pt idx="507">
                  <c:v>0.22618866984939093</c:v>
                </c:pt>
                <c:pt idx="508">
                  <c:v>0.22706121611739699</c:v>
                </c:pt>
                <c:pt idx="509">
                  <c:v>0.22793940756370129</c:v>
                </c:pt>
                <c:pt idx="510">
                  <c:v>0.22882328378234518</c:v>
                </c:pt>
                <c:pt idx="511">
                  <c:v>0.2297128846162077</c:v>
                </c:pt>
                <c:pt idx="512">
                  <c:v>0.23060825015712533</c:v>
                </c:pt>
                <c:pt idx="513">
                  <c:v>0.23150942074596517</c:v>
                </c:pt>
                <c:pt idx="514">
                  <c:v>0.23241643697264897</c:v>
                </c:pt>
                <c:pt idx="515">
                  <c:v>0.2333293396761276</c:v>
                </c:pt>
                <c:pt idx="516">
                  <c:v>0.23424816994430359</c:v>
                </c:pt>
                <c:pt idx="517">
                  <c:v>0.23517296911390098</c:v>
                </c:pt>
                <c:pt idx="518">
                  <c:v>0.23610377877028033</c:v>
                </c:pt>
                <c:pt idx="519">
                  <c:v>0.23704064074719586</c:v>
                </c:pt>
                <c:pt idx="520">
                  <c:v>0.23798359712650033</c:v>
                </c:pt>
                <c:pt idx="521">
                  <c:v>0.23893269023777985</c:v>
                </c:pt>
                <c:pt idx="522">
                  <c:v>0.23988796265793721</c:v>
                </c:pt>
                <c:pt idx="523">
                  <c:v>0.24084945721070739</c:v>
                </c:pt>
                <c:pt idx="524">
                  <c:v>0.24181721696610817</c:v>
                </c:pt>
                <c:pt idx="525">
                  <c:v>0.24279128523982499</c:v>
                </c:pt>
                <c:pt idx="526">
                  <c:v>0.24377170559252598</c:v>
                </c:pt>
                <c:pt idx="527">
                  <c:v>0.2447585218291071</c:v>
                </c:pt>
                <c:pt idx="528">
                  <c:v>0.24575177799786435</c:v>
                </c:pt>
                <c:pt idx="529">
                  <c:v>0.246751518389591</c:v>
                </c:pt>
                <c:pt idx="530">
                  <c:v>0.24775778753659849</c:v>
                </c:pt>
                <c:pt idx="531">
                  <c:v>0.24877063021165849</c:v>
                </c:pt>
                <c:pt idx="532">
                  <c:v>0.24979009142686362</c:v>
                </c:pt>
                <c:pt idx="533">
                  <c:v>0.25081621643240581</c:v>
                </c:pt>
                <c:pt idx="534">
                  <c:v>0.25184905071526859</c:v>
                </c:pt>
                <c:pt idx="535">
                  <c:v>0.25288863999783184</c:v>
                </c:pt>
                <c:pt idx="536">
                  <c:v>0.25393503023638736</c:v>
                </c:pt>
                <c:pt idx="537">
                  <c:v>0.25498826761956034</c:v>
                </c:pt>
                <c:pt idx="538">
                  <c:v>0.25604839856664174</c:v>
                </c:pt>
                <c:pt idx="539">
                  <c:v>0.25711546972581312</c:v>
                </c:pt>
                <c:pt idx="540">
                  <c:v>0.2581895279722824</c:v>
                </c:pt>
                <c:pt idx="541">
                  <c:v>0.25927062040631194</c:v>
                </c:pt>
                <c:pt idx="542">
                  <c:v>0.26035879435114362</c:v>
                </c:pt>
                <c:pt idx="543">
                  <c:v>0.26145409735081598</c:v>
                </c:pt>
                <c:pt idx="544">
                  <c:v>0.26255657716787167</c:v>
                </c:pt>
                <c:pt idx="545">
                  <c:v>0.26366628178095197</c:v>
                </c:pt>
                <c:pt idx="546">
                  <c:v>0.26478325938227604</c:v>
                </c:pt>
                <c:pt idx="547">
                  <c:v>0.26590755837500168</c:v>
                </c:pt>
                <c:pt idx="548">
                  <c:v>0.26703922737046537</c:v>
                </c:pt>
                <c:pt idx="549">
                  <c:v>0.268178315185297</c:v>
                </c:pt>
                <c:pt idx="550">
                  <c:v>0.26932487083840878</c:v>
                </c:pt>
                <c:pt idx="551">
                  <c:v>0.27047894354785335</c:v>
                </c:pt>
                <c:pt idx="552">
                  <c:v>0.27164058272754904</c:v>
                </c:pt>
                <c:pt idx="553">
                  <c:v>0.27280983798386838</c:v>
                </c:pt>
                <c:pt idx="554">
                  <c:v>0.27398675911208753</c:v>
                </c:pt>
                <c:pt idx="555">
                  <c:v>0.27517139609269131</c:v>
                </c:pt>
                <c:pt idx="556">
                  <c:v>0.27636379908753861</c:v>
                </c:pt>
                <c:pt idx="557">
                  <c:v>0.27756401843586653</c:v>
                </c:pt>
                <c:pt idx="558">
                  <c:v>0.27877210465015301</c:v>
                </c:pt>
                <c:pt idx="559">
                  <c:v>0.27998810841181809</c:v>
                </c:pt>
                <c:pt idx="560">
                  <c:v>0.28121208056676628</c:v>
                </c:pt>
                <c:pt idx="561">
                  <c:v>0.28244407212076578</c:v>
                </c:pt>
                <c:pt idx="562">
                  <c:v>0.28368413423466121</c:v>
                </c:pt>
                <c:pt idx="563">
                  <c:v>0.28493231821941484</c:v>
                </c:pt>
                <c:pt idx="564">
                  <c:v>0.2861886755309746</c:v>
                </c:pt>
                <c:pt idx="565">
                  <c:v>0.28745325776496389</c:v>
                </c:pt>
                <c:pt idx="566">
                  <c:v>0.28872611665118958</c:v>
                </c:pt>
                <c:pt idx="567">
                  <c:v>0.29000730404796426</c:v>
                </c:pt>
                <c:pt idx="568">
                  <c:v>0.29129687193623899</c:v>
                </c:pt>
                <c:pt idx="569">
                  <c:v>0.29259487241354248</c:v>
                </c:pt>
                <c:pt idx="570">
                  <c:v>0.2939013576877233</c:v>
                </c:pt>
                <c:pt idx="571">
                  <c:v>0.2952163800704895</c:v>
                </c:pt>
                <c:pt idx="572">
                  <c:v>0.29653999197074238</c:v>
                </c:pt>
                <c:pt idx="573">
                  <c:v>0.29787224588770567</c:v>
                </c:pt>
                <c:pt idx="574">
                  <c:v>0.29921319440382854</c:v>
                </c:pt>
                <c:pt idx="575">
                  <c:v>0.30056289017748311</c:v>
                </c:pt>
                <c:pt idx="576">
                  <c:v>0.301921385935432</c:v>
                </c:pt>
                <c:pt idx="577">
                  <c:v>0.30328873446507165</c:v>
                </c:pt>
                <c:pt idx="578">
                  <c:v>0.30466498860644242</c:v>
                </c:pt>
                <c:pt idx="579">
                  <c:v>0.30605020124400439</c:v>
                </c:pt>
                <c:pt idx="580">
                  <c:v>0.30744442529817168</c:v>
                </c:pt>
                <c:pt idx="581">
                  <c:v>0.3088477137166023</c:v>
                </c:pt>
                <c:pt idx="582">
                  <c:v>0.31026011946523913</c:v>
                </c:pt>
                <c:pt idx="583">
                  <c:v>0.31168169551909525</c:v>
                </c:pt>
                <c:pt idx="584">
                  <c:v>0.31311249485278203</c:v>
                </c:pt>
                <c:pt idx="585">
                  <c:v>0.31455257043077312</c:v>
                </c:pt>
                <c:pt idx="586">
                  <c:v>0.31600197519739986</c:v>
                </c:pt>
                <c:pt idx="587">
                  <c:v>0.31746076206657531</c:v>
                </c:pt>
                <c:pt idx="588">
                  <c:v>0.31892898391123831</c:v>
                </c:pt>
                <c:pt idx="589">
                  <c:v>0.32040669355251694</c:v>
                </c:pt>
                <c:pt idx="590">
                  <c:v>0.3218939437486022</c:v>
                </c:pt>
                <c:pt idx="591">
                  <c:v>0.32339078718333725</c:v>
                </c:pt>
                <c:pt idx="592">
                  <c:v>0.32489727645449396</c:v>
                </c:pt>
                <c:pt idx="593">
                  <c:v>0.32641346406176347</c:v>
                </c:pt>
                <c:pt idx="594">
                  <c:v>0.3279394023944312</c:v>
                </c:pt>
                <c:pt idx="595">
                  <c:v>0.32947514371874198</c:v>
                </c:pt>
                <c:pt idx="596">
                  <c:v>0.33102074016494887</c:v>
                </c:pt>
                <c:pt idx="597">
                  <c:v>0.33257624371403866</c:v>
                </c:pt>
                <c:pt idx="598">
                  <c:v>0.33414170618413203</c:v>
                </c:pt>
                <c:pt idx="599">
                  <c:v>0.33571717921655125</c:v>
                </c:pt>
                <c:pt idx="600">
                  <c:v>0.33730271426155145</c:v>
                </c:pt>
                <c:pt idx="601">
                  <c:v>0.33889836256371042</c:v>
                </c:pt>
                <c:pt idx="602">
                  <c:v>0.34050417514697073</c:v>
                </c:pt>
                <c:pt idx="603">
                  <c:v>0.34212020279933192</c:v>
                </c:pt>
                <c:pt idx="604">
                  <c:v>0.34374649605718505</c:v>
                </c:pt>
                <c:pt idx="605">
                  <c:v>0.34538310518928617</c:v>
                </c:pt>
                <c:pt idx="606">
                  <c:v>0.34703008018036452</c:v>
                </c:pt>
                <c:pt idx="607">
                  <c:v>0.34868747071435641</c:v>
                </c:pt>
                <c:pt idx="608">
                  <c:v>0.35035532615727283</c:v>
                </c:pt>
                <c:pt idx="609">
                  <c:v>0.35203369553966973</c:v>
                </c:pt>
                <c:pt idx="610">
                  <c:v>0.35372262753874939</c:v>
                </c:pt>
                <c:pt idx="611">
                  <c:v>0.35542217046006402</c:v>
                </c:pt>
                <c:pt idx="612">
                  <c:v>0.35713237221882604</c:v>
                </c:pt>
                <c:pt idx="613">
                  <c:v>0.35885328032081981</c:v>
                </c:pt>
                <c:pt idx="614">
                  <c:v>0.36058494184291018</c:v>
                </c:pt>
                <c:pt idx="615">
                  <c:v>0.36232740341314273</c:v>
                </c:pt>
                <c:pt idx="616">
                  <c:v>0.36408071119043273</c:v>
                </c:pt>
                <c:pt idx="617">
                  <c:v>0.36584491084383697</c:v>
                </c:pt>
                <c:pt idx="618">
                  <c:v>0.3676200475314067</c:v>
                </c:pt>
                <c:pt idx="619">
                  <c:v>0.36940616587861541</c:v>
                </c:pt>
                <c:pt idx="620">
                  <c:v>0.37120330995635864</c:v>
                </c:pt>
                <c:pt idx="621">
                  <c:v>0.37301152325852277</c:v>
                </c:pt>
                <c:pt idx="622">
                  <c:v>0.37483084867911803</c:v>
                </c:pt>
                <c:pt idx="623">
                  <c:v>0.37666132848897249</c:v>
                </c:pt>
                <c:pt idx="624">
                  <c:v>0.37850300431198491</c:v>
                </c:pt>
                <c:pt idx="625">
                  <c:v>0.38035591710093003</c:v>
                </c:pt>
                <c:pt idx="626">
                  <c:v>0.38222010711282545</c:v>
                </c:pt>
                <c:pt idx="627">
                  <c:v>0.38409561388382873</c:v>
                </c:pt>
                <c:pt idx="628">
                  <c:v>0.38598247620370008</c:v>
                </c:pt>
                <c:pt idx="629">
                  <c:v>0.3878807320897999</c:v>
                </c:pt>
                <c:pt idx="630">
                  <c:v>0.38979041876063059</c:v>
                </c:pt>
                <c:pt idx="631">
                  <c:v>0.39171157260891848</c:v>
                </c:pt>
                <c:pt idx="632">
                  <c:v>0.39364422917423347</c:v>
                </c:pt>
                <c:pt idx="633">
                  <c:v>0.3955884231151473</c:v>
                </c:pt>
                <c:pt idx="634">
                  <c:v>0.39754418818092663</c:v>
                </c:pt>
                <c:pt idx="635">
                  <c:v>0.39951155718276127</c:v>
                </c:pt>
                <c:pt idx="636">
                  <c:v>0.4014905619645277</c:v>
                </c:pt>
                <c:pt idx="637">
                  <c:v>0.40348123337308506</c:v>
                </c:pt>
                <c:pt idx="638">
                  <c:v>0.40548360122810662</c:v>
                </c:pt>
                <c:pt idx="639">
                  <c:v>0.40749769429144528</c:v>
                </c:pt>
                <c:pt idx="640">
                  <c:v>0.40952354023603355</c:v>
                </c:pt>
                <c:pt idx="641">
                  <c:v>0.41156116561432066</c:v>
                </c:pt>
                <c:pt idx="642">
                  <c:v>0.41361059582624582</c:v>
                </c:pt>
                <c:pt idx="643">
                  <c:v>0.41567185508674892</c:v>
                </c:pt>
                <c:pt idx="644">
                  <c:v>0.41774496639283382</c:v>
                </c:pt>
                <c:pt idx="645">
                  <c:v>0.41982995149015417</c:v>
                </c:pt>
                <c:pt idx="646">
                  <c:v>0.42192683083916599</c:v>
                </c:pt>
                <c:pt idx="647">
                  <c:v>0.42403562358082098</c:v>
                </c:pt>
                <c:pt idx="648">
                  <c:v>0.42615634750181647</c:v>
                </c:pt>
                <c:pt idx="649">
                  <c:v>0.42828901899940275</c:v>
                </c:pt>
                <c:pt idx="650">
                  <c:v>0.43043365304575454</c:v>
                </c:pt>
                <c:pt idx="651">
                  <c:v>0.43259026315191068</c:v>
                </c:pt>
                <c:pt idx="652">
                  <c:v>0.43475886133128877</c:v>
                </c:pt>
                <c:pt idx="653">
                  <c:v>0.43693945806277995</c:v>
                </c:pt>
                <c:pt idx="654">
                  <c:v>0.43913206225343254</c:v>
                </c:pt>
                <c:pt idx="655">
                  <c:v>0.44133668120073088</c:v>
                </c:pt>
                <c:pt idx="656">
                  <c:v>0.44355332055447672</c:v>
                </c:pt>
                <c:pt idx="657">
                  <c:v>0.44578198427828397</c:v>
                </c:pt>
                <c:pt idx="658">
                  <c:v>0.44802267461069478</c:v>
                </c:pt>
                <c:pt idx="659">
                  <c:v>0.45027539202592687</c:v>
                </c:pt>
                <c:pt idx="660">
                  <c:v>0.45254013519426106</c:v>
                </c:pt>
                <c:pt idx="661">
                  <c:v>0.45481690094209382</c:v>
                </c:pt>
                <c:pt idx="662">
                  <c:v>0.45710568421163195</c:v>
                </c:pt>
                <c:pt idx="663">
                  <c:v>0.4594064780202895</c:v>
                </c:pt>
                <c:pt idx="664">
                  <c:v>0.46171927341976293</c:v>
                </c:pt>
                <c:pt idx="665">
                  <c:v>0.46404405945481764</c:v>
                </c:pt>
                <c:pt idx="666">
                  <c:v>0.46638082312179141</c:v>
                </c:pt>
                <c:pt idx="667">
                  <c:v>0.46872954932683758</c:v>
                </c:pt>
                <c:pt idx="668">
                  <c:v>0.47109022084391949</c:v>
                </c:pt>
                <c:pt idx="669">
                  <c:v>0.47346281827257591</c:v>
                </c:pt>
                <c:pt idx="670">
                  <c:v>0.4758473199954753</c:v>
                </c:pt>
                <c:pt idx="671">
                  <c:v>0.47824370213577611</c:v>
                </c:pt>
                <c:pt idx="672">
                  <c:v>0.4806519385143162</c:v>
                </c:pt>
                <c:pt idx="673">
                  <c:v>0.48307200060664873</c:v>
                </c:pt>
                <c:pt idx="674">
                  <c:v>0.48550385749994945</c:v>
                </c:pt>
                <c:pt idx="675">
                  <c:v>0.48794747584981385</c:v>
                </c:pt>
                <c:pt idx="676">
                  <c:v>0.49040281983697115</c:v>
                </c:pt>
                <c:pt idx="677">
                  <c:v>0.4928698511239385</c:v>
                </c:pt>
                <c:pt idx="678">
                  <c:v>0.49534852881163616</c:v>
                </c:pt>
                <c:pt idx="679">
                  <c:v>0.49783880939600755</c:v>
                </c:pt>
                <c:pt idx="680">
                  <c:v>0.50034064672463352</c:v>
                </c:pt>
                <c:pt idx="681">
                  <c:v>0.50285399195341529</c:v>
                </c:pt>
                <c:pt idx="682">
                  <c:v>0.5053787935033236</c:v>
                </c:pt>
                <c:pt idx="683">
                  <c:v>0.50791499701725473</c:v>
                </c:pt>
                <c:pt idx="684">
                  <c:v>0.51046254531702262</c:v>
                </c:pt>
                <c:pt idx="685">
                  <c:v>0.51302137836052075</c:v>
                </c:pt>
                <c:pt idx="686">
                  <c:v>0.51559143319908618</c:v>
                </c:pt>
                <c:pt idx="687">
                  <c:v>0.51817264393509865</c:v>
                </c:pt>
                <c:pt idx="688">
                  <c:v>0.5207649416798511</c:v>
                </c:pt>
                <c:pt idx="689">
                  <c:v>0.52336825451172708</c:v>
                </c:pt>
                <c:pt idx="690">
                  <c:v>0.52598250743472263</c:v>
                </c:pt>
                <c:pt idx="691">
                  <c:v>0.52860762233735081</c:v>
                </c:pt>
                <c:pt idx="692">
                  <c:v>0.53124351795196645</c:v>
                </c:pt>
                <c:pt idx="693">
                  <c:v>0.53389010981455343</c:v>
                </c:pt>
                <c:pt idx="694">
                  <c:v>0.53654731022501312</c:v>
                </c:pt>
                <c:pt idx="695">
                  <c:v>0.53921502820799727</c:v>
                </c:pt>
                <c:pt idx="696">
                  <c:v>0.54189316947433863</c:v>
                </c:pt>
                <c:pt idx="697">
                  <c:v>0.54458163638308843</c:v>
                </c:pt>
                <c:pt idx="698">
                  <c:v>0.54728032790425662</c:v>
                </c:pt>
                <c:pt idx="699">
                  <c:v>0.54998913958226092</c:v>
                </c:pt>
                <c:pt idx="700">
                  <c:v>0.55270796350014806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E-944C-89AC-F93F3F22C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7136"/>
        <c:axId val="638103360"/>
      </c:scatterChart>
      <c:valAx>
        <c:axId val="638577136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Melt fraction,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103360"/>
        <c:crosses val="autoZero"/>
        <c:crossBetween val="midCat"/>
        <c:majorUnit val="5"/>
      </c:valAx>
      <c:valAx>
        <c:axId val="63810336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Fe3+/FeT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5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tx1"/>
          </a:solidFill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'Moderate oxidation'!$M$1</c:f>
              <c:strCache>
                <c:ptCount val="1"/>
                <c:pt idx="0">
                  <c:v>logfO2-FMQ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'Moderate oxidation'!$F$2:$F$1001</c:f>
              <c:numCache>
                <c:formatCode>General</c:formatCode>
                <c:ptCount val="1000"/>
                <c:pt idx="0">
                  <c:v>100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99.6</c:v>
                </c:pt>
                <c:pt idx="5">
                  <c:v>99.5</c:v>
                </c:pt>
                <c:pt idx="6">
                  <c:v>99.4</c:v>
                </c:pt>
                <c:pt idx="7">
                  <c:v>99.3</c:v>
                </c:pt>
                <c:pt idx="8">
                  <c:v>99.2</c:v>
                </c:pt>
                <c:pt idx="9">
                  <c:v>99.100000000000094</c:v>
                </c:pt>
                <c:pt idx="10">
                  <c:v>99.000000000000099</c:v>
                </c:pt>
                <c:pt idx="11">
                  <c:v>98.900000000000105</c:v>
                </c:pt>
                <c:pt idx="12">
                  <c:v>98.800000000000097</c:v>
                </c:pt>
                <c:pt idx="13">
                  <c:v>98.700000000000102</c:v>
                </c:pt>
                <c:pt idx="14">
                  <c:v>98.600000000000094</c:v>
                </c:pt>
                <c:pt idx="15">
                  <c:v>98.500000000000099</c:v>
                </c:pt>
                <c:pt idx="16">
                  <c:v>98.400000000000105</c:v>
                </c:pt>
                <c:pt idx="17">
                  <c:v>98.300000000000097</c:v>
                </c:pt>
                <c:pt idx="18">
                  <c:v>98.200000000000102</c:v>
                </c:pt>
                <c:pt idx="19">
                  <c:v>98.100000000000094</c:v>
                </c:pt>
                <c:pt idx="20">
                  <c:v>98.000000000000099</c:v>
                </c:pt>
                <c:pt idx="21">
                  <c:v>97.900000000000105</c:v>
                </c:pt>
                <c:pt idx="22">
                  <c:v>97.800000000000097</c:v>
                </c:pt>
                <c:pt idx="23">
                  <c:v>97.700000000000102</c:v>
                </c:pt>
                <c:pt idx="24">
                  <c:v>97.600000000000094</c:v>
                </c:pt>
                <c:pt idx="25">
                  <c:v>97.500000000000099</c:v>
                </c:pt>
                <c:pt idx="26">
                  <c:v>97.400000000000105</c:v>
                </c:pt>
                <c:pt idx="27">
                  <c:v>97.300000000000196</c:v>
                </c:pt>
                <c:pt idx="28">
                  <c:v>97.200000000000202</c:v>
                </c:pt>
                <c:pt idx="29">
                  <c:v>97.100000000000193</c:v>
                </c:pt>
                <c:pt idx="30">
                  <c:v>97.000000000000199</c:v>
                </c:pt>
                <c:pt idx="31">
                  <c:v>96.900000000000205</c:v>
                </c:pt>
                <c:pt idx="32">
                  <c:v>96.800000000000196</c:v>
                </c:pt>
                <c:pt idx="33">
                  <c:v>96.700000000000202</c:v>
                </c:pt>
                <c:pt idx="34">
                  <c:v>96.600000000000193</c:v>
                </c:pt>
                <c:pt idx="35">
                  <c:v>96.500000000000199</c:v>
                </c:pt>
                <c:pt idx="36">
                  <c:v>96.400000000000205</c:v>
                </c:pt>
                <c:pt idx="37">
                  <c:v>96.300000000000196</c:v>
                </c:pt>
                <c:pt idx="38">
                  <c:v>96.200000000000202</c:v>
                </c:pt>
                <c:pt idx="39">
                  <c:v>96.100000000000193</c:v>
                </c:pt>
                <c:pt idx="40">
                  <c:v>96.000000000000199</c:v>
                </c:pt>
                <c:pt idx="41">
                  <c:v>95.900000000000205</c:v>
                </c:pt>
                <c:pt idx="42">
                  <c:v>95.800000000000196</c:v>
                </c:pt>
                <c:pt idx="43">
                  <c:v>95.700000000000202</c:v>
                </c:pt>
                <c:pt idx="44">
                  <c:v>95.600000000000307</c:v>
                </c:pt>
                <c:pt idx="45">
                  <c:v>95.500000000000298</c:v>
                </c:pt>
                <c:pt idx="46">
                  <c:v>95.400000000000304</c:v>
                </c:pt>
                <c:pt idx="47">
                  <c:v>95.300000000000296</c:v>
                </c:pt>
                <c:pt idx="48">
                  <c:v>95.200000000000301</c:v>
                </c:pt>
                <c:pt idx="49">
                  <c:v>95.100000000000307</c:v>
                </c:pt>
                <c:pt idx="50">
                  <c:v>95.000000000000298</c:v>
                </c:pt>
                <c:pt idx="51">
                  <c:v>94.900000000000304</c:v>
                </c:pt>
                <c:pt idx="52">
                  <c:v>94.800000000000296</c:v>
                </c:pt>
                <c:pt idx="53">
                  <c:v>94.700000000000301</c:v>
                </c:pt>
                <c:pt idx="54">
                  <c:v>94.600000000000307</c:v>
                </c:pt>
                <c:pt idx="55">
                  <c:v>94.500000000000298</c:v>
                </c:pt>
                <c:pt idx="56">
                  <c:v>94.400000000000304</c:v>
                </c:pt>
                <c:pt idx="57">
                  <c:v>94.300000000000296</c:v>
                </c:pt>
                <c:pt idx="58">
                  <c:v>94.200000000000301</c:v>
                </c:pt>
                <c:pt idx="59">
                  <c:v>94.100000000000307</c:v>
                </c:pt>
                <c:pt idx="60">
                  <c:v>94.000000000000298</c:v>
                </c:pt>
                <c:pt idx="61">
                  <c:v>93.900000000000304</c:v>
                </c:pt>
                <c:pt idx="62">
                  <c:v>93.800000000000395</c:v>
                </c:pt>
                <c:pt idx="63">
                  <c:v>93.700000000000401</c:v>
                </c:pt>
                <c:pt idx="64">
                  <c:v>93.600000000000406</c:v>
                </c:pt>
                <c:pt idx="65">
                  <c:v>93.500000000000398</c:v>
                </c:pt>
                <c:pt idx="66">
                  <c:v>93.400000000000404</c:v>
                </c:pt>
                <c:pt idx="67">
                  <c:v>93.300000000000395</c:v>
                </c:pt>
                <c:pt idx="68">
                  <c:v>93.200000000000401</c:v>
                </c:pt>
                <c:pt idx="69">
                  <c:v>93.100000000000406</c:v>
                </c:pt>
                <c:pt idx="70">
                  <c:v>93.000000000000398</c:v>
                </c:pt>
                <c:pt idx="71">
                  <c:v>92.900000000000404</c:v>
                </c:pt>
                <c:pt idx="72">
                  <c:v>92.800000000000395</c:v>
                </c:pt>
                <c:pt idx="73">
                  <c:v>92.700000000000401</c:v>
                </c:pt>
                <c:pt idx="74">
                  <c:v>92.600000000000406</c:v>
                </c:pt>
                <c:pt idx="75">
                  <c:v>92.500000000000398</c:v>
                </c:pt>
                <c:pt idx="76">
                  <c:v>92.400000000000404</c:v>
                </c:pt>
                <c:pt idx="77">
                  <c:v>92.300000000000395</c:v>
                </c:pt>
                <c:pt idx="78">
                  <c:v>92.200000000000401</c:v>
                </c:pt>
                <c:pt idx="79">
                  <c:v>92.100000000000406</c:v>
                </c:pt>
                <c:pt idx="80">
                  <c:v>92.000000000000497</c:v>
                </c:pt>
                <c:pt idx="81">
                  <c:v>91.900000000000503</c:v>
                </c:pt>
                <c:pt idx="82">
                  <c:v>91.800000000000495</c:v>
                </c:pt>
                <c:pt idx="83">
                  <c:v>91.7000000000005</c:v>
                </c:pt>
                <c:pt idx="84">
                  <c:v>91.600000000000506</c:v>
                </c:pt>
                <c:pt idx="85">
                  <c:v>91.500000000000497</c:v>
                </c:pt>
                <c:pt idx="86">
                  <c:v>91.400000000000503</c:v>
                </c:pt>
                <c:pt idx="87">
                  <c:v>91.300000000000495</c:v>
                </c:pt>
                <c:pt idx="88">
                  <c:v>91.2000000000005</c:v>
                </c:pt>
                <c:pt idx="89">
                  <c:v>91.100000000000506</c:v>
                </c:pt>
                <c:pt idx="90">
                  <c:v>91.000000000000497</c:v>
                </c:pt>
                <c:pt idx="91">
                  <c:v>90.900000000000503</c:v>
                </c:pt>
                <c:pt idx="92">
                  <c:v>90.800000000000495</c:v>
                </c:pt>
                <c:pt idx="93">
                  <c:v>90.7000000000005</c:v>
                </c:pt>
                <c:pt idx="94">
                  <c:v>90.600000000000506</c:v>
                </c:pt>
                <c:pt idx="95">
                  <c:v>90.500000000000497</c:v>
                </c:pt>
                <c:pt idx="96">
                  <c:v>90.400000000000503</c:v>
                </c:pt>
                <c:pt idx="97">
                  <c:v>90.300000000000594</c:v>
                </c:pt>
                <c:pt idx="98">
                  <c:v>90.2000000000006</c:v>
                </c:pt>
                <c:pt idx="99">
                  <c:v>90.100000000000605</c:v>
                </c:pt>
                <c:pt idx="100">
                  <c:v>90.000000000000597</c:v>
                </c:pt>
                <c:pt idx="101">
                  <c:v>89.900000000000603</c:v>
                </c:pt>
                <c:pt idx="102">
                  <c:v>89.800000000000594</c:v>
                </c:pt>
                <c:pt idx="103">
                  <c:v>89.7000000000006</c:v>
                </c:pt>
                <c:pt idx="104">
                  <c:v>89.600000000000605</c:v>
                </c:pt>
                <c:pt idx="105">
                  <c:v>89.500000000000597</c:v>
                </c:pt>
                <c:pt idx="106">
                  <c:v>89.400000000000603</c:v>
                </c:pt>
                <c:pt idx="107">
                  <c:v>89.300000000000594</c:v>
                </c:pt>
                <c:pt idx="108">
                  <c:v>89.2000000000006</c:v>
                </c:pt>
                <c:pt idx="109">
                  <c:v>89.100000000000605</c:v>
                </c:pt>
                <c:pt idx="110">
                  <c:v>89.000000000000597</c:v>
                </c:pt>
                <c:pt idx="111">
                  <c:v>88.900000000000603</c:v>
                </c:pt>
                <c:pt idx="112">
                  <c:v>88.800000000000594</c:v>
                </c:pt>
                <c:pt idx="113">
                  <c:v>88.7000000000006</c:v>
                </c:pt>
                <c:pt idx="114">
                  <c:v>88.600000000000605</c:v>
                </c:pt>
                <c:pt idx="115">
                  <c:v>88.500000000000696</c:v>
                </c:pt>
                <c:pt idx="116">
                  <c:v>88.400000000000702</c:v>
                </c:pt>
                <c:pt idx="117">
                  <c:v>88.300000000000693</c:v>
                </c:pt>
                <c:pt idx="118">
                  <c:v>88.200000000000699</c:v>
                </c:pt>
                <c:pt idx="119">
                  <c:v>88.100000000000705</c:v>
                </c:pt>
                <c:pt idx="120">
                  <c:v>88.000000000000696</c:v>
                </c:pt>
                <c:pt idx="121">
                  <c:v>87.900000000000702</c:v>
                </c:pt>
                <c:pt idx="122">
                  <c:v>87.800000000000693</c:v>
                </c:pt>
                <c:pt idx="123">
                  <c:v>87.700000000000699</c:v>
                </c:pt>
                <c:pt idx="124">
                  <c:v>87.600000000000705</c:v>
                </c:pt>
                <c:pt idx="125">
                  <c:v>87.500000000000696</c:v>
                </c:pt>
                <c:pt idx="126">
                  <c:v>87.400000000000702</c:v>
                </c:pt>
                <c:pt idx="127">
                  <c:v>87.300000000000693</c:v>
                </c:pt>
                <c:pt idx="128">
                  <c:v>87.200000000000699</c:v>
                </c:pt>
                <c:pt idx="129">
                  <c:v>87.100000000000705</c:v>
                </c:pt>
                <c:pt idx="130">
                  <c:v>87.000000000000696</c:v>
                </c:pt>
                <c:pt idx="131">
                  <c:v>86.900000000000702</c:v>
                </c:pt>
                <c:pt idx="132">
                  <c:v>86.800000000000793</c:v>
                </c:pt>
                <c:pt idx="133">
                  <c:v>86.700000000000799</c:v>
                </c:pt>
                <c:pt idx="134">
                  <c:v>86.600000000000804</c:v>
                </c:pt>
                <c:pt idx="135">
                  <c:v>86.500000000000796</c:v>
                </c:pt>
                <c:pt idx="136">
                  <c:v>86.400000000000801</c:v>
                </c:pt>
                <c:pt idx="137">
                  <c:v>86.300000000000793</c:v>
                </c:pt>
                <c:pt idx="138">
                  <c:v>86.200000000000799</c:v>
                </c:pt>
                <c:pt idx="139">
                  <c:v>86.100000000000804</c:v>
                </c:pt>
                <c:pt idx="140">
                  <c:v>86.000000000000796</c:v>
                </c:pt>
                <c:pt idx="141">
                  <c:v>85.900000000000801</c:v>
                </c:pt>
                <c:pt idx="142">
                  <c:v>85.800000000000793</c:v>
                </c:pt>
                <c:pt idx="143">
                  <c:v>85.700000000000799</c:v>
                </c:pt>
                <c:pt idx="144">
                  <c:v>85.600000000000804</c:v>
                </c:pt>
                <c:pt idx="145">
                  <c:v>85.500000000000796</c:v>
                </c:pt>
                <c:pt idx="146">
                  <c:v>85.400000000000801</c:v>
                </c:pt>
                <c:pt idx="147">
                  <c:v>85.300000000000793</c:v>
                </c:pt>
                <c:pt idx="148">
                  <c:v>85.200000000000799</c:v>
                </c:pt>
                <c:pt idx="149">
                  <c:v>85.100000000000804</c:v>
                </c:pt>
                <c:pt idx="150">
                  <c:v>85.000000000000895</c:v>
                </c:pt>
                <c:pt idx="151">
                  <c:v>84.900000000000901</c:v>
                </c:pt>
                <c:pt idx="152">
                  <c:v>84.800000000000907</c:v>
                </c:pt>
                <c:pt idx="153">
                  <c:v>84.700000000000898</c:v>
                </c:pt>
                <c:pt idx="154">
                  <c:v>84.600000000000904</c:v>
                </c:pt>
                <c:pt idx="155">
                  <c:v>84.500000000000895</c:v>
                </c:pt>
                <c:pt idx="156">
                  <c:v>84.400000000000901</c:v>
                </c:pt>
                <c:pt idx="157">
                  <c:v>84.300000000000907</c:v>
                </c:pt>
                <c:pt idx="158">
                  <c:v>84.200000000000898</c:v>
                </c:pt>
                <c:pt idx="159">
                  <c:v>84.100000000000904</c:v>
                </c:pt>
                <c:pt idx="160">
                  <c:v>84.000000000000895</c:v>
                </c:pt>
                <c:pt idx="161">
                  <c:v>83.900000000000901</c:v>
                </c:pt>
                <c:pt idx="162">
                  <c:v>83.800000000000907</c:v>
                </c:pt>
                <c:pt idx="163">
                  <c:v>83.700000000000898</c:v>
                </c:pt>
                <c:pt idx="164">
                  <c:v>83.600000000000904</c:v>
                </c:pt>
                <c:pt idx="165">
                  <c:v>83.500000000000895</c:v>
                </c:pt>
                <c:pt idx="166">
                  <c:v>83.400000000000901</c:v>
                </c:pt>
                <c:pt idx="167">
                  <c:v>83.300000000000907</c:v>
                </c:pt>
                <c:pt idx="168">
                  <c:v>83.200000000000998</c:v>
                </c:pt>
                <c:pt idx="169">
                  <c:v>83.100000000001003</c:v>
                </c:pt>
                <c:pt idx="170">
                  <c:v>83.000000000000995</c:v>
                </c:pt>
                <c:pt idx="171">
                  <c:v>82.900000000001</c:v>
                </c:pt>
                <c:pt idx="172">
                  <c:v>82.800000000001006</c:v>
                </c:pt>
                <c:pt idx="173">
                  <c:v>82.700000000000998</c:v>
                </c:pt>
                <c:pt idx="174">
                  <c:v>82.600000000001003</c:v>
                </c:pt>
                <c:pt idx="175">
                  <c:v>82.500000000000995</c:v>
                </c:pt>
                <c:pt idx="176">
                  <c:v>82.400000000001</c:v>
                </c:pt>
                <c:pt idx="177">
                  <c:v>82.300000000001006</c:v>
                </c:pt>
                <c:pt idx="178">
                  <c:v>82.200000000000998</c:v>
                </c:pt>
                <c:pt idx="179">
                  <c:v>82.100000000001003</c:v>
                </c:pt>
                <c:pt idx="180">
                  <c:v>82.000000000000995</c:v>
                </c:pt>
                <c:pt idx="181">
                  <c:v>81.900000000001</c:v>
                </c:pt>
                <c:pt idx="182">
                  <c:v>81.800000000001006</c:v>
                </c:pt>
                <c:pt idx="183">
                  <c:v>81.700000000000998</c:v>
                </c:pt>
                <c:pt idx="184">
                  <c:v>81.600000000001003</c:v>
                </c:pt>
                <c:pt idx="185">
                  <c:v>81.500000000001094</c:v>
                </c:pt>
                <c:pt idx="186">
                  <c:v>81.4000000000011</c:v>
                </c:pt>
                <c:pt idx="187">
                  <c:v>81.300000000001106</c:v>
                </c:pt>
                <c:pt idx="188">
                  <c:v>81.200000000001097</c:v>
                </c:pt>
                <c:pt idx="189">
                  <c:v>81.100000000001103</c:v>
                </c:pt>
                <c:pt idx="190">
                  <c:v>81.000000000001094</c:v>
                </c:pt>
                <c:pt idx="191">
                  <c:v>80.9000000000011</c:v>
                </c:pt>
                <c:pt idx="192">
                  <c:v>80.800000000001106</c:v>
                </c:pt>
                <c:pt idx="193">
                  <c:v>80.700000000001097</c:v>
                </c:pt>
                <c:pt idx="194">
                  <c:v>80.600000000001103</c:v>
                </c:pt>
                <c:pt idx="195">
                  <c:v>80.500000000001094</c:v>
                </c:pt>
                <c:pt idx="196">
                  <c:v>80.4000000000011</c:v>
                </c:pt>
                <c:pt idx="197">
                  <c:v>80.300000000001106</c:v>
                </c:pt>
                <c:pt idx="198">
                  <c:v>80.200000000001097</c:v>
                </c:pt>
                <c:pt idx="199">
                  <c:v>80.100000000001103</c:v>
                </c:pt>
                <c:pt idx="200">
                  <c:v>80.000000000001094</c:v>
                </c:pt>
                <c:pt idx="201">
                  <c:v>79.9000000000011</c:v>
                </c:pt>
                <c:pt idx="202">
                  <c:v>79.800000000001106</c:v>
                </c:pt>
                <c:pt idx="203">
                  <c:v>79.700000000001197</c:v>
                </c:pt>
                <c:pt idx="204">
                  <c:v>79.600000000001202</c:v>
                </c:pt>
                <c:pt idx="205">
                  <c:v>79.500000000001194</c:v>
                </c:pt>
                <c:pt idx="206">
                  <c:v>79.400000000001199</c:v>
                </c:pt>
                <c:pt idx="207">
                  <c:v>79.300000000001205</c:v>
                </c:pt>
                <c:pt idx="208">
                  <c:v>79.200000000001197</c:v>
                </c:pt>
                <c:pt idx="209">
                  <c:v>79.100000000001202</c:v>
                </c:pt>
                <c:pt idx="210">
                  <c:v>79.000000000001194</c:v>
                </c:pt>
                <c:pt idx="211">
                  <c:v>78.900000000001199</c:v>
                </c:pt>
                <c:pt idx="212">
                  <c:v>78.800000000001205</c:v>
                </c:pt>
                <c:pt idx="213">
                  <c:v>78.700000000001197</c:v>
                </c:pt>
                <c:pt idx="214">
                  <c:v>78.600000000001202</c:v>
                </c:pt>
                <c:pt idx="215">
                  <c:v>78.500000000001194</c:v>
                </c:pt>
                <c:pt idx="216">
                  <c:v>78.400000000001199</c:v>
                </c:pt>
                <c:pt idx="217">
                  <c:v>78.300000000001205</c:v>
                </c:pt>
                <c:pt idx="218">
                  <c:v>78.200000000001197</c:v>
                </c:pt>
                <c:pt idx="219">
                  <c:v>78.100000000001202</c:v>
                </c:pt>
                <c:pt idx="220">
                  <c:v>78.000000000001293</c:v>
                </c:pt>
                <c:pt idx="221">
                  <c:v>77.900000000001299</c:v>
                </c:pt>
                <c:pt idx="222">
                  <c:v>77.800000000001305</c:v>
                </c:pt>
                <c:pt idx="223">
                  <c:v>77.700000000001296</c:v>
                </c:pt>
                <c:pt idx="224">
                  <c:v>77.600000000001302</c:v>
                </c:pt>
                <c:pt idx="225">
                  <c:v>77.500000000001293</c:v>
                </c:pt>
                <c:pt idx="226">
                  <c:v>77.400000000001299</c:v>
                </c:pt>
                <c:pt idx="227">
                  <c:v>77.300000000001305</c:v>
                </c:pt>
                <c:pt idx="228">
                  <c:v>77.200000000001296</c:v>
                </c:pt>
                <c:pt idx="229">
                  <c:v>77.100000000001302</c:v>
                </c:pt>
                <c:pt idx="230">
                  <c:v>77.000000000001293</c:v>
                </c:pt>
                <c:pt idx="231">
                  <c:v>76.900000000001299</c:v>
                </c:pt>
                <c:pt idx="232">
                  <c:v>76.800000000001305</c:v>
                </c:pt>
                <c:pt idx="233">
                  <c:v>76.700000000001296</c:v>
                </c:pt>
                <c:pt idx="234">
                  <c:v>76.600000000001302</c:v>
                </c:pt>
                <c:pt idx="235">
                  <c:v>76.500000000001293</c:v>
                </c:pt>
                <c:pt idx="236">
                  <c:v>76.400000000001299</c:v>
                </c:pt>
                <c:pt idx="237">
                  <c:v>76.300000000001305</c:v>
                </c:pt>
                <c:pt idx="238">
                  <c:v>76.200000000001396</c:v>
                </c:pt>
                <c:pt idx="239">
                  <c:v>76.100000000001401</c:v>
                </c:pt>
                <c:pt idx="240">
                  <c:v>76.000000000001407</c:v>
                </c:pt>
                <c:pt idx="241">
                  <c:v>75.900000000001398</c:v>
                </c:pt>
                <c:pt idx="242">
                  <c:v>75.800000000001404</c:v>
                </c:pt>
                <c:pt idx="243">
                  <c:v>75.700000000001396</c:v>
                </c:pt>
                <c:pt idx="244">
                  <c:v>75.600000000001401</c:v>
                </c:pt>
                <c:pt idx="245">
                  <c:v>75.500000000001407</c:v>
                </c:pt>
                <c:pt idx="246">
                  <c:v>75.400000000001398</c:v>
                </c:pt>
                <c:pt idx="247">
                  <c:v>75.300000000001404</c:v>
                </c:pt>
                <c:pt idx="248">
                  <c:v>75.200000000001396</c:v>
                </c:pt>
                <c:pt idx="249">
                  <c:v>75.100000000001401</c:v>
                </c:pt>
                <c:pt idx="250">
                  <c:v>75.000000000001407</c:v>
                </c:pt>
                <c:pt idx="251">
                  <c:v>74.900000000001398</c:v>
                </c:pt>
                <c:pt idx="252">
                  <c:v>74.800000000001404</c:v>
                </c:pt>
                <c:pt idx="253">
                  <c:v>74.700000000001396</c:v>
                </c:pt>
                <c:pt idx="254">
                  <c:v>74.600000000001401</c:v>
                </c:pt>
                <c:pt idx="255">
                  <c:v>74.500000000001407</c:v>
                </c:pt>
                <c:pt idx="256">
                  <c:v>74.400000000001498</c:v>
                </c:pt>
                <c:pt idx="257">
                  <c:v>74.300000000001504</c:v>
                </c:pt>
                <c:pt idx="258">
                  <c:v>74.200000000001495</c:v>
                </c:pt>
                <c:pt idx="259">
                  <c:v>74.100000000001501</c:v>
                </c:pt>
                <c:pt idx="260">
                  <c:v>74.000000000001506</c:v>
                </c:pt>
                <c:pt idx="261">
                  <c:v>73.900000000001498</c:v>
                </c:pt>
                <c:pt idx="262">
                  <c:v>73.800000000001504</c:v>
                </c:pt>
                <c:pt idx="263">
                  <c:v>73.700000000001495</c:v>
                </c:pt>
                <c:pt idx="264">
                  <c:v>73.600000000001501</c:v>
                </c:pt>
                <c:pt idx="265">
                  <c:v>73.500000000001506</c:v>
                </c:pt>
                <c:pt idx="266">
                  <c:v>73.400000000001498</c:v>
                </c:pt>
                <c:pt idx="267">
                  <c:v>73.300000000001504</c:v>
                </c:pt>
                <c:pt idx="268">
                  <c:v>73.200000000001495</c:v>
                </c:pt>
                <c:pt idx="269">
                  <c:v>73.100000000001501</c:v>
                </c:pt>
                <c:pt idx="270">
                  <c:v>73.000000000001506</c:v>
                </c:pt>
                <c:pt idx="271">
                  <c:v>72.900000000001498</c:v>
                </c:pt>
                <c:pt idx="272">
                  <c:v>72.800000000001504</c:v>
                </c:pt>
                <c:pt idx="273">
                  <c:v>72.700000000001594</c:v>
                </c:pt>
                <c:pt idx="274">
                  <c:v>72.6000000000016</c:v>
                </c:pt>
                <c:pt idx="275">
                  <c:v>72.500000000001606</c:v>
                </c:pt>
                <c:pt idx="276">
                  <c:v>72.400000000001597</c:v>
                </c:pt>
                <c:pt idx="277">
                  <c:v>72.300000000001603</c:v>
                </c:pt>
                <c:pt idx="278">
                  <c:v>72.200000000001594</c:v>
                </c:pt>
                <c:pt idx="279">
                  <c:v>72.1000000000016</c:v>
                </c:pt>
                <c:pt idx="280">
                  <c:v>72.000000000001606</c:v>
                </c:pt>
                <c:pt idx="281">
                  <c:v>71.900000000001597</c:v>
                </c:pt>
                <c:pt idx="282">
                  <c:v>71.800000000001603</c:v>
                </c:pt>
                <c:pt idx="283">
                  <c:v>71.700000000001594</c:v>
                </c:pt>
                <c:pt idx="284">
                  <c:v>71.6000000000016</c:v>
                </c:pt>
                <c:pt idx="285">
                  <c:v>71.500000000001606</c:v>
                </c:pt>
                <c:pt idx="286">
                  <c:v>71.400000000001597</c:v>
                </c:pt>
                <c:pt idx="287">
                  <c:v>71.300000000001603</c:v>
                </c:pt>
                <c:pt idx="288">
                  <c:v>71.200000000001594</c:v>
                </c:pt>
                <c:pt idx="289">
                  <c:v>71.1000000000016</c:v>
                </c:pt>
                <c:pt idx="290">
                  <c:v>71.000000000001606</c:v>
                </c:pt>
                <c:pt idx="291">
                  <c:v>70.900000000001697</c:v>
                </c:pt>
                <c:pt idx="292">
                  <c:v>70.800000000001702</c:v>
                </c:pt>
                <c:pt idx="293">
                  <c:v>70.700000000001694</c:v>
                </c:pt>
                <c:pt idx="294">
                  <c:v>70.6000000000017</c:v>
                </c:pt>
                <c:pt idx="295">
                  <c:v>70.500000000001705</c:v>
                </c:pt>
                <c:pt idx="296">
                  <c:v>70.400000000001697</c:v>
                </c:pt>
                <c:pt idx="297">
                  <c:v>70.300000000001702</c:v>
                </c:pt>
                <c:pt idx="298">
                  <c:v>70.200000000001694</c:v>
                </c:pt>
                <c:pt idx="299">
                  <c:v>70.1000000000017</c:v>
                </c:pt>
                <c:pt idx="300">
                  <c:v>70.000000000001705</c:v>
                </c:pt>
                <c:pt idx="301">
                  <c:v>69.900000000001697</c:v>
                </c:pt>
                <c:pt idx="302">
                  <c:v>69.800000000001702</c:v>
                </c:pt>
                <c:pt idx="303">
                  <c:v>69.700000000001694</c:v>
                </c:pt>
                <c:pt idx="304">
                  <c:v>69.6000000000017</c:v>
                </c:pt>
                <c:pt idx="305">
                  <c:v>69.500000000001705</c:v>
                </c:pt>
                <c:pt idx="306">
                  <c:v>69.400000000001697</c:v>
                </c:pt>
                <c:pt idx="307">
                  <c:v>69.300000000001702</c:v>
                </c:pt>
                <c:pt idx="308">
                  <c:v>69.200000000001793</c:v>
                </c:pt>
                <c:pt idx="309">
                  <c:v>69.100000000001799</c:v>
                </c:pt>
                <c:pt idx="310">
                  <c:v>69.000000000001805</c:v>
                </c:pt>
                <c:pt idx="311">
                  <c:v>68.900000000001796</c:v>
                </c:pt>
                <c:pt idx="312">
                  <c:v>68.800000000001802</c:v>
                </c:pt>
                <c:pt idx="313">
                  <c:v>68.700000000001793</c:v>
                </c:pt>
                <c:pt idx="314">
                  <c:v>68.600000000001799</c:v>
                </c:pt>
                <c:pt idx="315">
                  <c:v>68.500000000001805</c:v>
                </c:pt>
                <c:pt idx="316">
                  <c:v>68.400000000001796</c:v>
                </c:pt>
                <c:pt idx="317">
                  <c:v>68.300000000001802</c:v>
                </c:pt>
                <c:pt idx="318">
                  <c:v>68.200000000001793</c:v>
                </c:pt>
                <c:pt idx="319">
                  <c:v>68.100000000001799</c:v>
                </c:pt>
                <c:pt idx="320">
                  <c:v>68.000000000001805</c:v>
                </c:pt>
                <c:pt idx="321">
                  <c:v>67.900000000001796</c:v>
                </c:pt>
                <c:pt idx="322">
                  <c:v>67.800000000001802</c:v>
                </c:pt>
                <c:pt idx="323">
                  <c:v>67.700000000001793</c:v>
                </c:pt>
                <c:pt idx="324">
                  <c:v>67.600000000001799</c:v>
                </c:pt>
                <c:pt idx="325">
                  <c:v>67.500000000001805</c:v>
                </c:pt>
                <c:pt idx="326">
                  <c:v>67.400000000001896</c:v>
                </c:pt>
                <c:pt idx="327">
                  <c:v>67.300000000001901</c:v>
                </c:pt>
                <c:pt idx="328">
                  <c:v>67.200000000001907</c:v>
                </c:pt>
                <c:pt idx="329">
                  <c:v>67.100000000001899</c:v>
                </c:pt>
                <c:pt idx="330">
                  <c:v>67.000000000001904</c:v>
                </c:pt>
                <c:pt idx="331">
                  <c:v>66.900000000001896</c:v>
                </c:pt>
                <c:pt idx="332">
                  <c:v>66.800000000001901</c:v>
                </c:pt>
                <c:pt idx="333">
                  <c:v>66.700000000001907</c:v>
                </c:pt>
                <c:pt idx="334">
                  <c:v>66.600000000001899</c:v>
                </c:pt>
                <c:pt idx="335">
                  <c:v>66.500000000001904</c:v>
                </c:pt>
                <c:pt idx="336">
                  <c:v>66.400000000001896</c:v>
                </c:pt>
                <c:pt idx="337">
                  <c:v>66.300000000001901</c:v>
                </c:pt>
                <c:pt idx="338">
                  <c:v>66.200000000001907</c:v>
                </c:pt>
                <c:pt idx="339">
                  <c:v>66.100000000001899</c:v>
                </c:pt>
                <c:pt idx="340">
                  <c:v>66.000000000001904</c:v>
                </c:pt>
                <c:pt idx="341">
                  <c:v>65.900000000001896</c:v>
                </c:pt>
                <c:pt idx="342">
                  <c:v>65.800000000001901</c:v>
                </c:pt>
                <c:pt idx="343">
                  <c:v>65.700000000001907</c:v>
                </c:pt>
                <c:pt idx="344">
                  <c:v>65.600000000001998</c:v>
                </c:pt>
                <c:pt idx="345">
                  <c:v>65.500000000002004</c:v>
                </c:pt>
                <c:pt idx="346">
                  <c:v>65.400000000001995</c:v>
                </c:pt>
                <c:pt idx="347">
                  <c:v>65.300000000002001</c:v>
                </c:pt>
                <c:pt idx="348">
                  <c:v>65.200000000002007</c:v>
                </c:pt>
                <c:pt idx="349">
                  <c:v>65.100000000001998</c:v>
                </c:pt>
                <c:pt idx="350">
                  <c:v>65.000000000002004</c:v>
                </c:pt>
                <c:pt idx="351">
                  <c:v>64.900000000001995</c:v>
                </c:pt>
                <c:pt idx="352">
                  <c:v>64.800000000002001</c:v>
                </c:pt>
                <c:pt idx="353">
                  <c:v>64.700000000002007</c:v>
                </c:pt>
                <c:pt idx="354">
                  <c:v>64.600000000001998</c:v>
                </c:pt>
                <c:pt idx="355">
                  <c:v>64.500000000002004</c:v>
                </c:pt>
                <c:pt idx="356">
                  <c:v>64.400000000001995</c:v>
                </c:pt>
                <c:pt idx="357">
                  <c:v>64.300000000002001</c:v>
                </c:pt>
                <c:pt idx="358">
                  <c:v>64.200000000002007</c:v>
                </c:pt>
                <c:pt idx="359">
                  <c:v>64.100000000001998</c:v>
                </c:pt>
                <c:pt idx="360">
                  <c:v>64.000000000002004</c:v>
                </c:pt>
                <c:pt idx="361">
                  <c:v>63.900000000002102</c:v>
                </c:pt>
                <c:pt idx="362">
                  <c:v>63.8000000000021</c:v>
                </c:pt>
                <c:pt idx="363">
                  <c:v>63.700000000002099</c:v>
                </c:pt>
                <c:pt idx="364">
                  <c:v>63.600000000002098</c:v>
                </c:pt>
                <c:pt idx="365">
                  <c:v>63.500000000002103</c:v>
                </c:pt>
                <c:pt idx="366">
                  <c:v>63.400000000002102</c:v>
                </c:pt>
                <c:pt idx="367">
                  <c:v>63.3000000000021</c:v>
                </c:pt>
                <c:pt idx="368">
                  <c:v>63.200000000002099</c:v>
                </c:pt>
                <c:pt idx="369">
                  <c:v>63.100000000002098</c:v>
                </c:pt>
                <c:pt idx="370">
                  <c:v>63.000000000002103</c:v>
                </c:pt>
                <c:pt idx="371">
                  <c:v>62.900000000002102</c:v>
                </c:pt>
                <c:pt idx="372">
                  <c:v>62.8000000000021</c:v>
                </c:pt>
                <c:pt idx="373">
                  <c:v>62.700000000002099</c:v>
                </c:pt>
                <c:pt idx="374">
                  <c:v>62.600000000002098</c:v>
                </c:pt>
                <c:pt idx="375">
                  <c:v>62.500000000002103</c:v>
                </c:pt>
                <c:pt idx="376">
                  <c:v>62.400000000002102</c:v>
                </c:pt>
                <c:pt idx="377">
                  <c:v>62.3000000000021</c:v>
                </c:pt>
                <c:pt idx="378">
                  <c:v>62.200000000002099</c:v>
                </c:pt>
                <c:pt idx="379">
                  <c:v>62.100000000002197</c:v>
                </c:pt>
                <c:pt idx="380">
                  <c:v>62.000000000002203</c:v>
                </c:pt>
                <c:pt idx="381">
                  <c:v>61.900000000002201</c:v>
                </c:pt>
                <c:pt idx="382">
                  <c:v>61.8000000000022</c:v>
                </c:pt>
                <c:pt idx="383">
                  <c:v>61.700000000002198</c:v>
                </c:pt>
                <c:pt idx="384">
                  <c:v>61.600000000002197</c:v>
                </c:pt>
                <c:pt idx="385">
                  <c:v>61.500000000002203</c:v>
                </c:pt>
                <c:pt idx="386">
                  <c:v>61.400000000002201</c:v>
                </c:pt>
                <c:pt idx="387">
                  <c:v>61.3000000000022</c:v>
                </c:pt>
                <c:pt idx="388">
                  <c:v>61.200000000002198</c:v>
                </c:pt>
                <c:pt idx="389">
                  <c:v>61.100000000002197</c:v>
                </c:pt>
                <c:pt idx="390">
                  <c:v>61.000000000002203</c:v>
                </c:pt>
                <c:pt idx="391">
                  <c:v>60.900000000002201</c:v>
                </c:pt>
                <c:pt idx="392">
                  <c:v>60.8000000000022</c:v>
                </c:pt>
                <c:pt idx="393">
                  <c:v>60.700000000002198</c:v>
                </c:pt>
                <c:pt idx="394">
                  <c:v>60.600000000002197</c:v>
                </c:pt>
                <c:pt idx="395">
                  <c:v>60.500000000002203</c:v>
                </c:pt>
                <c:pt idx="396">
                  <c:v>60.400000000002301</c:v>
                </c:pt>
                <c:pt idx="397">
                  <c:v>60.300000000002299</c:v>
                </c:pt>
                <c:pt idx="398">
                  <c:v>60.200000000002298</c:v>
                </c:pt>
                <c:pt idx="399">
                  <c:v>60.100000000002296</c:v>
                </c:pt>
                <c:pt idx="400">
                  <c:v>60.000000000002302</c:v>
                </c:pt>
                <c:pt idx="401">
                  <c:v>59.900000000002301</c:v>
                </c:pt>
                <c:pt idx="402">
                  <c:v>59.800000000002299</c:v>
                </c:pt>
                <c:pt idx="403">
                  <c:v>59.700000000002298</c:v>
                </c:pt>
                <c:pt idx="404">
                  <c:v>59.600000000002296</c:v>
                </c:pt>
                <c:pt idx="405">
                  <c:v>59.500000000002302</c:v>
                </c:pt>
                <c:pt idx="406">
                  <c:v>59.400000000002301</c:v>
                </c:pt>
                <c:pt idx="407">
                  <c:v>59.300000000002299</c:v>
                </c:pt>
                <c:pt idx="408">
                  <c:v>59.200000000002298</c:v>
                </c:pt>
                <c:pt idx="409">
                  <c:v>59.100000000002296</c:v>
                </c:pt>
                <c:pt idx="410">
                  <c:v>59.000000000002302</c:v>
                </c:pt>
                <c:pt idx="411">
                  <c:v>58.900000000002301</c:v>
                </c:pt>
                <c:pt idx="412">
                  <c:v>58.800000000002299</c:v>
                </c:pt>
                <c:pt idx="413">
                  <c:v>58.700000000002298</c:v>
                </c:pt>
                <c:pt idx="414">
                  <c:v>58.600000000002403</c:v>
                </c:pt>
                <c:pt idx="415">
                  <c:v>58.500000000002402</c:v>
                </c:pt>
                <c:pt idx="416">
                  <c:v>58.4000000000024</c:v>
                </c:pt>
                <c:pt idx="417">
                  <c:v>58.300000000002399</c:v>
                </c:pt>
                <c:pt idx="418">
                  <c:v>58.200000000002397</c:v>
                </c:pt>
                <c:pt idx="419">
                  <c:v>58.100000000002403</c:v>
                </c:pt>
                <c:pt idx="420">
                  <c:v>58.000000000002402</c:v>
                </c:pt>
                <c:pt idx="421">
                  <c:v>57.9000000000024</c:v>
                </c:pt>
                <c:pt idx="422">
                  <c:v>57.800000000002399</c:v>
                </c:pt>
                <c:pt idx="423">
                  <c:v>57.700000000002397</c:v>
                </c:pt>
                <c:pt idx="424">
                  <c:v>57.600000000002403</c:v>
                </c:pt>
                <c:pt idx="425">
                  <c:v>57.500000000002402</c:v>
                </c:pt>
                <c:pt idx="426">
                  <c:v>57.4000000000024</c:v>
                </c:pt>
                <c:pt idx="427">
                  <c:v>57.300000000002399</c:v>
                </c:pt>
                <c:pt idx="428">
                  <c:v>57.200000000002397</c:v>
                </c:pt>
                <c:pt idx="429">
                  <c:v>57.100000000002403</c:v>
                </c:pt>
                <c:pt idx="430">
                  <c:v>57.000000000002402</c:v>
                </c:pt>
                <c:pt idx="431">
                  <c:v>56.9000000000024</c:v>
                </c:pt>
                <c:pt idx="432">
                  <c:v>56.800000000002498</c:v>
                </c:pt>
                <c:pt idx="433">
                  <c:v>56.700000000002497</c:v>
                </c:pt>
                <c:pt idx="434">
                  <c:v>56.600000000002503</c:v>
                </c:pt>
                <c:pt idx="435">
                  <c:v>56.500000000002501</c:v>
                </c:pt>
                <c:pt idx="436">
                  <c:v>56.4000000000025</c:v>
                </c:pt>
                <c:pt idx="437">
                  <c:v>56.300000000002498</c:v>
                </c:pt>
                <c:pt idx="438">
                  <c:v>56.200000000002497</c:v>
                </c:pt>
                <c:pt idx="439">
                  <c:v>56.100000000002503</c:v>
                </c:pt>
                <c:pt idx="440">
                  <c:v>56.000000000002501</c:v>
                </c:pt>
                <c:pt idx="441">
                  <c:v>55.9000000000025</c:v>
                </c:pt>
                <c:pt idx="442">
                  <c:v>55.800000000002498</c:v>
                </c:pt>
                <c:pt idx="443">
                  <c:v>55.700000000002497</c:v>
                </c:pt>
                <c:pt idx="444">
                  <c:v>55.600000000002503</c:v>
                </c:pt>
                <c:pt idx="445">
                  <c:v>55.500000000002501</c:v>
                </c:pt>
                <c:pt idx="446">
                  <c:v>55.4000000000025</c:v>
                </c:pt>
                <c:pt idx="447">
                  <c:v>55.300000000002498</c:v>
                </c:pt>
                <c:pt idx="448">
                  <c:v>55.200000000002497</c:v>
                </c:pt>
                <c:pt idx="449">
                  <c:v>55.100000000002602</c:v>
                </c:pt>
                <c:pt idx="450">
                  <c:v>55.000000000002601</c:v>
                </c:pt>
                <c:pt idx="451">
                  <c:v>54.900000000002599</c:v>
                </c:pt>
                <c:pt idx="452">
                  <c:v>54.800000000002598</c:v>
                </c:pt>
                <c:pt idx="453">
                  <c:v>54.700000000002603</c:v>
                </c:pt>
                <c:pt idx="454">
                  <c:v>54.600000000002602</c:v>
                </c:pt>
                <c:pt idx="455">
                  <c:v>54.500000000002601</c:v>
                </c:pt>
                <c:pt idx="456">
                  <c:v>54.400000000002599</c:v>
                </c:pt>
                <c:pt idx="457">
                  <c:v>54.300000000002598</c:v>
                </c:pt>
                <c:pt idx="458">
                  <c:v>54.200000000002603</c:v>
                </c:pt>
                <c:pt idx="459">
                  <c:v>54.100000000002602</c:v>
                </c:pt>
                <c:pt idx="460">
                  <c:v>54.000000000002601</c:v>
                </c:pt>
                <c:pt idx="461">
                  <c:v>53.900000000002599</c:v>
                </c:pt>
                <c:pt idx="462">
                  <c:v>53.800000000002598</c:v>
                </c:pt>
                <c:pt idx="463">
                  <c:v>53.700000000002603</c:v>
                </c:pt>
                <c:pt idx="464">
                  <c:v>53.600000000002602</c:v>
                </c:pt>
                <c:pt idx="465">
                  <c:v>53.500000000002601</c:v>
                </c:pt>
                <c:pt idx="466">
                  <c:v>53.400000000002599</c:v>
                </c:pt>
                <c:pt idx="467">
                  <c:v>53.300000000002697</c:v>
                </c:pt>
                <c:pt idx="468">
                  <c:v>53.200000000002703</c:v>
                </c:pt>
                <c:pt idx="469">
                  <c:v>53.100000000002701</c:v>
                </c:pt>
                <c:pt idx="470">
                  <c:v>53.0000000000027</c:v>
                </c:pt>
                <c:pt idx="471">
                  <c:v>52.900000000002699</c:v>
                </c:pt>
                <c:pt idx="472">
                  <c:v>52.800000000002697</c:v>
                </c:pt>
                <c:pt idx="473">
                  <c:v>52.700000000002703</c:v>
                </c:pt>
                <c:pt idx="474">
                  <c:v>52.600000000002701</c:v>
                </c:pt>
                <c:pt idx="475">
                  <c:v>52.5000000000027</c:v>
                </c:pt>
                <c:pt idx="476">
                  <c:v>52.400000000002699</c:v>
                </c:pt>
                <c:pt idx="477">
                  <c:v>52.300000000002697</c:v>
                </c:pt>
                <c:pt idx="478">
                  <c:v>52.200000000002703</c:v>
                </c:pt>
                <c:pt idx="479">
                  <c:v>52.100000000002701</c:v>
                </c:pt>
                <c:pt idx="480">
                  <c:v>52.0000000000027</c:v>
                </c:pt>
                <c:pt idx="481">
                  <c:v>51.900000000002699</c:v>
                </c:pt>
                <c:pt idx="482">
                  <c:v>51.800000000002697</c:v>
                </c:pt>
                <c:pt idx="483">
                  <c:v>51.700000000002703</c:v>
                </c:pt>
                <c:pt idx="484">
                  <c:v>51.600000000002801</c:v>
                </c:pt>
                <c:pt idx="485">
                  <c:v>51.5000000000028</c:v>
                </c:pt>
                <c:pt idx="486">
                  <c:v>51.400000000002798</c:v>
                </c:pt>
                <c:pt idx="487">
                  <c:v>51.300000000002797</c:v>
                </c:pt>
                <c:pt idx="488">
                  <c:v>51.200000000002802</c:v>
                </c:pt>
                <c:pt idx="489">
                  <c:v>51.100000000002801</c:v>
                </c:pt>
                <c:pt idx="490">
                  <c:v>51.0000000000028</c:v>
                </c:pt>
                <c:pt idx="491">
                  <c:v>50.900000000002798</c:v>
                </c:pt>
                <c:pt idx="492">
                  <c:v>50.800000000002797</c:v>
                </c:pt>
                <c:pt idx="493">
                  <c:v>50.700000000002802</c:v>
                </c:pt>
                <c:pt idx="494">
                  <c:v>50.600000000002801</c:v>
                </c:pt>
                <c:pt idx="495">
                  <c:v>50.5000000000028</c:v>
                </c:pt>
                <c:pt idx="496">
                  <c:v>50.400000000002798</c:v>
                </c:pt>
                <c:pt idx="497">
                  <c:v>50.300000000002797</c:v>
                </c:pt>
                <c:pt idx="498">
                  <c:v>50.200000000002802</c:v>
                </c:pt>
                <c:pt idx="499">
                  <c:v>50.100000000002801</c:v>
                </c:pt>
                <c:pt idx="500">
                  <c:v>50.0000000000028</c:v>
                </c:pt>
                <c:pt idx="501">
                  <c:v>49.900000000002798</c:v>
                </c:pt>
                <c:pt idx="502">
                  <c:v>49.800000000002903</c:v>
                </c:pt>
                <c:pt idx="503">
                  <c:v>49.700000000002902</c:v>
                </c:pt>
                <c:pt idx="504">
                  <c:v>49.6000000000029</c:v>
                </c:pt>
                <c:pt idx="505">
                  <c:v>49.500000000002899</c:v>
                </c:pt>
                <c:pt idx="506">
                  <c:v>49.400000000002898</c:v>
                </c:pt>
                <c:pt idx="507">
                  <c:v>49.300000000002903</c:v>
                </c:pt>
                <c:pt idx="508">
                  <c:v>49.200000000002902</c:v>
                </c:pt>
                <c:pt idx="509">
                  <c:v>49.1000000000029</c:v>
                </c:pt>
                <c:pt idx="510">
                  <c:v>49.000000000002899</c:v>
                </c:pt>
                <c:pt idx="511">
                  <c:v>48.900000000002898</c:v>
                </c:pt>
                <c:pt idx="512">
                  <c:v>48.800000000002903</c:v>
                </c:pt>
                <c:pt idx="513">
                  <c:v>48.700000000002902</c:v>
                </c:pt>
                <c:pt idx="514">
                  <c:v>48.6000000000029</c:v>
                </c:pt>
                <c:pt idx="515">
                  <c:v>48.500000000002899</c:v>
                </c:pt>
                <c:pt idx="516">
                  <c:v>48.400000000002898</c:v>
                </c:pt>
                <c:pt idx="517">
                  <c:v>48.300000000002903</c:v>
                </c:pt>
                <c:pt idx="518">
                  <c:v>48.200000000002902</c:v>
                </c:pt>
                <c:pt idx="519">
                  <c:v>48.100000000003</c:v>
                </c:pt>
                <c:pt idx="520">
                  <c:v>48.000000000002998</c:v>
                </c:pt>
                <c:pt idx="521">
                  <c:v>47.900000000002997</c:v>
                </c:pt>
                <c:pt idx="522">
                  <c:v>47.800000000003003</c:v>
                </c:pt>
                <c:pt idx="523">
                  <c:v>47.700000000003001</c:v>
                </c:pt>
                <c:pt idx="524">
                  <c:v>47.600000000003</c:v>
                </c:pt>
                <c:pt idx="525">
                  <c:v>47.500000000002998</c:v>
                </c:pt>
                <c:pt idx="526">
                  <c:v>47.400000000002997</c:v>
                </c:pt>
                <c:pt idx="527">
                  <c:v>47.300000000003003</c:v>
                </c:pt>
                <c:pt idx="528">
                  <c:v>47.200000000003001</c:v>
                </c:pt>
                <c:pt idx="529">
                  <c:v>47.100000000003</c:v>
                </c:pt>
                <c:pt idx="530">
                  <c:v>47.000000000002998</c:v>
                </c:pt>
                <c:pt idx="531">
                  <c:v>46.900000000002997</c:v>
                </c:pt>
                <c:pt idx="532">
                  <c:v>46.800000000003003</c:v>
                </c:pt>
                <c:pt idx="533">
                  <c:v>46.700000000003001</c:v>
                </c:pt>
                <c:pt idx="534">
                  <c:v>46.600000000003</c:v>
                </c:pt>
                <c:pt idx="535">
                  <c:v>46.500000000002998</c:v>
                </c:pt>
                <c:pt idx="536">
                  <c:v>46.400000000002997</c:v>
                </c:pt>
                <c:pt idx="537">
                  <c:v>46.300000000003102</c:v>
                </c:pt>
                <c:pt idx="538">
                  <c:v>46.200000000003101</c:v>
                </c:pt>
                <c:pt idx="539">
                  <c:v>46.100000000003099</c:v>
                </c:pt>
                <c:pt idx="540">
                  <c:v>46.000000000003098</c:v>
                </c:pt>
                <c:pt idx="541">
                  <c:v>45.900000000003097</c:v>
                </c:pt>
                <c:pt idx="542">
                  <c:v>45.800000000003102</c:v>
                </c:pt>
                <c:pt idx="543">
                  <c:v>45.700000000003101</c:v>
                </c:pt>
                <c:pt idx="544">
                  <c:v>45.600000000003099</c:v>
                </c:pt>
                <c:pt idx="545">
                  <c:v>45.500000000003098</c:v>
                </c:pt>
                <c:pt idx="546">
                  <c:v>45.400000000003097</c:v>
                </c:pt>
                <c:pt idx="547">
                  <c:v>45.300000000003102</c:v>
                </c:pt>
                <c:pt idx="548">
                  <c:v>45.200000000003101</c:v>
                </c:pt>
                <c:pt idx="549">
                  <c:v>45.100000000003099</c:v>
                </c:pt>
                <c:pt idx="550">
                  <c:v>45.000000000003098</c:v>
                </c:pt>
                <c:pt idx="551">
                  <c:v>44.900000000003097</c:v>
                </c:pt>
                <c:pt idx="552">
                  <c:v>44.800000000003102</c:v>
                </c:pt>
                <c:pt idx="553">
                  <c:v>44.700000000003101</c:v>
                </c:pt>
                <c:pt idx="554">
                  <c:v>44.600000000003099</c:v>
                </c:pt>
                <c:pt idx="555">
                  <c:v>44.500000000003197</c:v>
                </c:pt>
                <c:pt idx="556">
                  <c:v>44.400000000003203</c:v>
                </c:pt>
                <c:pt idx="557">
                  <c:v>44.300000000003202</c:v>
                </c:pt>
                <c:pt idx="558">
                  <c:v>44.2000000000032</c:v>
                </c:pt>
                <c:pt idx="559">
                  <c:v>44.100000000003199</c:v>
                </c:pt>
                <c:pt idx="560">
                  <c:v>44.000000000003197</c:v>
                </c:pt>
                <c:pt idx="561">
                  <c:v>43.900000000003203</c:v>
                </c:pt>
                <c:pt idx="562">
                  <c:v>43.800000000003202</c:v>
                </c:pt>
                <c:pt idx="563">
                  <c:v>43.7000000000032</c:v>
                </c:pt>
                <c:pt idx="564">
                  <c:v>43.600000000003199</c:v>
                </c:pt>
                <c:pt idx="565">
                  <c:v>43.500000000003197</c:v>
                </c:pt>
                <c:pt idx="566">
                  <c:v>43.400000000003203</c:v>
                </c:pt>
                <c:pt idx="567">
                  <c:v>43.300000000003202</c:v>
                </c:pt>
                <c:pt idx="568">
                  <c:v>43.2000000000032</c:v>
                </c:pt>
                <c:pt idx="569">
                  <c:v>43.100000000003199</c:v>
                </c:pt>
                <c:pt idx="570">
                  <c:v>43.000000000003197</c:v>
                </c:pt>
                <c:pt idx="571">
                  <c:v>42.900000000003203</c:v>
                </c:pt>
                <c:pt idx="572">
                  <c:v>42.800000000003301</c:v>
                </c:pt>
                <c:pt idx="573">
                  <c:v>42.7000000000033</c:v>
                </c:pt>
                <c:pt idx="574">
                  <c:v>42.600000000003298</c:v>
                </c:pt>
                <c:pt idx="575">
                  <c:v>42.500000000003297</c:v>
                </c:pt>
                <c:pt idx="576">
                  <c:v>42.400000000003303</c:v>
                </c:pt>
                <c:pt idx="577">
                  <c:v>42.300000000003301</c:v>
                </c:pt>
                <c:pt idx="578">
                  <c:v>42.2000000000033</c:v>
                </c:pt>
                <c:pt idx="579">
                  <c:v>42.100000000003298</c:v>
                </c:pt>
                <c:pt idx="580">
                  <c:v>42.000000000003297</c:v>
                </c:pt>
                <c:pt idx="581">
                  <c:v>41.900000000003303</c:v>
                </c:pt>
                <c:pt idx="582">
                  <c:v>41.800000000003301</c:v>
                </c:pt>
                <c:pt idx="583">
                  <c:v>41.7000000000033</c:v>
                </c:pt>
                <c:pt idx="584">
                  <c:v>41.600000000003298</c:v>
                </c:pt>
                <c:pt idx="585">
                  <c:v>41.500000000003297</c:v>
                </c:pt>
                <c:pt idx="586">
                  <c:v>41.400000000003303</c:v>
                </c:pt>
                <c:pt idx="587">
                  <c:v>41.300000000003301</c:v>
                </c:pt>
                <c:pt idx="588">
                  <c:v>41.2000000000033</c:v>
                </c:pt>
                <c:pt idx="589">
                  <c:v>41.100000000003298</c:v>
                </c:pt>
                <c:pt idx="590">
                  <c:v>41.000000000003403</c:v>
                </c:pt>
                <c:pt idx="591">
                  <c:v>40.900000000003402</c:v>
                </c:pt>
                <c:pt idx="592">
                  <c:v>40.800000000003401</c:v>
                </c:pt>
                <c:pt idx="593">
                  <c:v>40.700000000003399</c:v>
                </c:pt>
                <c:pt idx="594">
                  <c:v>40.600000000003398</c:v>
                </c:pt>
                <c:pt idx="595">
                  <c:v>40.500000000003403</c:v>
                </c:pt>
                <c:pt idx="596">
                  <c:v>40.400000000003402</c:v>
                </c:pt>
                <c:pt idx="597">
                  <c:v>40.300000000003401</c:v>
                </c:pt>
                <c:pt idx="598">
                  <c:v>40.200000000003399</c:v>
                </c:pt>
                <c:pt idx="599">
                  <c:v>40.100000000003398</c:v>
                </c:pt>
                <c:pt idx="600">
                  <c:v>40.000000000003403</c:v>
                </c:pt>
                <c:pt idx="601">
                  <c:v>39.900000000003402</c:v>
                </c:pt>
                <c:pt idx="602">
                  <c:v>39.800000000003401</c:v>
                </c:pt>
                <c:pt idx="603">
                  <c:v>39.700000000003399</c:v>
                </c:pt>
                <c:pt idx="604">
                  <c:v>39.600000000003398</c:v>
                </c:pt>
                <c:pt idx="605">
                  <c:v>39.500000000003403</c:v>
                </c:pt>
                <c:pt idx="606">
                  <c:v>39.400000000003402</c:v>
                </c:pt>
                <c:pt idx="607">
                  <c:v>39.3000000000035</c:v>
                </c:pt>
                <c:pt idx="608">
                  <c:v>39.200000000003499</c:v>
                </c:pt>
                <c:pt idx="609">
                  <c:v>39.100000000003497</c:v>
                </c:pt>
                <c:pt idx="610">
                  <c:v>39.000000000003503</c:v>
                </c:pt>
                <c:pt idx="611">
                  <c:v>38.900000000003502</c:v>
                </c:pt>
                <c:pt idx="612">
                  <c:v>38.8000000000035</c:v>
                </c:pt>
                <c:pt idx="613">
                  <c:v>38.700000000003499</c:v>
                </c:pt>
                <c:pt idx="614">
                  <c:v>38.600000000003497</c:v>
                </c:pt>
                <c:pt idx="615">
                  <c:v>38.500000000003503</c:v>
                </c:pt>
                <c:pt idx="616">
                  <c:v>38.400000000003502</c:v>
                </c:pt>
                <c:pt idx="617">
                  <c:v>38.3000000000035</c:v>
                </c:pt>
                <c:pt idx="618">
                  <c:v>38.200000000003499</c:v>
                </c:pt>
                <c:pt idx="619">
                  <c:v>38.100000000003497</c:v>
                </c:pt>
                <c:pt idx="620">
                  <c:v>38.000000000003503</c:v>
                </c:pt>
                <c:pt idx="621">
                  <c:v>37.900000000003502</c:v>
                </c:pt>
                <c:pt idx="622">
                  <c:v>37.8000000000035</c:v>
                </c:pt>
                <c:pt idx="623">
                  <c:v>37.700000000003499</c:v>
                </c:pt>
                <c:pt idx="624">
                  <c:v>37.600000000003497</c:v>
                </c:pt>
                <c:pt idx="625">
                  <c:v>37.500000000003602</c:v>
                </c:pt>
                <c:pt idx="626">
                  <c:v>37.400000000003601</c:v>
                </c:pt>
                <c:pt idx="627">
                  <c:v>37.3000000000036</c:v>
                </c:pt>
                <c:pt idx="628">
                  <c:v>37.200000000003598</c:v>
                </c:pt>
                <c:pt idx="629">
                  <c:v>37.100000000003597</c:v>
                </c:pt>
                <c:pt idx="630">
                  <c:v>37.000000000003602</c:v>
                </c:pt>
                <c:pt idx="631">
                  <c:v>36.900000000003601</c:v>
                </c:pt>
                <c:pt idx="632">
                  <c:v>36.8000000000036</c:v>
                </c:pt>
                <c:pt idx="633">
                  <c:v>36.700000000003598</c:v>
                </c:pt>
                <c:pt idx="634">
                  <c:v>36.600000000003597</c:v>
                </c:pt>
                <c:pt idx="635">
                  <c:v>36.500000000003602</c:v>
                </c:pt>
                <c:pt idx="636">
                  <c:v>36.400000000003601</c:v>
                </c:pt>
                <c:pt idx="637">
                  <c:v>36.3000000000036</c:v>
                </c:pt>
                <c:pt idx="638">
                  <c:v>36.200000000003598</c:v>
                </c:pt>
                <c:pt idx="639">
                  <c:v>36.100000000003597</c:v>
                </c:pt>
                <c:pt idx="640">
                  <c:v>36.000000000003602</c:v>
                </c:pt>
                <c:pt idx="641">
                  <c:v>35.900000000003601</c:v>
                </c:pt>
                <c:pt idx="642">
                  <c:v>35.8000000000036</c:v>
                </c:pt>
                <c:pt idx="643">
                  <c:v>35.700000000003698</c:v>
                </c:pt>
                <c:pt idx="644">
                  <c:v>35.600000000003703</c:v>
                </c:pt>
                <c:pt idx="645">
                  <c:v>35.500000000003702</c:v>
                </c:pt>
                <c:pt idx="646">
                  <c:v>35.400000000003701</c:v>
                </c:pt>
                <c:pt idx="647">
                  <c:v>35.300000000003699</c:v>
                </c:pt>
                <c:pt idx="648">
                  <c:v>35.200000000003698</c:v>
                </c:pt>
                <c:pt idx="649">
                  <c:v>35.100000000003703</c:v>
                </c:pt>
                <c:pt idx="650">
                  <c:v>35.000000000003702</c:v>
                </c:pt>
                <c:pt idx="651">
                  <c:v>34.900000000003701</c:v>
                </c:pt>
                <c:pt idx="652">
                  <c:v>34.800000000003699</c:v>
                </c:pt>
                <c:pt idx="653">
                  <c:v>34.700000000003698</c:v>
                </c:pt>
                <c:pt idx="654">
                  <c:v>34.600000000003703</c:v>
                </c:pt>
                <c:pt idx="655">
                  <c:v>34.500000000003702</c:v>
                </c:pt>
                <c:pt idx="656">
                  <c:v>34.400000000003701</c:v>
                </c:pt>
                <c:pt idx="657">
                  <c:v>34.300000000003699</c:v>
                </c:pt>
                <c:pt idx="658">
                  <c:v>34.200000000003698</c:v>
                </c:pt>
                <c:pt idx="659">
                  <c:v>34.100000000003703</c:v>
                </c:pt>
                <c:pt idx="660">
                  <c:v>34.000000000003801</c:v>
                </c:pt>
                <c:pt idx="661">
                  <c:v>33.9000000000038</c:v>
                </c:pt>
                <c:pt idx="662">
                  <c:v>33.800000000003799</c:v>
                </c:pt>
                <c:pt idx="663">
                  <c:v>33.700000000003797</c:v>
                </c:pt>
                <c:pt idx="664">
                  <c:v>33.600000000003803</c:v>
                </c:pt>
                <c:pt idx="665">
                  <c:v>33.500000000003801</c:v>
                </c:pt>
                <c:pt idx="666">
                  <c:v>33.4000000000038</c:v>
                </c:pt>
                <c:pt idx="667">
                  <c:v>33.300000000003799</c:v>
                </c:pt>
                <c:pt idx="668">
                  <c:v>33.200000000003797</c:v>
                </c:pt>
                <c:pt idx="669">
                  <c:v>33.100000000003803</c:v>
                </c:pt>
                <c:pt idx="670">
                  <c:v>33.000000000003801</c:v>
                </c:pt>
                <c:pt idx="671">
                  <c:v>32.9000000000038</c:v>
                </c:pt>
                <c:pt idx="672">
                  <c:v>32.800000000003799</c:v>
                </c:pt>
                <c:pt idx="673">
                  <c:v>32.700000000003797</c:v>
                </c:pt>
                <c:pt idx="674">
                  <c:v>32.600000000003803</c:v>
                </c:pt>
                <c:pt idx="675">
                  <c:v>32.500000000003801</c:v>
                </c:pt>
                <c:pt idx="676">
                  <c:v>32.4000000000038</c:v>
                </c:pt>
                <c:pt idx="677">
                  <c:v>32.300000000003799</c:v>
                </c:pt>
                <c:pt idx="678">
                  <c:v>32.200000000003897</c:v>
                </c:pt>
                <c:pt idx="679">
                  <c:v>32.100000000003902</c:v>
                </c:pt>
                <c:pt idx="680">
                  <c:v>32.000000000003901</c:v>
                </c:pt>
                <c:pt idx="681">
                  <c:v>31.900000000003899</c:v>
                </c:pt>
                <c:pt idx="682">
                  <c:v>31.800000000003902</c:v>
                </c:pt>
                <c:pt idx="683">
                  <c:v>31.7000000000039</c:v>
                </c:pt>
                <c:pt idx="684">
                  <c:v>31.600000000003899</c:v>
                </c:pt>
                <c:pt idx="685">
                  <c:v>31.500000000003901</c:v>
                </c:pt>
                <c:pt idx="686">
                  <c:v>31.400000000003899</c:v>
                </c:pt>
                <c:pt idx="687">
                  <c:v>31.300000000003902</c:v>
                </c:pt>
                <c:pt idx="688">
                  <c:v>31.2000000000039</c:v>
                </c:pt>
                <c:pt idx="689">
                  <c:v>31.100000000003899</c:v>
                </c:pt>
                <c:pt idx="690">
                  <c:v>31.000000000003901</c:v>
                </c:pt>
                <c:pt idx="691">
                  <c:v>30.900000000003899</c:v>
                </c:pt>
                <c:pt idx="692">
                  <c:v>30.800000000003902</c:v>
                </c:pt>
                <c:pt idx="693">
                  <c:v>30.7000000000039</c:v>
                </c:pt>
                <c:pt idx="694">
                  <c:v>30.600000000003899</c:v>
                </c:pt>
                <c:pt idx="695">
                  <c:v>30.500000000004</c:v>
                </c:pt>
                <c:pt idx="696">
                  <c:v>30.400000000003999</c:v>
                </c:pt>
                <c:pt idx="697">
                  <c:v>30.300000000004001</c:v>
                </c:pt>
                <c:pt idx="698">
                  <c:v>30.200000000004</c:v>
                </c:pt>
                <c:pt idx="699">
                  <c:v>30.100000000004002</c:v>
                </c:pt>
                <c:pt idx="700">
                  <c:v>30.000000000004</c:v>
                </c:pt>
              </c:numCache>
            </c:numRef>
          </c:xVal>
          <c:yVal>
            <c:numRef>
              <c:f>'Moderate oxidation'!$M$2:$M$1001</c:f>
              <c:numCache>
                <c:formatCode>0.00</c:formatCode>
                <c:ptCount val="1000"/>
                <c:pt idx="0">
                  <c:v>-0.98965019186170533</c:v>
                </c:pt>
                <c:pt idx="1">
                  <c:v>-0.98875144388853542</c:v>
                </c:pt>
                <c:pt idx="2">
                  <c:v>-0.98784369259246052</c:v>
                </c:pt>
                <c:pt idx="3">
                  <c:v>-0.98692691817881428</c:v>
                </c:pt>
                <c:pt idx="4">
                  <c:v>-0.98600110079244452</c:v>
                </c:pt>
                <c:pt idx="5">
                  <c:v>-0.98506622051744941</c:v>
                </c:pt>
                <c:pt idx="6">
                  <c:v>-0.98412225737693504</c:v>
                </c:pt>
                <c:pt idx="7">
                  <c:v>-0.98316919133275782</c:v>
                </c:pt>
                <c:pt idx="8">
                  <c:v>-0.98220700228527491</c:v>
                </c:pt>
                <c:pt idx="9">
                  <c:v>-0.98123567007307244</c:v>
                </c:pt>
                <c:pt idx="10">
                  <c:v>-0.9802551744727408</c:v>
                </c:pt>
                <c:pt idx="11">
                  <c:v>-0.97926549519857442</c:v>
                </c:pt>
                <c:pt idx="12">
                  <c:v>-0.97826661190233821</c:v>
                </c:pt>
                <c:pt idx="13">
                  <c:v>-0.97725850417300375</c:v>
                </c:pt>
                <c:pt idx="14">
                  <c:v>-0.97624115153647839</c:v>
                </c:pt>
                <c:pt idx="15">
                  <c:v>-0.97521453345534592</c:v>
                </c:pt>
                <c:pt idx="16">
                  <c:v>-0.97417862932860189</c:v>
                </c:pt>
                <c:pt idx="17">
                  <c:v>-0.97313341849136759</c:v>
                </c:pt>
                <c:pt idx="18">
                  <c:v>-0.97207888021466005</c:v>
                </c:pt>
                <c:pt idx="19">
                  <c:v>-0.97101499370508915</c:v>
                </c:pt>
                <c:pt idx="20">
                  <c:v>-0.96994173810460271</c:v>
                </c:pt>
                <c:pt idx="21">
                  <c:v>-0.96885909249020497</c:v>
                </c:pt>
                <c:pt idx="22">
                  <c:v>-0.96776703587368385</c:v>
                </c:pt>
                <c:pt idx="23">
                  <c:v>-0.9666655472013419</c:v>
                </c:pt>
                <c:pt idx="24">
                  <c:v>-0.96555460535370852</c:v>
                </c:pt>
                <c:pt idx="25">
                  <c:v>-0.96443418914528056</c:v>
                </c:pt>
                <c:pt idx="26">
                  <c:v>-0.96330427732422397</c:v>
                </c:pt>
                <c:pt idx="27">
                  <c:v>-0.96216484857208506</c:v>
                </c:pt>
                <c:pt idx="28">
                  <c:v>-0.96101588150354367</c:v>
                </c:pt>
                <c:pt idx="29">
                  <c:v>-0.95985735466609068</c:v>
                </c:pt>
                <c:pt idx="30">
                  <c:v>-0.95868924653975984</c:v>
                </c:pt>
                <c:pt idx="31">
                  <c:v>-0.95751153553684798</c:v>
                </c:pt>
                <c:pt idx="32">
                  <c:v>-0.95632420000159435</c:v>
                </c:pt>
                <c:pt idx="33">
                  <c:v>-0.95512721820994173</c:v>
                </c:pt>
                <c:pt idx="34">
                  <c:v>-0.95392056836918826</c:v>
                </c:pt>
                <c:pt idx="35">
                  <c:v>-0.95270422861774051</c:v>
                </c:pt>
                <c:pt idx="36">
                  <c:v>-0.95147817702479021</c:v>
                </c:pt>
                <c:pt idx="37">
                  <c:v>-0.95024239159000956</c:v>
                </c:pt>
                <c:pt idx="38">
                  <c:v>-0.94899685024330882</c:v>
                </c:pt>
                <c:pt idx="39">
                  <c:v>-0.94774153084445256</c:v>
                </c:pt>
                <c:pt idx="40">
                  <c:v>-0.94647641118284209</c:v>
                </c:pt>
                <c:pt idx="41">
                  <c:v>-0.94520146897713708</c:v>
                </c:pt>
                <c:pt idx="42">
                  <c:v>-0.94391668187502376</c:v>
                </c:pt>
                <c:pt idx="43">
                  <c:v>-0.94262202745284185</c:v>
                </c:pt>
                <c:pt idx="44">
                  <c:v>-0.94131748321532527</c:v>
                </c:pt>
                <c:pt idx="45">
                  <c:v>-0.94000302659525925</c:v>
                </c:pt>
                <c:pt idx="46">
                  <c:v>-0.9386786349531997</c:v>
                </c:pt>
                <c:pt idx="47">
                  <c:v>-0.93734428557713745</c:v>
                </c:pt>
                <c:pt idx="48">
                  <c:v>-0.9359999556821883</c:v>
                </c:pt>
                <c:pt idx="49">
                  <c:v>-0.93464562241028482</c:v>
                </c:pt>
                <c:pt idx="50">
                  <c:v>-0.93328126282984858</c:v>
                </c:pt>
                <c:pt idx="51">
                  <c:v>-0.93190685393548378</c:v>
                </c:pt>
                <c:pt idx="52">
                  <c:v>-0.93052237264763527</c:v>
                </c:pt>
                <c:pt idx="53">
                  <c:v>-0.92912779581228122</c:v>
                </c:pt>
                <c:pt idx="54">
                  <c:v>-0.9277231002006161</c:v>
                </c:pt>
                <c:pt idx="55">
                  <c:v>-0.92630826250869358</c:v>
                </c:pt>
                <c:pt idx="56">
                  <c:v>-0.92488325935712812</c:v>
                </c:pt>
                <c:pt idx="57">
                  <c:v>-0.92344806729076012</c:v>
                </c:pt>
                <c:pt idx="58">
                  <c:v>-0.9220026627782989</c:v>
                </c:pt>
                <c:pt idx="59">
                  <c:v>-0.92054702221202245</c:v>
                </c:pt>
                <c:pt idx="60">
                  <c:v>-0.91908112190742486</c:v>
                </c:pt>
                <c:pt idx="61">
                  <c:v>-0.91760493810288057</c:v>
                </c:pt>
                <c:pt idx="62">
                  <c:v>-0.91611844695930156</c:v>
                </c:pt>
                <c:pt idx="63">
                  <c:v>-0.91462162455980422</c:v>
                </c:pt>
                <c:pt idx="64">
                  <c:v>-0.91311444690935062</c:v>
                </c:pt>
                <c:pt idx="65">
                  <c:v>-0.91159688993443844</c:v>
                </c:pt>
                <c:pt idx="66">
                  <c:v>-0.91006892948272178</c:v>
                </c:pt>
                <c:pt idx="67">
                  <c:v>-0.90853054132266209</c:v>
                </c:pt>
                <c:pt idx="68">
                  <c:v>-0.9069817011431951</c:v>
                </c:pt>
                <c:pt idx="69">
                  <c:v>-0.90542238455337642</c:v>
                </c:pt>
                <c:pt idx="70">
                  <c:v>-0.90385256708201389</c:v>
                </c:pt>
                <c:pt idx="71">
                  <c:v>-0.90227222417732555</c:v>
                </c:pt>
                <c:pt idx="72">
                  <c:v>-0.90068133120656579</c:v>
                </c:pt>
                <c:pt idx="73">
                  <c:v>-0.89907986345568514</c:v>
                </c:pt>
                <c:pt idx="74">
                  <c:v>-0.89746779612894745</c:v>
                </c:pt>
                <c:pt idx="75">
                  <c:v>-0.89584510434857911</c:v>
                </c:pt>
                <c:pt idx="76">
                  <c:v>-0.89421176315440221</c:v>
                </c:pt>
                <c:pt idx="77">
                  <c:v>-0.89256774750345258</c:v>
                </c:pt>
                <c:pt idx="78">
                  <c:v>-0.89091303226963792</c:v>
                </c:pt>
                <c:pt idx="79">
                  <c:v>-0.88924759224332739</c:v>
                </c:pt>
                <c:pt idx="80">
                  <c:v>-0.88757140213100527</c:v>
                </c:pt>
                <c:pt idx="81">
                  <c:v>-0.88588443655488636</c:v>
                </c:pt>
                <c:pt idx="82">
                  <c:v>-0.88418667005253404</c:v>
                </c:pt>
                <c:pt idx="83">
                  <c:v>-0.88247807707649351</c:v>
                </c:pt>
                <c:pt idx="84">
                  <c:v>-0.88075863199387783</c:v>
                </c:pt>
                <c:pt idx="85">
                  <c:v>-0.87902830908602336</c:v>
                </c:pt>
                <c:pt idx="86">
                  <c:v>-0.87728708254806698</c:v>
                </c:pt>
                <c:pt idx="87">
                  <c:v>-0.87553492648856945</c:v>
                </c:pt>
                <c:pt idx="88">
                  <c:v>-0.87377181492914069</c:v>
                </c:pt>
                <c:pt idx="89">
                  <c:v>-0.87199772180402402</c:v>
                </c:pt>
                <c:pt idx="90">
                  <c:v>-0.87021262095970364</c:v>
                </c:pt>
                <c:pt idx="91">
                  <c:v>-0.86841648615452272</c:v>
                </c:pt>
                <c:pt idx="92">
                  <c:v>-0.86660929105824458</c:v>
                </c:pt>
                <c:pt idx="93">
                  <c:v>-0.86479100925170194</c:v>
                </c:pt>
                <c:pt idx="94">
                  <c:v>-0.86296161422636519</c:v>
                </c:pt>
                <c:pt idx="95">
                  <c:v>-0.86112107938391169</c:v>
                </c:pt>
                <c:pt idx="96">
                  <c:v>-0.85926937803586512</c:v>
                </c:pt>
                <c:pt idx="97">
                  <c:v>-0.85740648340314962</c:v>
                </c:pt>
                <c:pt idx="98">
                  <c:v>-0.85553236861567594</c:v>
                </c:pt>
                <c:pt idx="99">
                  <c:v>-0.85364700671194882</c:v>
                </c:pt>
                <c:pt idx="100">
                  <c:v>-0.8517503706386238</c:v>
                </c:pt>
                <c:pt idx="101">
                  <c:v>-0.84984243325010045</c:v>
                </c:pt>
                <c:pt idx="102">
                  <c:v>-0.84792316730808448</c:v>
                </c:pt>
                <c:pt idx="103">
                  <c:v>-0.8459925454811783</c:v>
                </c:pt>
                <c:pt idx="104">
                  <c:v>-0.84405054034444049</c:v>
                </c:pt>
                <c:pt idx="105">
                  <c:v>-0.84209712437896034</c:v>
                </c:pt>
                <c:pt idx="106">
                  <c:v>-0.84013226997141821</c:v>
                </c:pt>
                <c:pt idx="107">
                  <c:v>-0.83815594941366367</c:v>
                </c:pt>
                <c:pt idx="108">
                  <c:v>-0.83616813490225628</c:v>
                </c:pt>
                <c:pt idx="109">
                  <c:v>-0.83416879853803927</c:v>
                </c:pt>
                <c:pt idx="110">
                  <c:v>-0.83215791232569725</c:v>
                </c:pt>
                <c:pt idx="111">
                  <c:v>-0.8301354481732961</c:v>
                </c:pt>
                <c:pt idx="112">
                  <c:v>-0.82810137789185312</c:v>
                </c:pt>
                <c:pt idx="113">
                  <c:v>-0.82605567319486983</c:v>
                </c:pt>
                <c:pt idx="114">
                  <c:v>-0.82399830569788257</c:v>
                </c:pt>
                <c:pt idx="115">
                  <c:v>-0.82192924691802371</c:v>
                </c:pt>
                <c:pt idx="116">
                  <c:v>-0.81984846827350921</c:v>
                </c:pt>
                <c:pt idx="117">
                  <c:v>-0.81775594108326644</c:v>
                </c:pt>
                <c:pt idx="118">
                  <c:v>-0.8156516365663693</c:v>
                </c:pt>
                <c:pt idx="119">
                  <c:v>-0.81353552584164746</c:v>
                </c:pt>
                <c:pt idx="120">
                  <c:v>-0.81140757992718537</c:v>
                </c:pt>
                <c:pt idx="121">
                  <c:v>-0.8092677697398365</c:v>
                </c:pt>
                <c:pt idx="122">
                  <c:v>-0.80711606609479247</c:v>
                </c:pt>
                <c:pt idx="123">
                  <c:v>-0.80495243970504227</c:v>
                </c:pt>
                <c:pt idx="124">
                  <c:v>-0.80277686118095826</c:v>
                </c:pt>
                <c:pt idx="125">
                  <c:v>-0.80058930102975179</c:v>
                </c:pt>
                <c:pt idx="126">
                  <c:v>-0.79838972965503707</c:v>
                </c:pt>
                <c:pt idx="127">
                  <c:v>-0.79617811735630184</c:v>
                </c:pt>
                <c:pt idx="128">
                  <c:v>-0.79395443432844637</c:v>
                </c:pt>
                <c:pt idx="129">
                  <c:v>-0.79171865066126834</c:v>
                </c:pt>
                <c:pt idx="130">
                  <c:v>-0.78947073633897258</c:v>
                </c:pt>
                <c:pt idx="131">
                  <c:v>-0.78721066123965944</c:v>
                </c:pt>
                <c:pt idx="132">
                  <c:v>-0.78493839513484698</c:v>
                </c:pt>
                <c:pt idx="133">
                  <c:v>-0.78265390768892917</c:v>
                </c:pt>
                <c:pt idx="134">
                  <c:v>-0.78035716845870162</c:v>
                </c:pt>
                <c:pt idx="135">
                  <c:v>-0.77804814689280377</c:v>
                </c:pt>
                <c:pt idx="136">
                  <c:v>-0.77572681233126417</c:v>
                </c:pt>
                <c:pt idx="137">
                  <c:v>-0.77339313400492138</c:v>
                </c:pt>
                <c:pt idx="138">
                  <c:v>-0.7710470810349408</c:v>
                </c:pt>
                <c:pt idx="139">
                  <c:v>-0.76868862243226843</c:v>
                </c:pt>
                <c:pt idx="140">
                  <c:v>-0.76631772709710688</c:v>
                </c:pt>
                <c:pt idx="141">
                  <c:v>-0.76393436381840019</c:v>
                </c:pt>
                <c:pt idx="142">
                  <c:v>-0.76153850127328226</c:v>
                </c:pt>
                <c:pt idx="143">
                  <c:v>-0.75913010802652803</c:v>
                </c:pt>
                <c:pt idx="144">
                  <c:v>-0.75670915253005155</c:v>
                </c:pt>
                <c:pt idx="145">
                  <c:v>-0.75427560312231812</c:v>
                </c:pt>
                <c:pt idx="146">
                  <c:v>-0.7518294280278246</c:v>
                </c:pt>
                <c:pt idx="147">
                  <c:v>-0.74937059535653638</c:v>
                </c:pt>
                <c:pt idx="148">
                  <c:v>-0.74689907310333581</c:v>
                </c:pt>
                <c:pt idx="149">
                  <c:v>-0.74441482914747947</c:v>
                </c:pt>
                <c:pt idx="150">
                  <c:v>-0.74191783125200939</c:v>
                </c:pt>
                <c:pt idx="151">
                  <c:v>-0.73940804706319341</c:v>
                </c:pt>
                <c:pt idx="152">
                  <c:v>-0.73688544410999945</c:v>
                </c:pt>
                <c:pt idx="153">
                  <c:v>-0.73434998980346045</c:v>
                </c:pt>
                <c:pt idx="154">
                  <c:v>-0.73180165143614495</c:v>
                </c:pt>
                <c:pt idx="155">
                  <c:v>-0.72924039618156566</c:v>
                </c:pt>
                <c:pt idx="156">
                  <c:v>-0.72666619109359587</c:v>
                </c:pt>
                <c:pt idx="157">
                  <c:v>-0.72407900310589035</c:v>
                </c:pt>
                <c:pt idx="158">
                  <c:v>-0.7214787990312912</c:v>
                </c:pt>
                <c:pt idx="159">
                  <c:v>-0.7188655455612345</c:v>
                </c:pt>
                <c:pt idx="160">
                  <c:v>-0.7162392092651686</c:v>
                </c:pt>
                <c:pt idx="161">
                  <c:v>-0.71359975658991726</c:v>
                </c:pt>
                <c:pt idx="162">
                  <c:v>-0.71094715385914231</c:v>
                </c:pt>
                <c:pt idx="163">
                  <c:v>-0.70828136727265889</c:v>
                </c:pt>
                <c:pt idx="164">
                  <c:v>-0.7056023629058874</c:v>
                </c:pt>
                <c:pt idx="165">
                  <c:v>-0.70291010670921406</c:v>
                </c:pt>
                <c:pt idx="166">
                  <c:v>-0.70020456450735846</c:v>
                </c:pt>
                <c:pt idx="167">
                  <c:v>-0.69748570199879456</c:v>
                </c:pt>
                <c:pt idx="168">
                  <c:v>-0.69475348475507293</c:v>
                </c:pt>
                <c:pt idx="169">
                  <c:v>-0.69200787822023457</c:v>
                </c:pt>
                <c:pt idx="170">
                  <c:v>-0.68924884771014305</c:v>
                </c:pt>
                <c:pt idx="171">
                  <c:v>-0.68647635841188404</c:v>
                </c:pt>
                <c:pt idx="172">
                  <c:v>-0.68369037538308319</c:v>
                </c:pt>
                <c:pt idx="173">
                  <c:v>-0.68089086355131556</c:v>
                </c:pt>
                <c:pt idx="174">
                  <c:v>-0.67807778771337812</c:v>
                </c:pt>
                <c:pt idx="175">
                  <c:v>-0.67525111253471781</c:v>
                </c:pt>
                <c:pt idx="176">
                  <c:v>-0.67241080254871655</c:v>
                </c:pt>
                <c:pt idx="177">
                  <c:v>-0.66955682215606593</c:v>
                </c:pt>
                <c:pt idx="178">
                  <c:v>-0.6666891356240825</c:v>
                </c:pt>
                <c:pt idx="179">
                  <c:v>-0.66380770708603976</c:v>
                </c:pt>
                <c:pt idx="180">
                  <c:v>-0.66091250054050477</c:v>
                </c:pt>
                <c:pt idx="181">
                  <c:v>-0.65800347985064711</c:v>
                </c:pt>
                <c:pt idx="182">
                  <c:v>-0.65508060874356744</c:v>
                </c:pt>
                <c:pt idx="183">
                  <c:v>-0.65214385080960113</c:v>
                </c:pt>
                <c:pt idx="184">
                  <c:v>-0.64919316950164685</c:v>
                </c:pt>
                <c:pt idx="185">
                  <c:v>-0.64622852813443821</c:v>
                </c:pt>
                <c:pt idx="186">
                  <c:v>-0.6432498898838821</c:v>
                </c:pt>
                <c:pt idx="187">
                  <c:v>-0.64025721778631439</c:v>
                </c:pt>
                <c:pt idx="188">
                  <c:v>-0.63725047473784713</c:v>
                </c:pt>
                <c:pt idx="189">
                  <c:v>-0.63422962349359047</c:v>
                </c:pt>
                <c:pt idx="190">
                  <c:v>-0.63119462666698389</c:v>
                </c:pt>
                <c:pt idx="191">
                  <c:v>-0.62814544672905814</c:v>
                </c:pt>
                <c:pt idx="192">
                  <c:v>-0.62508204600771045</c:v>
                </c:pt>
                <c:pt idx="193">
                  <c:v>-0.62200438668695845</c:v>
                </c:pt>
                <c:pt idx="194">
                  <c:v>-0.61891243080623148</c:v>
                </c:pt>
                <c:pt idx="195">
                  <c:v>-0.61580614025961289</c:v>
                </c:pt>
                <c:pt idx="196">
                  <c:v>-0.61268547679509844</c:v>
                </c:pt>
                <c:pt idx="197">
                  <c:v>-0.6095504020138609</c:v>
                </c:pt>
                <c:pt idx="198">
                  <c:v>-0.60640087736945958</c:v>
                </c:pt>
                <c:pt idx="199">
                  <c:v>-0.60323686416711464</c:v>
                </c:pt>
                <c:pt idx="200">
                  <c:v>-0.60005832356293531</c:v>
                </c:pt>
                <c:pt idx="201">
                  <c:v>-0.59686521656314273</c:v>
                </c:pt>
                <c:pt idx="202">
                  <c:v>-0.5936575040233123</c:v>
                </c:pt>
                <c:pt idx="203">
                  <c:v>-0.59043514664755659</c:v>
                </c:pt>
                <c:pt idx="204">
                  <c:v>-0.58719810498779168</c:v>
                </c:pt>
                <c:pt idx="205">
                  <c:v>-0.58394633944292273</c:v>
                </c:pt>
                <c:pt idx="206">
                  <c:v>-0.58067981025804016</c:v>
                </c:pt>
                <c:pt idx="207">
                  <c:v>-0.57739847752363982</c:v>
                </c:pt>
                <c:pt idx="208">
                  <c:v>-0.57410230117480943</c:v>
                </c:pt>
                <c:pt idx="209">
                  <c:v>-0.57079124099041678</c:v>
                </c:pt>
                <c:pt idx="210">
                  <c:v>-0.5674652565923104</c:v>
                </c:pt>
                <c:pt idx="211">
                  <c:v>-0.56412430744447928</c:v>
                </c:pt>
                <c:pt idx="212">
                  <c:v>-0.56076835285221893</c:v>
                </c:pt>
                <c:pt idx="213">
                  <c:v>-0.55739735196135332</c:v>
                </c:pt>
                <c:pt idx="214">
                  <c:v>-0.55401126375733334</c:v>
                </c:pt>
                <c:pt idx="215">
                  <c:v>-0.55061004706444816</c:v>
                </c:pt>
                <c:pt idx="216">
                  <c:v>-0.54719366054492458</c:v>
                </c:pt>
                <c:pt idx="217">
                  <c:v>-0.5437620626981321</c:v>
                </c:pt>
                <c:pt idx="218">
                  <c:v>-0.5403152118596779</c:v>
                </c:pt>
                <c:pt idx="219">
                  <c:v>-0.5368530662005897</c:v>
                </c:pt>
                <c:pt idx="220">
                  <c:v>-0.53337558372638583</c:v>
                </c:pt>
                <c:pt idx="221">
                  <c:v>-0.52988272227624034</c:v>
                </c:pt>
                <c:pt idx="222">
                  <c:v>-0.5263744395221206</c:v>
                </c:pt>
                <c:pt idx="223">
                  <c:v>-0.52285069296783959</c:v>
                </c:pt>
                <c:pt idx="224">
                  <c:v>-0.51931143994821838</c:v>
                </c:pt>
                <c:pt idx="225">
                  <c:v>-0.51575663762816504</c:v>
                </c:pt>
                <c:pt idx="226">
                  <c:v>-0.51218624300177584</c:v>
                </c:pt>
                <c:pt idx="227">
                  <c:v>-0.50860021289139823</c:v>
                </c:pt>
                <c:pt idx="228">
                  <c:v>-0.50499850394677637</c:v>
                </c:pt>
                <c:pt idx="229">
                  <c:v>-0.50138107264405551</c:v>
                </c:pt>
                <c:pt idx="230">
                  <c:v>-0.49774787528490272</c:v>
                </c:pt>
                <c:pt idx="231">
                  <c:v>-0.49409886799556713</c:v>
                </c:pt>
                <c:pt idx="232">
                  <c:v>-0.49043400672591186</c:v>
                </c:pt>
                <c:pt idx="233">
                  <c:v>-0.48675324724848767</c:v>
                </c:pt>
                <c:pt idx="234">
                  <c:v>-0.48305654515757546</c:v>
                </c:pt>
                <c:pt idx="235">
                  <c:v>-0.47934385586822437</c:v>
                </c:pt>
                <c:pt idx="236">
                  <c:v>-0.47561513461529525</c:v>
                </c:pt>
                <c:pt idx="237">
                  <c:v>-0.47187033645247567</c:v>
                </c:pt>
                <c:pt idx="238">
                  <c:v>-0.46810941625130376</c:v>
                </c:pt>
                <c:pt idx="239">
                  <c:v>-0.46433232870017704</c:v>
                </c:pt>
                <c:pt idx="240">
                  <c:v>-0.4605390283033719</c:v>
                </c:pt>
                <c:pt idx="241">
                  <c:v>-0.45672946938002745</c:v>
                </c:pt>
                <c:pt idx="242">
                  <c:v>-0.45290360606315971</c:v>
                </c:pt>
                <c:pt idx="243">
                  <c:v>-0.44906139229864017</c:v>
                </c:pt>
                <c:pt idx="244">
                  <c:v>-0.4452027818441664</c:v>
                </c:pt>
                <c:pt idx="245">
                  <c:v>-0.44132772826824951</c:v>
                </c:pt>
                <c:pt idx="246">
                  <c:v>-0.43743618494916348</c:v>
                </c:pt>
                <c:pt idx="247">
                  <c:v>-0.43352810507392192</c:v>
                </c:pt>
                <c:pt idx="248">
                  <c:v>-0.42960344163723185</c:v>
                </c:pt>
                <c:pt idx="249">
                  <c:v>-0.42566214744041098</c:v>
                </c:pt>
                <c:pt idx="250">
                  <c:v>-0.42170417509036717</c:v>
                </c:pt>
                <c:pt idx="251">
                  <c:v>-0.4177294769984794</c:v>
                </c:pt>
                <c:pt idx="252">
                  <c:v>-0.41373800537958783</c:v>
                </c:pt>
                <c:pt idx="253">
                  <c:v>-0.40972971225082233</c:v>
                </c:pt>
                <c:pt idx="254">
                  <c:v>-0.40570454943059975</c:v>
                </c:pt>
                <c:pt idx="255">
                  <c:v>-0.40166246853746745</c:v>
                </c:pt>
                <c:pt idx="256">
                  <c:v>-0.39760342098900825</c:v>
                </c:pt>
                <c:pt idx="257">
                  <c:v>-0.39352735800074345</c:v>
                </c:pt>
                <c:pt idx="258">
                  <c:v>-0.38943423058498627</c:v>
                </c:pt>
                <c:pt idx="259">
                  <c:v>-0.38532398954973957</c:v>
                </c:pt>
                <c:pt idx="260">
                  <c:v>-0.38119658549753765</c:v>
                </c:pt>
                <c:pt idx="261">
                  <c:v>-0.37705196882430503</c:v>
                </c:pt>
                <c:pt idx="262">
                  <c:v>-0.37289008971820614</c:v>
                </c:pt>
                <c:pt idx="263">
                  <c:v>-0.36871089815849167</c:v>
                </c:pt>
                <c:pt idx="264">
                  <c:v>-0.36451434391430126</c:v>
                </c:pt>
                <c:pt idx="265">
                  <c:v>-0.36030037654353819</c:v>
                </c:pt>
                <c:pt idx="266">
                  <c:v>-0.35606894539161349</c:v>
                </c:pt>
                <c:pt idx="267">
                  <c:v>-0.35181999959033305</c:v>
                </c:pt>
                <c:pt idx="268">
                  <c:v>-0.34755348805660624</c:v>
                </c:pt>
                <c:pt idx="269">
                  <c:v>-0.34326935949131787</c:v>
                </c:pt>
                <c:pt idx="270">
                  <c:v>-0.33896756237806347</c:v>
                </c:pt>
                <c:pt idx="271">
                  <c:v>-0.33464804498191736</c:v>
                </c:pt>
                <c:pt idx="272">
                  <c:v>-0.33031075534822385</c:v>
                </c:pt>
                <c:pt idx="273">
                  <c:v>-0.32595564130134314</c:v>
                </c:pt>
                <c:pt idx="274">
                  <c:v>-0.32158265044337409</c:v>
                </c:pt>
                <c:pt idx="275">
                  <c:v>-0.31719173015292057</c:v>
                </c:pt>
                <c:pt idx="276">
                  <c:v>-0.3127828275838116</c:v>
                </c:pt>
                <c:pt idx="277">
                  <c:v>-0.308355889663817</c:v>
                </c:pt>
                <c:pt idx="278">
                  <c:v>-0.3039108630933578</c:v>
                </c:pt>
                <c:pt idx="279">
                  <c:v>-0.29944769434421747</c:v>
                </c:pt>
                <c:pt idx="280">
                  <c:v>-0.29496632965821057</c:v>
                </c:pt>
                <c:pt idx="281">
                  <c:v>-0.29046671504589305</c:v>
                </c:pt>
                <c:pt idx="282">
                  <c:v>-0.28594879628521763</c:v>
                </c:pt>
                <c:pt idx="283">
                  <c:v>-0.28141251892020858</c:v>
                </c:pt>
                <c:pt idx="284">
                  <c:v>-0.27685782825960104</c:v>
                </c:pt>
                <c:pt idx="285">
                  <c:v>-0.27228466937550699</c:v>
                </c:pt>
                <c:pt idx="286">
                  <c:v>-0.26769298710202705</c:v>
                </c:pt>
                <c:pt idx="287">
                  <c:v>-0.26308272603389682</c:v>
                </c:pt>
                <c:pt idx="288">
                  <c:v>-0.25845383052508097</c:v>
                </c:pt>
                <c:pt idx="289">
                  <c:v>-0.2538062446874001</c:v>
                </c:pt>
                <c:pt idx="290">
                  <c:v>-0.24913991238912825</c:v>
                </c:pt>
                <c:pt idx="291">
                  <c:v>-0.24445477725352838</c:v>
                </c:pt>
                <c:pt idx="292">
                  <c:v>-0.23975078265750138</c:v>
                </c:pt>
                <c:pt idx="293">
                  <c:v>-0.23502787173008599</c:v>
                </c:pt>
                <c:pt idx="294">
                  <c:v>-0.23028598735106343</c:v>
                </c:pt>
                <c:pt idx="295">
                  <c:v>-0.22552507214947681</c:v>
                </c:pt>
                <c:pt idx="296">
                  <c:v>-0.22074506850214082</c:v>
                </c:pt>
                <c:pt idx="297">
                  <c:v>-0.21594591853222322</c:v>
                </c:pt>
                <c:pt idx="298">
                  <c:v>-0.21112756410770395</c:v>
                </c:pt>
                <c:pt idx="299">
                  <c:v>-0.20628994683989976</c:v>
                </c:pt>
                <c:pt idx="300">
                  <c:v>-0.20143300808195086</c:v>
                </c:pt>
                <c:pt idx="301">
                  <c:v>-0.19655668892727984</c:v>
                </c:pt>
                <c:pt idx="302">
                  <c:v>-0.19166093020811292</c:v>
                </c:pt>
                <c:pt idx="303">
                  <c:v>-0.18674567249386875</c:v>
                </c:pt>
                <c:pt idx="304">
                  <c:v>-0.18181085608965297</c:v>
                </c:pt>
                <c:pt idx="305">
                  <c:v>-0.17685642103467547</c:v>
                </c:pt>
                <c:pt idx="306">
                  <c:v>-0.17188230710065788</c:v>
                </c:pt>
                <c:pt idx="307">
                  <c:v>-0.1668884537902704</c:v>
                </c:pt>
                <c:pt idx="308">
                  <c:v>-0.16187480033551438</c:v>
                </c:pt>
                <c:pt idx="309">
                  <c:v>-0.15684128569611389</c:v>
                </c:pt>
                <c:pt idx="310">
                  <c:v>-0.15178784855788585</c:v>
                </c:pt>
                <c:pt idx="311">
                  <c:v>-0.14671442733111029</c:v>
                </c:pt>
                <c:pt idx="312">
                  <c:v>-0.14162096014887915</c:v>
                </c:pt>
                <c:pt idx="313">
                  <c:v>-0.13650738486542302</c:v>
                </c:pt>
                <c:pt idx="314">
                  <c:v>-0.1313736390544662</c:v>
                </c:pt>
                <c:pt idx="315">
                  <c:v>-0.12621966000749474</c:v>
                </c:pt>
                <c:pt idx="316">
                  <c:v>-0.12104538473210091</c:v>
                </c:pt>
                <c:pt idx="317">
                  <c:v>-0.11585074995025124</c:v>
                </c:pt>
                <c:pt idx="318">
                  <c:v>-0.11063569209656343</c:v>
                </c:pt>
                <c:pt idx="319">
                  <c:v>-0.10540014731656733</c:v>
                </c:pt>
                <c:pt idx="320">
                  <c:v>-0.1001440514649552</c:v>
                </c:pt>
                <c:pt idx="321">
                  <c:v>-9.4867340103832021E-2</c:v>
                </c:pt>
                <c:pt idx="322">
                  <c:v>-8.9569948500898278E-2</c:v>
                </c:pt>
                <c:pt idx="323">
                  <c:v>-8.4251811627719775E-2</c:v>
                </c:pt>
                <c:pt idx="324">
                  <c:v>-7.8912864157869578E-2</c:v>
                </c:pt>
                <c:pt idx="325">
                  <c:v>-7.3553040465123232E-2</c:v>
                </c:pt>
                <c:pt idx="326">
                  <c:v>-6.817227462166997E-2</c:v>
                </c:pt>
                <c:pt idx="327">
                  <c:v>-6.2770500396171158E-2</c:v>
                </c:pt>
                <c:pt idx="328">
                  <c:v>-5.7347651252033671E-2</c:v>
                </c:pt>
                <c:pt idx="329">
                  <c:v>-5.1903660345395508E-2</c:v>
                </c:pt>
                <c:pt idx="330">
                  <c:v>-4.6438460523352987E-2</c:v>
                </c:pt>
                <c:pt idx="331">
                  <c:v>-4.0951984321987212E-2</c:v>
                </c:pt>
                <c:pt idx="332">
                  <c:v>-3.5444163964479358E-2</c:v>
                </c:pt>
                <c:pt idx="333">
                  <c:v>-2.9914931359174446E-2</c:v>
                </c:pt>
                <c:pt idx="334">
                  <c:v>-2.4364218097606027E-2</c:v>
                </c:pt>
                <c:pt idx="335">
                  <c:v>-1.8791955452586606E-2</c:v>
                </c:pt>
                <c:pt idx="336">
                  <c:v>-1.3198074376186142E-2</c:v>
                </c:pt>
                <c:pt idx="337">
                  <c:v>-7.5825054977674E-3</c:v>
                </c:pt>
                <c:pt idx="338">
                  <c:v>-1.9451791219502468E-3</c:v>
                </c:pt>
                <c:pt idx="339">
                  <c:v>3.7139747733707651E-3</c:v>
                </c:pt>
                <c:pt idx="340">
                  <c:v>9.395026539115392E-3</c:v>
                </c:pt>
                <c:pt idx="341">
                  <c:v>1.5098046857017877E-2</c:v>
                </c:pt>
                <c:pt idx="342">
                  <c:v>2.0823106741744368E-2</c:v>
                </c:pt>
                <c:pt idx="343">
                  <c:v>2.6570277542955267E-2</c:v>
                </c:pt>
                <c:pt idx="344">
                  <c:v>3.2339630947396003E-2</c:v>
                </c:pt>
                <c:pt idx="345">
                  <c:v>3.8131238981064186E-2</c:v>
                </c:pt>
                <c:pt idx="346">
                  <c:v>4.3945174011296828E-2</c:v>
                </c:pt>
                <c:pt idx="347">
                  <c:v>4.9781508748928616E-2</c:v>
                </c:pt>
                <c:pt idx="348">
                  <c:v>5.5640316250499922E-2</c:v>
                </c:pt>
                <c:pt idx="349">
                  <c:v>6.1521669920395539E-2</c:v>
                </c:pt>
                <c:pt idx="350">
                  <c:v>6.742564351307756E-2</c:v>
                </c:pt>
                <c:pt idx="351">
                  <c:v>7.3352311135304049E-2</c:v>
                </c:pt>
                <c:pt idx="352">
                  <c:v>7.9301747248344157E-2</c:v>
                </c:pt>
                <c:pt idx="353">
                  <c:v>8.5274026670274949E-2</c:v>
                </c:pt>
                <c:pt idx="354">
                  <c:v>9.1269224578216068E-2</c:v>
                </c:pt>
                <c:pt idx="355">
                  <c:v>9.7287416510651425E-2</c:v>
                </c:pt>
                <c:pt idx="356">
                  <c:v>0.10332867836972071</c:v>
                </c:pt>
                <c:pt idx="357">
                  <c:v>0.10939308642355883</c:v>
                </c:pt>
                <c:pt idx="358">
                  <c:v>0.11548071730863363</c:v>
                </c:pt>
                <c:pt idx="359">
                  <c:v>0.12159164803212441</c:v>
                </c:pt>
                <c:pt idx="360">
                  <c:v>0.12772595597430048</c:v>
                </c:pt>
                <c:pt idx="361">
                  <c:v>0.13388371889090678</c:v>
                </c:pt>
                <c:pt idx="362">
                  <c:v>0.14006501491564727</c:v>
                </c:pt>
                <c:pt idx="363">
                  <c:v>0.14626992256254567</c:v>
                </c:pt>
                <c:pt idx="364">
                  <c:v>0.15249852072847681</c:v>
                </c:pt>
                <c:pt idx="365">
                  <c:v>0.15875088869559661</c:v>
                </c:pt>
                <c:pt idx="366">
                  <c:v>0.16502710613389482</c:v>
                </c:pt>
                <c:pt idx="367">
                  <c:v>0.17132725310367647</c:v>
                </c:pt>
                <c:pt idx="368">
                  <c:v>0.17765141005812346</c:v>
                </c:pt>
                <c:pt idx="369">
                  <c:v>0.18399965784585248</c:v>
                </c:pt>
                <c:pt idx="370">
                  <c:v>0.19037207771351383</c:v>
                </c:pt>
                <c:pt idx="371">
                  <c:v>0.19676875130836891</c:v>
                </c:pt>
                <c:pt idx="372">
                  <c:v>0.20318976068095651</c:v>
                </c:pt>
                <c:pt idx="373">
                  <c:v>0.20963518828769878</c:v>
                </c:pt>
                <c:pt idx="374">
                  <c:v>0.21610511699359414</c:v>
                </c:pt>
                <c:pt idx="375">
                  <c:v>0.22259963007491734</c:v>
                </c:pt>
                <c:pt idx="376">
                  <c:v>0.2291188112219178</c:v>
                </c:pt>
                <c:pt idx="377">
                  <c:v>0.2356627445415409</c:v>
                </c:pt>
                <c:pt idx="378">
                  <c:v>0.2422315145602294</c:v>
                </c:pt>
                <c:pt idx="379">
                  <c:v>0.24882520622666426</c:v>
                </c:pt>
                <c:pt idx="380">
                  <c:v>0.25544390491460867</c:v>
                </c:pt>
                <c:pt idx="381">
                  <c:v>0.26208769642568086</c:v>
                </c:pt>
                <c:pt idx="382">
                  <c:v>0.26875666699226919</c:v>
                </c:pt>
                <c:pt idx="383">
                  <c:v>0.27545090328033695</c:v>
                </c:pt>
                <c:pt idx="384">
                  <c:v>0.28217049239239245</c:v>
                </c:pt>
                <c:pt idx="385">
                  <c:v>0.2889155218703543</c:v>
                </c:pt>
                <c:pt idx="386">
                  <c:v>0.29568607969853744</c:v>
                </c:pt>
                <c:pt idx="387">
                  <c:v>0.30248225430658771</c:v>
                </c:pt>
                <c:pt idx="388">
                  <c:v>0.30930413457252115</c:v>
                </c:pt>
                <c:pt idx="389">
                  <c:v>0.31615180982570656</c:v>
                </c:pt>
                <c:pt idx="390">
                  <c:v>0.32302536984993502</c:v>
                </c:pt>
                <c:pt idx="391">
                  <c:v>0.3299249048864894</c:v>
                </c:pt>
                <c:pt idx="392">
                  <c:v>0.33685050563723262</c:v>
                </c:pt>
                <c:pt idx="393">
                  <c:v>0.34380226326772956</c:v>
                </c:pt>
                <c:pt idx="394">
                  <c:v>0.35078026941043738</c:v>
                </c:pt>
                <c:pt idx="395">
                  <c:v>0.35778461616781687</c:v>
                </c:pt>
                <c:pt idx="396">
                  <c:v>0.36481539611558222</c:v>
                </c:pt>
                <c:pt idx="397">
                  <c:v>0.3718727023059536</c:v>
                </c:pt>
                <c:pt idx="398">
                  <c:v>0.37895662827084031</c:v>
                </c:pt>
                <c:pt idx="399">
                  <c:v>0.38606726802520086</c:v>
                </c:pt>
                <c:pt idx="400">
                  <c:v>0.39320471607030782</c:v>
                </c:pt>
                <c:pt idx="401">
                  <c:v>0.4003690673971283</c:v>
                </c:pt>
                <c:pt idx="402">
                  <c:v>0.40756041748966876</c:v>
                </c:pt>
                <c:pt idx="403">
                  <c:v>0.41477886232840255</c:v>
                </c:pt>
                <c:pt idx="404">
                  <c:v>0.42202449839366274</c:v>
                </c:pt>
                <c:pt idx="405">
                  <c:v>0.42929742266912729</c:v>
                </c:pt>
                <c:pt idx="406">
                  <c:v>0.43659773264531765</c:v>
                </c:pt>
                <c:pt idx="407">
                  <c:v>0.44392552632309012</c:v>
                </c:pt>
                <c:pt idx="408">
                  <c:v>0.45128090221718953</c:v>
                </c:pt>
                <c:pt idx="409">
                  <c:v>0.45866395935985693</c:v>
                </c:pt>
                <c:pt idx="410">
                  <c:v>0.46607479730441437</c:v>
                </c:pt>
                <c:pt idx="411">
                  <c:v>0.47351351612890635</c:v>
                </c:pt>
                <c:pt idx="412">
                  <c:v>0.48098021643980005</c:v>
                </c:pt>
                <c:pt idx="413">
                  <c:v>0.48847499937566941</c:v>
                </c:pt>
                <c:pt idx="414">
                  <c:v>0.49599796661092643</c:v>
                </c:pt>
                <c:pt idx="415">
                  <c:v>0.50354922035963234</c:v>
                </c:pt>
                <c:pt idx="416">
                  <c:v>0.51112886337925367</c:v>
                </c:pt>
                <c:pt idx="417">
                  <c:v>0.51873699897454095</c:v>
                </c:pt>
                <c:pt idx="418">
                  <c:v>0.52637373100135143</c:v>
                </c:pt>
                <c:pt idx="419">
                  <c:v>0.53403916387062278</c:v>
                </c:pt>
                <c:pt idx="420">
                  <c:v>0.54173340255225533</c:v>
                </c:pt>
                <c:pt idx="421">
                  <c:v>0.54945655257911508</c:v>
                </c:pt>
                <c:pt idx="422">
                  <c:v>0.55720872005103228</c:v>
                </c:pt>
                <c:pt idx="423">
                  <c:v>0.56499001163885421</c:v>
                </c:pt>
                <c:pt idx="424">
                  <c:v>0.57280053458852187</c:v>
                </c:pt>
                <c:pt idx="425">
                  <c:v>0.58064039672520096</c:v>
                </c:pt>
                <c:pt idx="426">
                  <c:v>0.58850970645742251</c:v>
                </c:pt>
                <c:pt idx="427">
                  <c:v>0.59640857278126891</c:v>
                </c:pt>
                <c:pt idx="428">
                  <c:v>0.60433710528463713</c:v>
                </c:pt>
                <c:pt idx="429">
                  <c:v>0.61229541415146116</c:v>
                </c:pt>
                <c:pt idx="430">
                  <c:v>0.62028361016605249</c:v>
                </c:pt>
                <c:pt idx="431">
                  <c:v>0.62830180471742292</c:v>
                </c:pt>
                <c:pt idx="432">
                  <c:v>0.63635010980367923</c:v>
                </c:pt>
                <c:pt idx="433">
                  <c:v>0.64442863803646677</c:v>
                </c:pt>
                <c:pt idx="434">
                  <c:v>0.65253750264537569</c:v>
                </c:pt>
                <c:pt idx="435">
                  <c:v>0.66067681748249285</c:v>
                </c:pt>
                <c:pt idx="436">
                  <c:v>0.66884669702693689</c:v>
                </c:pt>
                <c:pt idx="437">
                  <c:v>0.67704725638944208</c:v>
                </c:pt>
                <c:pt idx="438">
                  <c:v>0.68527861131696799</c:v>
                </c:pt>
                <c:pt idx="439">
                  <c:v>0.69354087819740329</c:v>
                </c:pt>
                <c:pt idx="440">
                  <c:v>0.70183417406425086</c:v>
                </c:pt>
                <c:pt idx="441">
                  <c:v>0.71015861660139201</c:v>
                </c:pt>
                <c:pt idx="442">
                  <c:v>0.71851432414787819</c:v>
                </c:pt>
                <c:pt idx="443">
                  <c:v>0.7269014157027911</c:v>
                </c:pt>
                <c:pt idx="444">
                  <c:v>0.73532001093012589</c:v>
                </c:pt>
                <c:pt idx="445">
                  <c:v>0.74377023016371258</c:v>
                </c:pt>
                <c:pt idx="446">
                  <c:v>0.75225219441221292</c:v>
                </c:pt>
                <c:pt idx="447">
                  <c:v>0.76076602536411198</c:v>
                </c:pt>
                <c:pt idx="448">
                  <c:v>0.76931184539282249</c:v>
                </c:pt>
                <c:pt idx="449">
                  <c:v>0.77788977756179101</c:v>
                </c:pt>
                <c:pt idx="450">
                  <c:v>0.78649994562969017</c:v>
                </c:pt>
                <c:pt idx="451">
                  <c:v>0.79514247405556215</c:v>
                </c:pt>
                <c:pt idx="452">
                  <c:v>0.80381748800414954</c:v>
                </c:pt>
                <c:pt idx="453">
                  <c:v>0.81252511335119593</c:v>
                </c:pt>
                <c:pt idx="454">
                  <c:v>0.82126547668876881</c:v>
                </c:pt>
                <c:pt idx="455">
                  <c:v>0.83003870533073609</c:v>
                </c:pt>
                <c:pt idx="456">
                  <c:v>0.83884492731815818</c:v>
                </c:pt>
                <c:pt idx="457">
                  <c:v>0.84768427142484892</c:v>
                </c:pt>
                <c:pt idx="458">
                  <c:v>0.85655686716293644</c:v>
                </c:pt>
                <c:pt idx="459">
                  <c:v>0.86546284478847113</c:v>
                </c:pt>
                <c:pt idx="460">
                  <c:v>0.87440233530710287</c:v>
                </c:pt>
                <c:pt idx="461">
                  <c:v>0.88337547047981424</c:v>
                </c:pt>
                <c:pt idx="462">
                  <c:v>0.8923823828286892</c:v>
                </c:pt>
                <c:pt idx="463">
                  <c:v>0.90142320564276179</c:v>
                </c:pt>
                <c:pt idx="464">
                  <c:v>0.91049807298389318</c:v>
                </c:pt>
                <c:pt idx="465">
                  <c:v>0.91960711969273135</c:v>
                </c:pt>
                <c:pt idx="466">
                  <c:v>0.92875048139472938</c:v>
                </c:pt>
                <c:pt idx="467">
                  <c:v>0.93792829450615756</c:v>
                </c:pt>
                <c:pt idx="468">
                  <c:v>0.94714069624030017</c:v>
                </c:pt>
                <c:pt idx="469">
                  <c:v>0.95638782461357508</c:v>
                </c:pt>
                <c:pt idx="470">
                  <c:v>0.9656698184517829</c:v>
                </c:pt>
                <c:pt idx="471">
                  <c:v>0.97498681739643711</c:v>
                </c:pt>
                <c:pt idx="472">
                  <c:v>0.98433896191109937</c:v>
                </c:pt>
                <c:pt idx="473">
                  <c:v>0.99372639328780377</c:v>
                </c:pt>
                <c:pt idx="474">
                  <c:v>1.0031492536535564</c:v>
                </c:pt>
                <c:pt idx="475">
                  <c:v>1.0126076859768771</c:v>
                </c:pt>
                <c:pt idx="476">
                  <c:v>1.0221018340744115</c:v>
                </c:pt>
                <c:pt idx="477">
                  <c:v>1.0316318426175997</c:v>
                </c:pt>
                <c:pt idx="478">
                  <c:v>1.0411978571394416</c:v>
                </c:pt>
                <c:pt idx="479">
                  <c:v>1.0508000240412727</c:v>
                </c:pt>
                <c:pt idx="480">
                  <c:v>1.0604384905996929</c:v>
                </c:pt>
                <c:pt idx="481">
                  <c:v>1.0701134049734504</c:v>
                </c:pt>
                <c:pt idx="482">
                  <c:v>1.0798249162104954</c:v>
                </c:pt>
                <c:pt idx="483">
                  <c:v>1.0895731742550456</c:v>
                </c:pt>
                <c:pt idx="484">
                  <c:v>1.0993583299547449</c:v>
                </c:pt>
                <c:pt idx="485">
                  <c:v>1.1091805350678978</c:v>
                </c:pt>
                <c:pt idx="486">
                  <c:v>1.1190399422707307</c:v>
                </c:pt>
                <c:pt idx="487">
                  <c:v>1.1289367051647989</c:v>
                </c:pt>
                <c:pt idx="488">
                  <c:v>1.1388709782843964</c:v>
                </c:pt>
                <c:pt idx="489">
                  <c:v>1.1488429171041012</c:v>
                </c:pt>
                <c:pt idx="490">
                  <c:v>1.1588526780463537</c:v>
                </c:pt>
                <c:pt idx="491">
                  <c:v>1.1689004184891161</c:v>
                </c:pt>
                <c:pt idx="492">
                  <c:v>1.1789862967736422</c:v>
                </c:pt>
                <c:pt idx="493">
                  <c:v>1.1891104722122652</c:v>
                </c:pt>
                <c:pt idx="494">
                  <c:v>1.1992731050963448</c:v>
                </c:pt>
                <c:pt idx="495">
                  <c:v>1.2094743567042272</c:v>
                </c:pt>
                <c:pt idx="496">
                  <c:v>1.2197143893092885</c:v>
                </c:pt>
                <c:pt idx="497">
                  <c:v>1.2299933661881157</c:v>
                </c:pt>
                <c:pt idx="498">
                  <c:v>1.2403114516287319</c:v>
                </c:pt>
                <c:pt idx="499">
                  <c:v>1.2506688109389019</c:v>
                </c:pt>
                <c:pt idx="500">
                  <c:v>1.2610656104545077</c:v>
                </c:pt>
                <c:pt idx="501">
                  <c:v>1.2715020175480749</c:v>
                </c:pt>
                <c:pt idx="502">
                  <c:v>1.281978200637317</c:v>
                </c:pt>
                <c:pt idx="503">
                  <c:v>1.29249432919383</c:v>
                </c:pt>
                <c:pt idx="504">
                  <c:v>1.3030505737517881</c:v>
                </c:pt>
                <c:pt idx="505">
                  <c:v>1.3136471059168144</c:v>
                </c:pt>
                <c:pt idx="506">
                  <c:v>1.3242840983749282</c:v>
                </c:pt>
                <c:pt idx="507">
                  <c:v>1.3349617249015386</c:v>
                </c:pt>
                <c:pt idx="508">
                  <c:v>1.3456801603705859</c:v>
                </c:pt>
                <c:pt idx="509">
                  <c:v>1.356439580763741</c:v>
                </c:pt>
                <c:pt idx="510">
                  <c:v>1.3672401631797264</c:v>
                </c:pt>
                <c:pt idx="511">
                  <c:v>1.3780820858437162</c:v>
                </c:pt>
                <c:pt idx="512">
                  <c:v>1.3889655281168354</c:v>
                </c:pt>
                <c:pt idx="513">
                  <c:v>1.3998906705057967</c:v>
                </c:pt>
                <c:pt idx="514">
                  <c:v>1.4108576946725684</c:v>
                </c:pt>
                <c:pt idx="515">
                  <c:v>1.4218667834442034</c:v>
                </c:pt>
                <c:pt idx="516">
                  <c:v>1.4329181208227588</c:v>
                </c:pt>
                <c:pt idx="517">
                  <c:v>1.4440118919953022</c:v>
                </c:pt>
                <c:pt idx="518">
                  <c:v>1.4551482833440463</c:v>
                </c:pt>
                <c:pt idx="519">
                  <c:v>1.4663274824565518</c:v>
                </c:pt>
                <c:pt idx="520">
                  <c:v>1.4775496781361461</c:v>
                </c:pt>
                <c:pt idx="521">
                  <c:v>1.4888150604122874</c:v>
                </c:pt>
                <c:pt idx="522">
                  <c:v>1.500123820551174</c:v>
                </c:pt>
                <c:pt idx="523">
                  <c:v>1.5114761510664056</c:v>
                </c:pt>
                <c:pt idx="524">
                  <c:v>1.5228722457298023</c:v>
                </c:pt>
                <c:pt idx="525">
                  <c:v>1.5343122995822878</c:v>
                </c:pt>
                <c:pt idx="526">
                  <c:v>1.5457965089449219</c:v>
                </c:pt>
                <c:pt idx="527">
                  <c:v>1.5573250714300535</c:v>
                </c:pt>
                <c:pt idx="528">
                  <c:v>1.5688981859525954</c:v>
                </c:pt>
                <c:pt idx="529">
                  <c:v>1.5805160527413857</c:v>
                </c:pt>
                <c:pt idx="530">
                  <c:v>1.5921788733507327</c:v>
                </c:pt>
                <c:pt idx="531">
                  <c:v>1.6038868506720334</c:v>
                </c:pt>
                <c:pt idx="532">
                  <c:v>1.6156401889455561</c:v>
                </c:pt>
                <c:pt idx="533">
                  <c:v>1.6274390937723178</c:v>
                </c:pt>
                <c:pt idx="534">
                  <c:v>1.6392837721261291</c:v>
                </c:pt>
                <c:pt idx="535">
                  <c:v>1.6511744323657487</c:v>
                </c:pt>
                <c:pt idx="536">
                  <c:v>1.6631112842471776</c:v>
                </c:pt>
                <c:pt idx="537">
                  <c:v>1.675094538936059</c:v>
                </c:pt>
                <c:pt idx="538">
                  <c:v>1.6871244090203152</c:v>
                </c:pt>
                <c:pt idx="539">
                  <c:v>1.6992011085227769</c:v>
                </c:pt>
                <c:pt idx="540">
                  <c:v>1.7113248529140801</c:v>
                </c:pt>
                <c:pt idx="541">
                  <c:v>1.7234958591256335</c:v>
                </c:pt>
                <c:pt idx="542">
                  <c:v>1.7357143455627702</c:v>
                </c:pt>
                <c:pt idx="543">
                  <c:v>1.7479805321180306</c:v>
                </c:pt>
                <c:pt idx="544">
                  <c:v>1.7602946401845978</c:v>
                </c:pt>
                <c:pt idx="545">
                  <c:v>1.7726568926698363</c:v>
                </c:pt>
                <c:pt idx="546">
                  <c:v>1.7850675140091186</c:v>
                </c:pt>
                <c:pt idx="547">
                  <c:v>1.7975267301796443</c:v>
                </c:pt>
                <c:pt idx="548">
                  <c:v>1.810034768714516</c:v>
                </c:pt>
                <c:pt idx="549">
                  <c:v>1.8225918587169581</c:v>
                </c:pt>
                <c:pt idx="550">
                  <c:v>1.8351982308746617</c:v>
                </c:pt>
                <c:pt idx="551">
                  <c:v>1.8478541174743395</c:v>
                </c:pt>
                <c:pt idx="552">
                  <c:v>1.860559752416461</c:v>
                </c:pt>
                <c:pt idx="553">
                  <c:v>1.8733153712300306</c:v>
                </c:pt>
                <c:pt idx="554">
                  <c:v>1.8861212110877217</c:v>
                </c:pt>
                <c:pt idx="555">
                  <c:v>1.8989775108210312</c:v>
                </c:pt>
                <c:pt idx="556">
                  <c:v>1.9118845109357228</c:v>
                </c:pt>
                <c:pt idx="557">
                  <c:v>1.9248424536273516</c:v>
                </c:pt>
                <c:pt idx="558">
                  <c:v>1.9378515827970135</c:v>
                </c:pt>
                <c:pt idx="559">
                  <c:v>1.9509121440672796</c:v>
                </c:pt>
                <c:pt idx="560">
                  <c:v>1.9640243847983498</c:v>
                </c:pt>
                <c:pt idx="561">
                  <c:v>1.9771885541042922</c:v>
                </c:pt>
                <c:pt idx="562">
                  <c:v>1.9904049028696145</c:v>
                </c:pt>
                <c:pt idx="563">
                  <c:v>2.0036736837658671</c:v>
                </c:pt>
                <c:pt idx="564">
                  <c:v>2.0169951512685973</c:v>
                </c:pt>
                <c:pt idx="565">
                  <c:v>2.0303695616743997</c:v>
                </c:pt>
                <c:pt idx="566">
                  <c:v>2.0437971731182154</c:v>
                </c:pt>
                <c:pt idx="567">
                  <c:v>2.0572782455907932</c:v>
                </c:pt>
                <c:pt idx="568">
                  <c:v>2.0708130409564385</c:v>
                </c:pt>
                <c:pt idx="569">
                  <c:v>2.0844018229708636</c:v>
                </c:pt>
                <c:pt idx="570">
                  <c:v>2.0980448572993362</c:v>
                </c:pt>
                <c:pt idx="571">
                  <c:v>2.1117424115350181</c:v>
                </c:pt>
                <c:pt idx="572">
                  <c:v>2.1254947552175061</c:v>
                </c:pt>
                <c:pt idx="573">
                  <c:v>2.1393021598516597</c:v>
                </c:pt>
                <c:pt idx="574">
                  <c:v>2.153164898926522</c:v>
                </c:pt>
                <c:pt idx="575">
                  <c:v>2.1670832479346114</c:v>
                </c:pt>
                <c:pt idx="576">
                  <c:v>2.1810574843913804</c:v>
                </c:pt>
                <c:pt idx="577">
                  <c:v>2.1950878878549078</c:v>
                </c:pt>
                <c:pt idx="578">
                  <c:v>2.2091747399458441</c:v>
                </c:pt>
                <c:pt idx="579">
                  <c:v>2.2233183243675958</c:v>
                </c:pt>
                <c:pt idx="580">
                  <c:v>2.237518926926751</c:v>
                </c:pt>
                <c:pt idx="581">
                  <c:v>2.251776835553768</c:v>
                </c:pt>
                <c:pt idx="582">
                  <c:v>2.2660923403238877</c:v>
                </c:pt>
                <c:pt idx="583">
                  <c:v>2.2804657334783576</c:v>
                </c:pt>
                <c:pt idx="584">
                  <c:v>2.294897309445842</c:v>
                </c:pt>
                <c:pt idx="585">
                  <c:v>2.3093873648641789</c:v>
                </c:pt>
                <c:pt idx="586">
                  <c:v>2.323936198602337</c:v>
                </c:pt>
                <c:pt idx="587">
                  <c:v>2.3385441117826833</c:v>
                </c:pt>
                <c:pt idx="588">
                  <c:v>2.3532114078035056</c:v>
                </c:pt>
                <c:pt idx="589">
                  <c:v>2.3679383923618413</c:v>
                </c:pt>
                <c:pt idx="590">
                  <c:v>2.382725373476581</c:v>
                </c:pt>
                <c:pt idx="591">
                  <c:v>2.3975726615118553</c:v>
                </c:pt>
                <c:pt idx="592">
                  <c:v>2.4124805692006976</c:v>
                </c:pt>
                <c:pt idx="593">
                  <c:v>2.4274494116690422</c:v>
                </c:pt>
                <c:pt idx="594">
                  <c:v>2.4424795064600202</c:v>
                </c:pt>
                <c:pt idx="595">
                  <c:v>2.4575711735585202</c:v>
                </c:pt>
                <c:pt idx="596">
                  <c:v>2.472724735416123</c:v>
                </c:pt>
                <c:pt idx="597">
                  <c:v>2.4879405169763045</c:v>
                </c:pt>
                <c:pt idx="598">
                  <c:v>2.5032188456999691</c:v>
                </c:pt>
                <c:pt idx="599">
                  <c:v>2.5185600515913347</c:v>
                </c:pt>
                <c:pt idx="600">
                  <c:v>2.5339644672241359</c:v>
                </c:pt>
                <c:pt idx="601">
                  <c:v>2.5494324277681244</c:v>
                </c:pt>
                <c:pt idx="602">
                  <c:v>2.564964271015981</c:v>
                </c:pt>
                <c:pt idx="603">
                  <c:v>2.5805603374105388</c:v>
                </c:pt>
                <c:pt idx="604">
                  <c:v>2.5962209700723271</c:v>
                </c:pt>
                <c:pt idx="605">
                  <c:v>2.6119465148275456</c:v>
                </c:pt>
                <c:pt idx="606">
                  <c:v>2.6277373202363208</c:v>
                </c:pt>
                <c:pt idx="607">
                  <c:v>2.6435937376213916</c:v>
                </c:pt>
                <c:pt idx="608">
                  <c:v>2.6595161210972087</c:v>
                </c:pt>
                <c:pt idx="609">
                  <c:v>2.6755048275992275</c:v>
                </c:pt>
                <c:pt idx="610">
                  <c:v>2.6915602169138193</c:v>
                </c:pt>
                <c:pt idx="611">
                  <c:v>2.7076826517084385</c:v>
                </c:pt>
                <c:pt idx="612">
                  <c:v>2.7238724975622217</c:v>
                </c:pt>
                <c:pt idx="613">
                  <c:v>2.7401301229969999</c:v>
                </c:pt>
                <c:pt idx="614">
                  <c:v>2.7564558995086914</c:v>
                </c:pt>
                <c:pt idx="615">
                  <c:v>2.7728502015991765</c:v>
                </c:pt>
                <c:pt idx="616">
                  <c:v>2.7893134068085299</c:v>
                </c:pt>
                <c:pt idx="617">
                  <c:v>2.805845895747697</c:v>
                </c:pt>
                <c:pt idx="618">
                  <c:v>2.8224480521316728</c:v>
                </c:pt>
                <c:pt idx="619">
                  <c:v>2.8391202628130339</c:v>
                </c:pt>
                <c:pt idx="620">
                  <c:v>2.8558629178159656</c:v>
                </c:pt>
                <c:pt idx="621">
                  <c:v>2.8726764103707811</c:v>
                </c:pt>
                <c:pt idx="622">
                  <c:v>2.8895611369488634</c:v>
                </c:pt>
                <c:pt idx="623">
                  <c:v>2.9065174972980845</c:v>
                </c:pt>
                <c:pt idx="624">
                  <c:v>2.9235458944787274</c:v>
                </c:pt>
                <c:pt idx="625">
                  <c:v>2.9406467348998833</c:v>
                </c:pt>
                <c:pt idx="626">
                  <c:v>2.9578204283563974</c:v>
                </c:pt>
                <c:pt idx="627">
                  <c:v>2.9750673880662228</c:v>
                </c:pt>
                <c:pt idx="628">
                  <c:v>2.9923880307083515</c:v>
                </c:pt>
                <c:pt idx="629">
                  <c:v>3.0097827764613161</c:v>
                </c:pt>
                <c:pt idx="630">
                  <c:v>3.0272520490421115</c:v>
                </c:pt>
                <c:pt idx="631">
                  <c:v>3.0447962757457763</c:v>
                </c:pt>
                <c:pt idx="632">
                  <c:v>3.0624158874854119</c:v>
                </c:pt>
                <c:pt idx="633">
                  <c:v>3.0801113188328619</c:v>
                </c:pt>
                <c:pt idx="634">
                  <c:v>3.0978830080598758</c:v>
                </c:pt>
                <c:pt idx="635">
                  <c:v>3.1157313971799363</c:v>
                </c:pt>
                <c:pt idx="636">
                  <c:v>3.1336569319905916</c:v>
                </c:pt>
                <c:pt idx="637">
                  <c:v>3.1516600621164432</c:v>
                </c:pt>
                <c:pt idx="638">
                  <c:v>3.1697412410527201</c:v>
                </c:pt>
                <c:pt idx="639">
                  <c:v>3.1879009262094744</c:v>
                </c:pt>
                <c:pt idx="640">
                  <c:v>3.2061395789563942</c:v>
                </c:pt>
                <c:pt idx="641">
                  <c:v>3.2244576646683116</c:v>
                </c:pt>
                <c:pt idx="642">
                  <c:v>3.2428556527712482</c:v>
                </c:pt>
                <c:pt idx="643">
                  <c:v>3.2613340167892506</c:v>
                </c:pt>
                <c:pt idx="644">
                  <c:v>3.2798932343918619</c:v>
                </c:pt>
                <c:pt idx="645">
                  <c:v>3.2985337874421798</c:v>
                </c:pt>
                <c:pt idx="646">
                  <c:v>3.317256162045755</c:v>
                </c:pt>
                <c:pt idx="647">
                  <c:v>3.3360608486001029</c:v>
                </c:pt>
                <c:pt idx="648">
                  <c:v>3.354948341844997</c:v>
                </c:pt>
                <c:pt idx="649">
                  <c:v>3.3739191409134452</c:v>
                </c:pt>
                <c:pt idx="650">
                  <c:v>3.3929737493834571</c:v>
                </c:pt>
                <c:pt idx="651">
                  <c:v>3.4121126753305244</c:v>
                </c:pt>
                <c:pt idx="652">
                  <c:v>3.4313364313809283</c:v>
                </c:pt>
                <c:pt idx="653">
                  <c:v>3.4506455347657914</c:v>
                </c:pt>
                <c:pt idx="654">
                  <c:v>3.470040507375951</c:v>
                </c:pt>
                <c:pt idx="655">
                  <c:v>3.4895218758176467</c:v>
                </c:pt>
                <c:pt idx="656">
                  <c:v>3.5090901714690297</c:v>
                </c:pt>
                <c:pt idx="657">
                  <c:v>3.5287459305375251</c:v>
                </c:pt>
                <c:pt idx="658">
                  <c:v>3.548489694118043</c:v>
                </c:pt>
                <c:pt idx="659">
                  <c:v>3.5683220082520952</c:v>
                </c:pt>
                <c:pt idx="660">
                  <c:v>3.5882434239877323</c:v>
                </c:pt>
                <c:pt idx="661">
                  <c:v>3.6082544974405355</c:v>
                </c:pt>
                <c:pt idx="662">
                  <c:v>3.6283557898553092</c:v>
                </c:pt>
                <c:pt idx="663">
                  <c:v>3.6485478676689169</c:v>
                </c:pt>
                <c:pt idx="664">
                  <c:v>3.6688313025739827</c:v>
                </c:pt>
                <c:pt idx="665">
                  <c:v>3.6892066715835652</c:v>
                </c:pt>
                <c:pt idx="666">
                  <c:v>3.7096745570968626</c:v>
                </c:pt>
                <c:pt idx="667">
                  <c:v>3.7302355469658828</c:v>
                </c:pt>
                <c:pt idx="668">
                  <c:v>3.7508902345632045</c:v>
                </c:pt>
                <c:pt idx="669">
                  <c:v>3.7716392188507264</c:v>
                </c:pt>
                <c:pt idx="670">
                  <c:v>3.7924831044495022</c:v>
                </c:pt>
                <c:pt idx="671">
                  <c:v>3.8134225017107006</c:v>
                </c:pt>
                <c:pt idx="672">
                  <c:v>3.8344580267876225</c:v>
                </c:pt>
                <c:pt idx="673">
                  <c:v>3.8555903017088857</c:v>
                </c:pt>
                <c:pt idx="674">
                  <c:v>3.8768199544527482</c:v>
                </c:pt>
                <c:pt idx="675">
                  <c:v>3.8981476190225886</c:v>
                </c:pt>
                <c:pt idx="676">
                  <c:v>3.9195739355236032</c:v>
                </c:pt>
                <c:pt idx="677">
                  <c:v>3.9410995502407449</c:v>
                </c:pt>
                <c:pt idx="678">
                  <c:v>3.9627251157177836</c:v>
                </c:pt>
                <c:pt idx="679">
                  <c:v>3.9844512908378587</c:v>
                </c:pt>
                <c:pt idx="680">
                  <c:v>4.0062787409050493</c:v>
                </c:pt>
                <c:pt idx="681">
                  <c:v>4.0282081377274572</c:v>
                </c:pt>
                <c:pt idx="682">
                  <c:v>4.0502401597015334</c:v>
                </c:pt>
                <c:pt idx="683">
                  <c:v>4.072375491897839</c:v>
                </c:pt>
                <c:pt idx="684">
                  <c:v>4.0946148261481001</c:v>
                </c:pt>
                <c:pt idx="685">
                  <c:v>4.1169588611337886</c:v>
                </c:pt>
                <c:pt idx="686">
                  <c:v>4.1394083024760748</c:v>
                </c:pt>
                <c:pt idx="687">
                  <c:v>4.1619638628272684</c:v>
                </c:pt>
                <c:pt idx="688">
                  <c:v>4.1846262619637944</c:v>
                </c:pt>
                <c:pt idx="689">
                  <c:v>4.2073962268806762</c:v>
                </c:pt>
                <c:pt idx="690">
                  <c:v>4.2302744918875623</c:v>
                </c:pt>
                <c:pt idx="691">
                  <c:v>4.2532617987064079</c:v>
                </c:pt>
                <c:pt idx="692">
                  <c:v>4.2763588965707262</c:v>
                </c:pt>
                <c:pt idx="693">
                  <c:v>4.2995665423265192</c:v>
                </c:pt>
                <c:pt idx="694">
                  <c:v>4.3228855005348974</c:v>
                </c:pt>
                <c:pt idx="695">
                  <c:v>4.3463165435764397</c:v>
                </c:pt>
                <c:pt idx="696">
                  <c:v>4.3698604517573365</c:v>
                </c:pt>
                <c:pt idx="697">
                  <c:v>4.3935180134172107</c:v>
                </c:pt>
                <c:pt idx="698">
                  <c:v>4.4172900250389358</c:v>
                </c:pt>
                <c:pt idx="699">
                  <c:v>4.4411772913601935</c:v>
                </c:pt>
                <c:pt idx="700">
                  <c:v>4.4651806254870552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C-B740-93ED-1618F2506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7136"/>
        <c:axId val="638103360"/>
      </c:scatterChart>
      <c:valAx>
        <c:axId val="638577136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Melt fraction,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103360"/>
        <c:crossesAt val="-2"/>
        <c:crossBetween val="midCat"/>
        <c:majorUnit val="5"/>
      </c:valAx>
      <c:valAx>
        <c:axId val="638103360"/>
        <c:scaling>
          <c:orientation val="minMax"/>
          <c:max val="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logfO2, delta FMQ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5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tx1"/>
          </a:solidFill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'Strong oxidation'!$AA$1</c:f>
              <c:strCache>
                <c:ptCount val="1"/>
                <c:pt idx="0">
                  <c:v>FeOT, melt, conc.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'Strong oxidation'!$F$2:$F$1001</c:f>
              <c:numCache>
                <c:formatCode>General</c:formatCode>
                <c:ptCount val="1000"/>
                <c:pt idx="0">
                  <c:v>100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99.6</c:v>
                </c:pt>
                <c:pt idx="5">
                  <c:v>99.5</c:v>
                </c:pt>
                <c:pt idx="6">
                  <c:v>99.4</c:v>
                </c:pt>
                <c:pt idx="7">
                  <c:v>99.3</c:v>
                </c:pt>
                <c:pt idx="8">
                  <c:v>99.2</c:v>
                </c:pt>
                <c:pt idx="9">
                  <c:v>99.100000000000094</c:v>
                </c:pt>
                <c:pt idx="10">
                  <c:v>99.000000000000099</c:v>
                </c:pt>
                <c:pt idx="11">
                  <c:v>98.900000000000105</c:v>
                </c:pt>
                <c:pt idx="12">
                  <c:v>98.800000000000097</c:v>
                </c:pt>
                <c:pt idx="13">
                  <c:v>98.700000000000102</c:v>
                </c:pt>
                <c:pt idx="14">
                  <c:v>98.600000000000094</c:v>
                </c:pt>
                <c:pt idx="15">
                  <c:v>98.500000000000099</c:v>
                </c:pt>
                <c:pt idx="16">
                  <c:v>98.400000000000105</c:v>
                </c:pt>
                <c:pt idx="17">
                  <c:v>98.300000000000097</c:v>
                </c:pt>
                <c:pt idx="18">
                  <c:v>98.200000000000102</c:v>
                </c:pt>
                <c:pt idx="19">
                  <c:v>98.100000000000094</c:v>
                </c:pt>
                <c:pt idx="20">
                  <c:v>98.000000000000099</c:v>
                </c:pt>
                <c:pt idx="21">
                  <c:v>97.900000000000105</c:v>
                </c:pt>
                <c:pt idx="22">
                  <c:v>97.800000000000097</c:v>
                </c:pt>
                <c:pt idx="23">
                  <c:v>97.700000000000102</c:v>
                </c:pt>
                <c:pt idx="24">
                  <c:v>97.600000000000094</c:v>
                </c:pt>
                <c:pt idx="25">
                  <c:v>97.500000000000099</c:v>
                </c:pt>
                <c:pt idx="26">
                  <c:v>97.400000000000105</c:v>
                </c:pt>
                <c:pt idx="27">
                  <c:v>97.300000000000196</c:v>
                </c:pt>
                <c:pt idx="28">
                  <c:v>97.200000000000202</c:v>
                </c:pt>
                <c:pt idx="29">
                  <c:v>97.100000000000193</c:v>
                </c:pt>
                <c:pt idx="30">
                  <c:v>97.000000000000199</c:v>
                </c:pt>
                <c:pt idx="31">
                  <c:v>96.900000000000205</c:v>
                </c:pt>
                <c:pt idx="32">
                  <c:v>96.800000000000196</c:v>
                </c:pt>
                <c:pt idx="33">
                  <c:v>96.700000000000202</c:v>
                </c:pt>
                <c:pt idx="34">
                  <c:v>96.600000000000193</c:v>
                </c:pt>
                <c:pt idx="35">
                  <c:v>96.500000000000199</c:v>
                </c:pt>
                <c:pt idx="36">
                  <c:v>96.400000000000205</c:v>
                </c:pt>
                <c:pt idx="37">
                  <c:v>96.300000000000196</c:v>
                </c:pt>
                <c:pt idx="38">
                  <c:v>96.200000000000202</c:v>
                </c:pt>
                <c:pt idx="39">
                  <c:v>96.100000000000193</c:v>
                </c:pt>
                <c:pt idx="40">
                  <c:v>96.000000000000199</c:v>
                </c:pt>
                <c:pt idx="41">
                  <c:v>95.900000000000205</c:v>
                </c:pt>
                <c:pt idx="42">
                  <c:v>95.800000000000196</c:v>
                </c:pt>
                <c:pt idx="43">
                  <c:v>95.700000000000202</c:v>
                </c:pt>
                <c:pt idx="44">
                  <c:v>95.600000000000307</c:v>
                </c:pt>
                <c:pt idx="45">
                  <c:v>95.500000000000298</c:v>
                </c:pt>
                <c:pt idx="46">
                  <c:v>95.400000000000304</c:v>
                </c:pt>
                <c:pt idx="47">
                  <c:v>95.300000000000296</c:v>
                </c:pt>
                <c:pt idx="48">
                  <c:v>95.200000000000301</c:v>
                </c:pt>
                <c:pt idx="49">
                  <c:v>95.100000000000307</c:v>
                </c:pt>
                <c:pt idx="50">
                  <c:v>95.000000000000298</c:v>
                </c:pt>
                <c:pt idx="51">
                  <c:v>94.900000000000304</c:v>
                </c:pt>
                <c:pt idx="52">
                  <c:v>94.800000000000296</c:v>
                </c:pt>
                <c:pt idx="53">
                  <c:v>94.700000000000301</c:v>
                </c:pt>
                <c:pt idx="54">
                  <c:v>94.600000000000307</c:v>
                </c:pt>
                <c:pt idx="55">
                  <c:v>94.500000000000298</c:v>
                </c:pt>
                <c:pt idx="56">
                  <c:v>94.400000000000304</c:v>
                </c:pt>
                <c:pt idx="57">
                  <c:v>94.300000000000296</c:v>
                </c:pt>
                <c:pt idx="58">
                  <c:v>94.200000000000301</c:v>
                </c:pt>
                <c:pt idx="59">
                  <c:v>94.100000000000307</c:v>
                </c:pt>
                <c:pt idx="60">
                  <c:v>94.000000000000298</c:v>
                </c:pt>
                <c:pt idx="61">
                  <c:v>93.900000000000304</c:v>
                </c:pt>
                <c:pt idx="62">
                  <c:v>93.800000000000395</c:v>
                </c:pt>
                <c:pt idx="63">
                  <c:v>93.700000000000401</c:v>
                </c:pt>
                <c:pt idx="64">
                  <c:v>93.600000000000406</c:v>
                </c:pt>
                <c:pt idx="65">
                  <c:v>93.500000000000398</c:v>
                </c:pt>
                <c:pt idx="66">
                  <c:v>93.400000000000404</c:v>
                </c:pt>
                <c:pt idx="67">
                  <c:v>93.300000000000395</c:v>
                </c:pt>
                <c:pt idx="68">
                  <c:v>93.200000000000401</c:v>
                </c:pt>
                <c:pt idx="69">
                  <c:v>93.100000000000406</c:v>
                </c:pt>
                <c:pt idx="70">
                  <c:v>93.000000000000398</c:v>
                </c:pt>
                <c:pt idx="71">
                  <c:v>92.900000000000404</c:v>
                </c:pt>
                <c:pt idx="72">
                  <c:v>92.800000000000395</c:v>
                </c:pt>
                <c:pt idx="73">
                  <c:v>92.700000000000401</c:v>
                </c:pt>
                <c:pt idx="74">
                  <c:v>92.600000000000406</c:v>
                </c:pt>
                <c:pt idx="75">
                  <c:v>92.500000000000398</c:v>
                </c:pt>
                <c:pt idx="76">
                  <c:v>92.400000000000404</c:v>
                </c:pt>
                <c:pt idx="77">
                  <c:v>92.300000000000395</c:v>
                </c:pt>
                <c:pt idx="78">
                  <c:v>92.200000000000401</c:v>
                </c:pt>
                <c:pt idx="79">
                  <c:v>92.100000000000406</c:v>
                </c:pt>
                <c:pt idx="80">
                  <c:v>92.000000000000497</c:v>
                </c:pt>
                <c:pt idx="81">
                  <c:v>91.900000000000503</c:v>
                </c:pt>
                <c:pt idx="82">
                  <c:v>91.800000000000495</c:v>
                </c:pt>
                <c:pt idx="83">
                  <c:v>91.7000000000005</c:v>
                </c:pt>
                <c:pt idx="84">
                  <c:v>91.600000000000506</c:v>
                </c:pt>
                <c:pt idx="85">
                  <c:v>91.500000000000497</c:v>
                </c:pt>
                <c:pt idx="86">
                  <c:v>91.400000000000503</c:v>
                </c:pt>
                <c:pt idx="87">
                  <c:v>91.300000000000495</c:v>
                </c:pt>
                <c:pt idx="88">
                  <c:v>91.2000000000005</c:v>
                </c:pt>
                <c:pt idx="89">
                  <c:v>91.100000000000506</c:v>
                </c:pt>
                <c:pt idx="90">
                  <c:v>91.000000000000497</c:v>
                </c:pt>
                <c:pt idx="91">
                  <c:v>90.900000000000503</c:v>
                </c:pt>
                <c:pt idx="92">
                  <c:v>90.800000000000495</c:v>
                </c:pt>
                <c:pt idx="93">
                  <c:v>90.7000000000005</c:v>
                </c:pt>
                <c:pt idx="94">
                  <c:v>90.600000000000506</c:v>
                </c:pt>
                <c:pt idx="95">
                  <c:v>90.500000000000497</c:v>
                </c:pt>
                <c:pt idx="96">
                  <c:v>90.400000000000503</c:v>
                </c:pt>
                <c:pt idx="97">
                  <c:v>90.300000000000594</c:v>
                </c:pt>
                <c:pt idx="98">
                  <c:v>90.2000000000006</c:v>
                </c:pt>
                <c:pt idx="99">
                  <c:v>90.100000000000605</c:v>
                </c:pt>
                <c:pt idx="100">
                  <c:v>90.000000000000597</c:v>
                </c:pt>
                <c:pt idx="101">
                  <c:v>89.900000000000603</c:v>
                </c:pt>
                <c:pt idx="102">
                  <c:v>89.800000000000594</c:v>
                </c:pt>
                <c:pt idx="103">
                  <c:v>89.7000000000006</c:v>
                </c:pt>
                <c:pt idx="104">
                  <c:v>89.600000000000605</c:v>
                </c:pt>
                <c:pt idx="105">
                  <c:v>89.500000000000597</c:v>
                </c:pt>
                <c:pt idx="106">
                  <c:v>89.400000000000603</c:v>
                </c:pt>
                <c:pt idx="107">
                  <c:v>89.300000000000594</c:v>
                </c:pt>
                <c:pt idx="108">
                  <c:v>89.2000000000006</c:v>
                </c:pt>
                <c:pt idx="109">
                  <c:v>89.100000000000605</c:v>
                </c:pt>
                <c:pt idx="110">
                  <c:v>89.000000000000597</c:v>
                </c:pt>
                <c:pt idx="111">
                  <c:v>88.900000000000603</c:v>
                </c:pt>
                <c:pt idx="112">
                  <c:v>88.800000000000594</c:v>
                </c:pt>
                <c:pt idx="113">
                  <c:v>88.7000000000006</c:v>
                </c:pt>
                <c:pt idx="114">
                  <c:v>88.600000000000605</c:v>
                </c:pt>
                <c:pt idx="115">
                  <c:v>88.500000000000696</c:v>
                </c:pt>
                <c:pt idx="116">
                  <c:v>88.400000000000702</c:v>
                </c:pt>
                <c:pt idx="117">
                  <c:v>88.300000000000693</c:v>
                </c:pt>
                <c:pt idx="118">
                  <c:v>88.200000000000699</c:v>
                </c:pt>
                <c:pt idx="119">
                  <c:v>88.100000000000705</c:v>
                </c:pt>
                <c:pt idx="120">
                  <c:v>88.000000000000696</c:v>
                </c:pt>
                <c:pt idx="121">
                  <c:v>87.900000000000702</c:v>
                </c:pt>
                <c:pt idx="122">
                  <c:v>87.800000000000693</c:v>
                </c:pt>
                <c:pt idx="123">
                  <c:v>87.700000000000699</c:v>
                </c:pt>
                <c:pt idx="124">
                  <c:v>87.600000000000705</c:v>
                </c:pt>
                <c:pt idx="125">
                  <c:v>87.500000000000696</c:v>
                </c:pt>
                <c:pt idx="126">
                  <c:v>87.400000000000702</c:v>
                </c:pt>
                <c:pt idx="127">
                  <c:v>87.300000000000693</c:v>
                </c:pt>
                <c:pt idx="128">
                  <c:v>87.200000000000699</c:v>
                </c:pt>
                <c:pt idx="129">
                  <c:v>87.100000000000705</c:v>
                </c:pt>
                <c:pt idx="130">
                  <c:v>87.000000000000696</c:v>
                </c:pt>
                <c:pt idx="131">
                  <c:v>86.900000000000702</c:v>
                </c:pt>
                <c:pt idx="132">
                  <c:v>86.800000000000793</c:v>
                </c:pt>
                <c:pt idx="133">
                  <c:v>86.700000000000799</c:v>
                </c:pt>
                <c:pt idx="134">
                  <c:v>86.600000000000804</c:v>
                </c:pt>
                <c:pt idx="135">
                  <c:v>86.500000000000796</c:v>
                </c:pt>
                <c:pt idx="136">
                  <c:v>86.400000000000801</c:v>
                </c:pt>
                <c:pt idx="137">
                  <c:v>86.300000000000793</c:v>
                </c:pt>
                <c:pt idx="138">
                  <c:v>86.200000000000799</c:v>
                </c:pt>
                <c:pt idx="139">
                  <c:v>86.100000000000804</c:v>
                </c:pt>
                <c:pt idx="140">
                  <c:v>86.000000000000796</c:v>
                </c:pt>
                <c:pt idx="141">
                  <c:v>85.900000000000801</c:v>
                </c:pt>
                <c:pt idx="142">
                  <c:v>85.800000000000793</c:v>
                </c:pt>
                <c:pt idx="143">
                  <c:v>85.700000000000799</c:v>
                </c:pt>
                <c:pt idx="144">
                  <c:v>85.600000000000804</c:v>
                </c:pt>
                <c:pt idx="145">
                  <c:v>85.500000000000796</c:v>
                </c:pt>
                <c:pt idx="146">
                  <c:v>85.400000000000801</c:v>
                </c:pt>
                <c:pt idx="147">
                  <c:v>85.300000000000793</c:v>
                </c:pt>
                <c:pt idx="148">
                  <c:v>85.200000000000799</c:v>
                </c:pt>
                <c:pt idx="149">
                  <c:v>85.100000000000804</c:v>
                </c:pt>
                <c:pt idx="150">
                  <c:v>85.000000000000895</c:v>
                </c:pt>
                <c:pt idx="151">
                  <c:v>84.900000000000901</c:v>
                </c:pt>
                <c:pt idx="152">
                  <c:v>84.800000000000907</c:v>
                </c:pt>
                <c:pt idx="153">
                  <c:v>84.700000000000898</c:v>
                </c:pt>
                <c:pt idx="154">
                  <c:v>84.600000000000904</c:v>
                </c:pt>
                <c:pt idx="155">
                  <c:v>84.500000000000895</c:v>
                </c:pt>
                <c:pt idx="156">
                  <c:v>84.400000000000901</c:v>
                </c:pt>
                <c:pt idx="157">
                  <c:v>84.300000000000907</c:v>
                </c:pt>
                <c:pt idx="158">
                  <c:v>84.200000000000898</c:v>
                </c:pt>
                <c:pt idx="159">
                  <c:v>84.100000000000904</c:v>
                </c:pt>
                <c:pt idx="160">
                  <c:v>84.000000000000895</c:v>
                </c:pt>
                <c:pt idx="161">
                  <c:v>83.900000000000901</c:v>
                </c:pt>
                <c:pt idx="162">
                  <c:v>83.800000000000907</c:v>
                </c:pt>
                <c:pt idx="163">
                  <c:v>83.700000000000898</c:v>
                </c:pt>
                <c:pt idx="164">
                  <c:v>83.600000000000904</c:v>
                </c:pt>
                <c:pt idx="165">
                  <c:v>83.500000000000895</c:v>
                </c:pt>
                <c:pt idx="166">
                  <c:v>83.400000000000901</c:v>
                </c:pt>
                <c:pt idx="167">
                  <c:v>83.300000000000907</c:v>
                </c:pt>
                <c:pt idx="168">
                  <c:v>83.200000000000998</c:v>
                </c:pt>
                <c:pt idx="169">
                  <c:v>83.100000000001003</c:v>
                </c:pt>
                <c:pt idx="170">
                  <c:v>83.000000000000995</c:v>
                </c:pt>
                <c:pt idx="171">
                  <c:v>82.900000000001</c:v>
                </c:pt>
                <c:pt idx="172">
                  <c:v>82.800000000001006</c:v>
                </c:pt>
                <c:pt idx="173">
                  <c:v>82.700000000000998</c:v>
                </c:pt>
                <c:pt idx="174">
                  <c:v>82.600000000001003</c:v>
                </c:pt>
                <c:pt idx="175">
                  <c:v>82.500000000000995</c:v>
                </c:pt>
                <c:pt idx="176">
                  <c:v>82.400000000001</c:v>
                </c:pt>
                <c:pt idx="177">
                  <c:v>82.300000000001006</c:v>
                </c:pt>
                <c:pt idx="178">
                  <c:v>82.200000000000998</c:v>
                </c:pt>
                <c:pt idx="179">
                  <c:v>82.100000000001003</c:v>
                </c:pt>
                <c:pt idx="180">
                  <c:v>82.000000000000995</c:v>
                </c:pt>
                <c:pt idx="181">
                  <c:v>81.900000000001</c:v>
                </c:pt>
                <c:pt idx="182">
                  <c:v>81.800000000001006</c:v>
                </c:pt>
                <c:pt idx="183">
                  <c:v>81.700000000000998</c:v>
                </c:pt>
                <c:pt idx="184">
                  <c:v>81.600000000001003</c:v>
                </c:pt>
                <c:pt idx="185">
                  <c:v>81.500000000001094</c:v>
                </c:pt>
                <c:pt idx="186">
                  <c:v>81.4000000000011</c:v>
                </c:pt>
                <c:pt idx="187">
                  <c:v>81.300000000001106</c:v>
                </c:pt>
                <c:pt idx="188">
                  <c:v>81.200000000001097</c:v>
                </c:pt>
                <c:pt idx="189">
                  <c:v>81.100000000001103</c:v>
                </c:pt>
                <c:pt idx="190">
                  <c:v>81.000000000001094</c:v>
                </c:pt>
                <c:pt idx="191">
                  <c:v>80.9000000000011</c:v>
                </c:pt>
                <c:pt idx="192">
                  <c:v>80.800000000001106</c:v>
                </c:pt>
                <c:pt idx="193">
                  <c:v>80.700000000001097</c:v>
                </c:pt>
                <c:pt idx="194">
                  <c:v>80.600000000001103</c:v>
                </c:pt>
                <c:pt idx="195">
                  <c:v>80.500000000001094</c:v>
                </c:pt>
                <c:pt idx="196">
                  <c:v>80.4000000000011</c:v>
                </c:pt>
                <c:pt idx="197">
                  <c:v>80.300000000001106</c:v>
                </c:pt>
                <c:pt idx="198">
                  <c:v>80.200000000001097</c:v>
                </c:pt>
                <c:pt idx="199">
                  <c:v>80.100000000001103</c:v>
                </c:pt>
                <c:pt idx="200">
                  <c:v>80.000000000001094</c:v>
                </c:pt>
                <c:pt idx="201">
                  <c:v>79.9000000000011</c:v>
                </c:pt>
                <c:pt idx="202">
                  <c:v>79.800000000001106</c:v>
                </c:pt>
                <c:pt idx="203">
                  <c:v>79.700000000001197</c:v>
                </c:pt>
                <c:pt idx="204">
                  <c:v>79.600000000001202</c:v>
                </c:pt>
                <c:pt idx="205">
                  <c:v>79.500000000001194</c:v>
                </c:pt>
                <c:pt idx="206">
                  <c:v>79.400000000001199</c:v>
                </c:pt>
                <c:pt idx="207">
                  <c:v>79.300000000001205</c:v>
                </c:pt>
                <c:pt idx="208">
                  <c:v>79.200000000001197</c:v>
                </c:pt>
                <c:pt idx="209">
                  <c:v>79.100000000001202</c:v>
                </c:pt>
                <c:pt idx="210">
                  <c:v>79.000000000001194</c:v>
                </c:pt>
                <c:pt idx="211">
                  <c:v>78.900000000001199</c:v>
                </c:pt>
                <c:pt idx="212">
                  <c:v>78.800000000001205</c:v>
                </c:pt>
                <c:pt idx="213">
                  <c:v>78.700000000001197</c:v>
                </c:pt>
                <c:pt idx="214">
                  <c:v>78.600000000001202</c:v>
                </c:pt>
                <c:pt idx="215">
                  <c:v>78.500000000001194</c:v>
                </c:pt>
                <c:pt idx="216">
                  <c:v>78.400000000001199</c:v>
                </c:pt>
                <c:pt idx="217">
                  <c:v>78.300000000001205</c:v>
                </c:pt>
                <c:pt idx="218">
                  <c:v>78.200000000001197</c:v>
                </c:pt>
                <c:pt idx="219">
                  <c:v>78.100000000001202</c:v>
                </c:pt>
                <c:pt idx="220">
                  <c:v>78.000000000001293</c:v>
                </c:pt>
                <c:pt idx="221">
                  <c:v>77.900000000001299</c:v>
                </c:pt>
                <c:pt idx="222">
                  <c:v>77.800000000001305</c:v>
                </c:pt>
                <c:pt idx="223">
                  <c:v>77.700000000001296</c:v>
                </c:pt>
                <c:pt idx="224">
                  <c:v>77.600000000001302</c:v>
                </c:pt>
                <c:pt idx="225">
                  <c:v>77.500000000001293</c:v>
                </c:pt>
                <c:pt idx="226">
                  <c:v>77.400000000001299</c:v>
                </c:pt>
                <c:pt idx="227">
                  <c:v>77.300000000001305</c:v>
                </c:pt>
                <c:pt idx="228">
                  <c:v>77.200000000001296</c:v>
                </c:pt>
                <c:pt idx="229">
                  <c:v>77.100000000001302</c:v>
                </c:pt>
                <c:pt idx="230">
                  <c:v>77.000000000001293</c:v>
                </c:pt>
                <c:pt idx="231">
                  <c:v>76.900000000001299</c:v>
                </c:pt>
                <c:pt idx="232">
                  <c:v>76.800000000001305</c:v>
                </c:pt>
                <c:pt idx="233">
                  <c:v>76.700000000001296</c:v>
                </c:pt>
                <c:pt idx="234">
                  <c:v>76.600000000001302</c:v>
                </c:pt>
                <c:pt idx="235">
                  <c:v>76.500000000001293</c:v>
                </c:pt>
                <c:pt idx="236">
                  <c:v>76.400000000001299</c:v>
                </c:pt>
                <c:pt idx="237">
                  <c:v>76.300000000001305</c:v>
                </c:pt>
                <c:pt idx="238">
                  <c:v>76.200000000001396</c:v>
                </c:pt>
                <c:pt idx="239">
                  <c:v>76.100000000001401</c:v>
                </c:pt>
                <c:pt idx="240">
                  <c:v>76.000000000001407</c:v>
                </c:pt>
                <c:pt idx="241">
                  <c:v>75.900000000001398</c:v>
                </c:pt>
                <c:pt idx="242">
                  <c:v>75.800000000001404</c:v>
                </c:pt>
                <c:pt idx="243">
                  <c:v>75.700000000001396</c:v>
                </c:pt>
                <c:pt idx="244">
                  <c:v>75.600000000001401</c:v>
                </c:pt>
                <c:pt idx="245">
                  <c:v>75.500000000001407</c:v>
                </c:pt>
                <c:pt idx="246">
                  <c:v>75.400000000001398</c:v>
                </c:pt>
                <c:pt idx="247">
                  <c:v>75.300000000001404</c:v>
                </c:pt>
                <c:pt idx="248">
                  <c:v>75.200000000001396</c:v>
                </c:pt>
                <c:pt idx="249">
                  <c:v>75.100000000001401</c:v>
                </c:pt>
                <c:pt idx="250">
                  <c:v>75.000000000001407</c:v>
                </c:pt>
                <c:pt idx="251">
                  <c:v>74.900000000001398</c:v>
                </c:pt>
                <c:pt idx="252">
                  <c:v>74.800000000001404</c:v>
                </c:pt>
                <c:pt idx="253">
                  <c:v>74.700000000001396</c:v>
                </c:pt>
                <c:pt idx="254">
                  <c:v>74.600000000001401</c:v>
                </c:pt>
                <c:pt idx="255">
                  <c:v>74.500000000001407</c:v>
                </c:pt>
                <c:pt idx="256">
                  <c:v>74.400000000001498</c:v>
                </c:pt>
                <c:pt idx="257">
                  <c:v>74.300000000001504</c:v>
                </c:pt>
                <c:pt idx="258">
                  <c:v>74.200000000001495</c:v>
                </c:pt>
                <c:pt idx="259">
                  <c:v>74.100000000001501</c:v>
                </c:pt>
                <c:pt idx="260">
                  <c:v>74.000000000001506</c:v>
                </c:pt>
                <c:pt idx="261">
                  <c:v>73.900000000001498</c:v>
                </c:pt>
                <c:pt idx="262">
                  <c:v>73.800000000001504</c:v>
                </c:pt>
                <c:pt idx="263">
                  <c:v>73.700000000001495</c:v>
                </c:pt>
                <c:pt idx="264">
                  <c:v>73.600000000001501</c:v>
                </c:pt>
                <c:pt idx="265">
                  <c:v>73.500000000001506</c:v>
                </c:pt>
                <c:pt idx="266">
                  <c:v>73.400000000001498</c:v>
                </c:pt>
                <c:pt idx="267">
                  <c:v>73.300000000001504</c:v>
                </c:pt>
                <c:pt idx="268">
                  <c:v>73.200000000001495</c:v>
                </c:pt>
                <c:pt idx="269">
                  <c:v>73.100000000001501</c:v>
                </c:pt>
                <c:pt idx="270">
                  <c:v>73.000000000001506</c:v>
                </c:pt>
                <c:pt idx="271">
                  <c:v>72.900000000001498</c:v>
                </c:pt>
                <c:pt idx="272">
                  <c:v>72.800000000001504</c:v>
                </c:pt>
                <c:pt idx="273">
                  <c:v>72.700000000001594</c:v>
                </c:pt>
                <c:pt idx="274">
                  <c:v>72.6000000000016</c:v>
                </c:pt>
                <c:pt idx="275">
                  <c:v>72.500000000001606</c:v>
                </c:pt>
                <c:pt idx="276">
                  <c:v>72.400000000001597</c:v>
                </c:pt>
                <c:pt idx="277">
                  <c:v>72.300000000001603</c:v>
                </c:pt>
                <c:pt idx="278">
                  <c:v>72.200000000001594</c:v>
                </c:pt>
                <c:pt idx="279">
                  <c:v>72.1000000000016</c:v>
                </c:pt>
                <c:pt idx="280">
                  <c:v>72.000000000001606</c:v>
                </c:pt>
                <c:pt idx="281">
                  <c:v>71.900000000001597</c:v>
                </c:pt>
                <c:pt idx="282">
                  <c:v>71.800000000001603</c:v>
                </c:pt>
                <c:pt idx="283">
                  <c:v>71.700000000001594</c:v>
                </c:pt>
                <c:pt idx="284">
                  <c:v>71.6000000000016</c:v>
                </c:pt>
                <c:pt idx="285">
                  <c:v>71.500000000001606</c:v>
                </c:pt>
                <c:pt idx="286">
                  <c:v>71.400000000001597</c:v>
                </c:pt>
                <c:pt idx="287">
                  <c:v>71.300000000001603</c:v>
                </c:pt>
                <c:pt idx="288">
                  <c:v>71.200000000001594</c:v>
                </c:pt>
                <c:pt idx="289">
                  <c:v>71.1000000000016</c:v>
                </c:pt>
                <c:pt idx="290">
                  <c:v>71.000000000001606</c:v>
                </c:pt>
                <c:pt idx="291">
                  <c:v>70.900000000001697</c:v>
                </c:pt>
                <c:pt idx="292">
                  <c:v>70.800000000001702</c:v>
                </c:pt>
                <c:pt idx="293">
                  <c:v>70.700000000001694</c:v>
                </c:pt>
                <c:pt idx="294">
                  <c:v>70.6000000000017</c:v>
                </c:pt>
                <c:pt idx="295">
                  <c:v>70.500000000001705</c:v>
                </c:pt>
                <c:pt idx="296">
                  <c:v>70.400000000001697</c:v>
                </c:pt>
                <c:pt idx="297">
                  <c:v>70.300000000001702</c:v>
                </c:pt>
                <c:pt idx="298">
                  <c:v>70.200000000001694</c:v>
                </c:pt>
                <c:pt idx="299">
                  <c:v>70.1000000000017</c:v>
                </c:pt>
                <c:pt idx="300">
                  <c:v>70.000000000001705</c:v>
                </c:pt>
                <c:pt idx="301">
                  <c:v>69.900000000001697</c:v>
                </c:pt>
                <c:pt idx="302">
                  <c:v>69.800000000001702</c:v>
                </c:pt>
                <c:pt idx="303">
                  <c:v>69.700000000001694</c:v>
                </c:pt>
                <c:pt idx="304">
                  <c:v>69.6000000000017</c:v>
                </c:pt>
                <c:pt idx="305">
                  <c:v>69.500000000001705</c:v>
                </c:pt>
                <c:pt idx="306">
                  <c:v>69.400000000001697</c:v>
                </c:pt>
                <c:pt idx="307">
                  <c:v>69.300000000001702</c:v>
                </c:pt>
                <c:pt idx="308">
                  <c:v>69.200000000001793</c:v>
                </c:pt>
                <c:pt idx="309">
                  <c:v>69.100000000001799</c:v>
                </c:pt>
                <c:pt idx="310">
                  <c:v>69.000000000001805</c:v>
                </c:pt>
                <c:pt idx="311">
                  <c:v>68.900000000001796</c:v>
                </c:pt>
                <c:pt idx="312">
                  <c:v>68.800000000001802</c:v>
                </c:pt>
                <c:pt idx="313">
                  <c:v>68.700000000001793</c:v>
                </c:pt>
                <c:pt idx="314">
                  <c:v>68.600000000001799</c:v>
                </c:pt>
                <c:pt idx="315">
                  <c:v>68.500000000001805</c:v>
                </c:pt>
                <c:pt idx="316">
                  <c:v>68.400000000001796</c:v>
                </c:pt>
                <c:pt idx="317">
                  <c:v>68.300000000001802</c:v>
                </c:pt>
                <c:pt idx="318">
                  <c:v>68.200000000001793</c:v>
                </c:pt>
                <c:pt idx="319">
                  <c:v>68.100000000001799</c:v>
                </c:pt>
                <c:pt idx="320">
                  <c:v>68.000000000001805</c:v>
                </c:pt>
                <c:pt idx="321">
                  <c:v>67.900000000001796</c:v>
                </c:pt>
                <c:pt idx="322">
                  <c:v>67.800000000001802</c:v>
                </c:pt>
                <c:pt idx="323">
                  <c:v>67.700000000001793</c:v>
                </c:pt>
                <c:pt idx="324">
                  <c:v>67.600000000001799</c:v>
                </c:pt>
                <c:pt idx="325">
                  <c:v>67.500000000001805</c:v>
                </c:pt>
                <c:pt idx="326">
                  <c:v>67.400000000001896</c:v>
                </c:pt>
                <c:pt idx="327">
                  <c:v>67.300000000001901</c:v>
                </c:pt>
                <c:pt idx="328">
                  <c:v>67.200000000001907</c:v>
                </c:pt>
                <c:pt idx="329">
                  <c:v>67.100000000001899</c:v>
                </c:pt>
                <c:pt idx="330">
                  <c:v>67.000000000001904</c:v>
                </c:pt>
                <c:pt idx="331">
                  <c:v>66.900000000001896</c:v>
                </c:pt>
                <c:pt idx="332">
                  <c:v>66.800000000001901</c:v>
                </c:pt>
                <c:pt idx="333">
                  <c:v>66.700000000001907</c:v>
                </c:pt>
                <c:pt idx="334">
                  <c:v>66.600000000001899</c:v>
                </c:pt>
                <c:pt idx="335">
                  <c:v>66.500000000001904</c:v>
                </c:pt>
                <c:pt idx="336">
                  <c:v>66.400000000001896</c:v>
                </c:pt>
                <c:pt idx="337">
                  <c:v>66.300000000001901</c:v>
                </c:pt>
                <c:pt idx="338">
                  <c:v>66.200000000001907</c:v>
                </c:pt>
                <c:pt idx="339">
                  <c:v>66.100000000001899</c:v>
                </c:pt>
                <c:pt idx="340">
                  <c:v>66.000000000001904</c:v>
                </c:pt>
                <c:pt idx="341">
                  <c:v>65.900000000001896</c:v>
                </c:pt>
                <c:pt idx="342">
                  <c:v>65.800000000001901</c:v>
                </c:pt>
                <c:pt idx="343">
                  <c:v>65.700000000001907</c:v>
                </c:pt>
                <c:pt idx="344">
                  <c:v>65.600000000001998</c:v>
                </c:pt>
                <c:pt idx="345">
                  <c:v>65.500000000002004</c:v>
                </c:pt>
                <c:pt idx="346">
                  <c:v>65.400000000001995</c:v>
                </c:pt>
                <c:pt idx="347">
                  <c:v>65.300000000002001</c:v>
                </c:pt>
                <c:pt idx="348">
                  <c:v>65.200000000002007</c:v>
                </c:pt>
                <c:pt idx="349">
                  <c:v>65.100000000001998</c:v>
                </c:pt>
                <c:pt idx="350">
                  <c:v>65.000000000002004</c:v>
                </c:pt>
                <c:pt idx="351">
                  <c:v>64.900000000001995</c:v>
                </c:pt>
                <c:pt idx="352">
                  <c:v>64.800000000002001</c:v>
                </c:pt>
                <c:pt idx="353">
                  <c:v>64.700000000002007</c:v>
                </c:pt>
                <c:pt idx="354">
                  <c:v>64.600000000001998</c:v>
                </c:pt>
                <c:pt idx="355">
                  <c:v>64.500000000002004</c:v>
                </c:pt>
                <c:pt idx="356">
                  <c:v>64.400000000001995</c:v>
                </c:pt>
                <c:pt idx="357">
                  <c:v>64.300000000002001</c:v>
                </c:pt>
                <c:pt idx="358">
                  <c:v>64.200000000002007</c:v>
                </c:pt>
                <c:pt idx="359">
                  <c:v>64.100000000001998</c:v>
                </c:pt>
                <c:pt idx="360">
                  <c:v>64.000000000002004</c:v>
                </c:pt>
                <c:pt idx="361">
                  <c:v>63.900000000002102</c:v>
                </c:pt>
                <c:pt idx="362">
                  <c:v>63.8000000000021</c:v>
                </c:pt>
                <c:pt idx="363">
                  <c:v>63.700000000002099</c:v>
                </c:pt>
                <c:pt idx="364">
                  <c:v>63.600000000002098</c:v>
                </c:pt>
                <c:pt idx="365">
                  <c:v>63.500000000002103</c:v>
                </c:pt>
                <c:pt idx="366">
                  <c:v>63.400000000002102</c:v>
                </c:pt>
                <c:pt idx="367">
                  <c:v>63.3000000000021</c:v>
                </c:pt>
                <c:pt idx="368">
                  <c:v>63.200000000002099</c:v>
                </c:pt>
                <c:pt idx="369">
                  <c:v>63.100000000002098</c:v>
                </c:pt>
                <c:pt idx="370">
                  <c:v>63.000000000002103</c:v>
                </c:pt>
                <c:pt idx="371">
                  <c:v>62.900000000002102</c:v>
                </c:pt>
                <c:pt idx="372">
                  <c:v>62.8000000000021</c:v>
                </c:pt>
                <c:pt idx="373">
                  <c:v>62.700000000002099</c:v>
                </c:pt>
                <c:pt idx="374">
                  <c:v>62.600000000002098</c:v>
                </c:pt>
                <c:pt idx="375">
                  <c:v>62.500000000002103</c:v>
                </c:pt>
                <c:pt idx="376">
                  <c:v>62.400000000002102</c:v>
                </c:pt>
                <c:pt idx="377">
                  <c:v>62.3000000000021</c:v>
                </c:pt>
                <c:pt idx="378">
                  <c:v>62.200000000002099</c:v>
                </c:pt>
                <c:pt idx="379">
                  <c:v>62.100000000002197</c:v>
                </c:pt>
                <c:pt idx="380">
                  <c:v>62.000000000002203</c:v>
                </c:pt>
                <c:pt idx="381">
                  <c:v>61.900000000002201</c:v>
                </c:pt>
                <c:pt idx="382">
                  <c:v>61.8000000000022</c:v>
                </c:pt>
                <c:pt idx="383">
                  <c:v>61.700000000002198</c:v>
                </c:pt>
                <c:pt idx="384">
                  <c:v>61.600000000002197</c:v>
                </c:pt>
                <c:pt idx="385">
                  <c:v>61.500000000002203</c:v>
                </c:pt>
                <c:pt idx="386">
                  <c:v>61.400000000002201</c:v>
                </c:pt>
                <c:pt idx="387">
                  <c:v>61.3000000000022</c:v>
                </c:pt>
                <c:pt idx="388">
                  <c:v>61.200000000002198</c:v>
                </c:pt>
                <c:pt idx="389">
                  <c:v>61.100000000002197</c:v>
                </c:pt>
                <c:pt idx="390">
                  <c:v>61.000000000002203</c:v>
                </c:pt>
                <c:pt idx="391">
                  <c:v>60.900000000002201</c:v>
                </c:pt>
                <c:pt idx="392">
                  <c:v>60.8000000000022</c:v>
                </c:pt>
                <c:pt idx="393">
                  <c:v>60.700000000002198</c:v>
                </c:pt>
                <c:pt idx="394">
                  <c:v>60.600000000002197</c:v>
                </c:pt>
                <c:pt idx="395">
                  <c:v>60.500000000002203</c:v>
                </c:pt>
                <c:pt idx="396">
                  <c:v>60.400000000002301</c:v>
                </c:pt>
                <c:pt idx="397">
                  <c:v>60.300000000002299</c:v>
                </c:pt>
                <c:pt idx="398">
                  <c:v>60.200000000002298</c:v>
                </c:pt>
                <c:pt idx="399">
                  <c:v>60.100000000002296</c:v>
                </c:pt>
                <c:pt idx="400">
                  <c:v>60.000000000002302</c:v>
                </c:pt>
                <c:pt idx="401">
                  <c:v>59.900000000002301</c:v>
                </c:pt>
                <c:pt idx="402">
                  <c:v>59.800000000002299</c:v>
                </c:pt>
                <c:pt idx="403">
                  <c:v>59.700000000002298</c:v>
                </c:pt>
                <c:pt idx="404">
                  <c:v>59.600000000002296</c:v>
                </c:pt>
                <c:pt idx="405">
                  <c:v>59.500000000002302</c:v>
                </c:pt>
                <c:pt idx="406">
                  <c:v>59.400000000002301</c:v>
                </c:pt>
                <c:pt idx="407">
                  <c:v>59.300000000002299</c:v>
                </c:pt>
                <c:pt idx="408">
                  <c:v>59.200000000002298</c:v>
                </c:pt>
                <c:pt idx="409">
                  <c:v>59.100000000002296</c:v>
                </c:pt>
                <c:pt idx="410">
                  <c:v>59.000000000002302</c:v>
                </c:pt>
                <c:pt idx="411">
                  <c:v>58.900000000002301</c:v>
                </c:pt>
                <c:pt idx="412">
                  <c:v>58.800000000002299</c:v>
                </c:pt>
                <c:pt idx="413">
                  <c:v>58.700000000002298</c:v>
                </c:pt>
                <c:pt idx="414">
                  <c:v>58.600000000002403</c:v>
                </c:pt>
                <c:pt idx="415">
                  <c:v>58.500000000002402</c:v>
                </c:pt>
                <c:pt idx="416">
                  <c:v>58.4000000000024</c:v>
                </c:pt>
                <c:pt idx="417">
                  <c:v>58.300000000002399</c:v>
                </c:pt>
                <c:pt idx="418">
                  <c:v>58.200000000002397</c:v>
                </c:pt>
                <c:pt idx="419">
                  <c:v>58.100000000002403</c:v>
                </c:pt>
                <c:pt idx="420">
                  <c:v>58.000000000002402</c:v>
                </c:pt>
                <c:pt idx="421">
                  <c:v>57.9000000000024</c:v>
                </c:pt>
                <c:pt idx="422">
                  <c:v>57.800000000002399</c:v>
                </c:pt>
                <c:pt idx="423">
                  <c:v>57.700000000002397</c:v>
                </c:pt>
                <c:pt idx="424">
                  <c:v>57.600000000002403</c:v>
                </c:pt>
                <c:pt idx="425">
                  <c:v>57.500000000002402</c:v>
                </c:pt>
                <c:pt idx="426">
                  <c:v>57.4000000000024</c:v>
                </c:pt>
                <c:pt idx="427">
                  <c:v>57.300000000002399</c:v>
                </c:pt>
                <c:pt idx="428">
                  <c:v>57.200000000002397</c:v>
                </c:pt>
                <c:pt idx="429">
                  <c:v>57.100000000002403</c:v>
                </c:pt>
                <c:pt idx="430">
                  <c:v>57.000000000002402</c:v>
                </c:pt>
                <c:pt idx="431">
                  <c:v>56.9000000000024</c:v>
                </c:pt>
                <c:pt idx="432">
                  <c:v>56.800000000002498</c:v>
                </c:pt>
                <c:pt idx="433">
                  <c:v>56.700000000002497</c:v>
                </c:pt>
                <c:pt idx="434">
                  <c:v>56.600000000002503</c:v>
                </c:pt>
                <c:pt idx="435">
                  <c:v>56.500000000002501</c:v>
                </c:pt>
                <c:pt idx="436">
                  <c:v>56.4000000000025</c:v>
                </c:pt>
                <c:pt idx="437">
                  <c:v>56.300000000002498</c:v>
                </c:pt>
                <c:pt idx="438">
                  <c:v>56.200000000002497</c:v>
                </c:pt>
                <c:pt idx="439">
                  <c:v>56.100000000002503</c:v>
                </c:pt>
                <c:pt idx="440">
                  <c:v>56.000000000002501</c:v>
                </c:pt>
                <c:pt idx="441">
                  <c:v>55.9000000000025</c:v>
                </c:pt>
                <c:pt idx="442">
                  <c:v>55.800000000002498</c:v>
                </c:pt>
                <c:pt idx="443">
                  <c:v>55.700000000002497</c:v>
                </c:pt>
                <c:pt idx="444">
                  <c:v>55.600000000002503</c:v>
                </c:pt>
                <c:pt idx="445">
                  <c:v>55.500000000002501</c:v>
                </c:pt>
                <c:pt idx="446">
                  <c:v>55.4000000000025</c:v>
                </c:pt>
                <c:pt idx="447">
                  <c:v>55.300000000002498</c:v>
                </c:pt>
                <c:pt idx="448">
                  <c:v>55.200000000002497</c:v>
                </c:pt>
                <c:pt idx="449">
                  <c:v>55.100000000002602</c:v>
                </c:pt>
                <c:pt idx="450">
                  <c:v>55.000000000002601</c:v>
                </c:pt>
                <c:pt idx="451">
                  <c:v>54.900000000002599</c:v>
                </c:pt>
                <c:pt idx="452">
                  <c:v>54.800000000002598</c:v>
                </c:pt>
                <c:pt idx="453">
                  <c:v>54.700000000002603</c:v>
                </c:pt>
                <c:pt idx="454">
                  <c:v>54.600000000002602</c:v>
                </c:pt>
                <c:pt idx="455">
                  <c:v>54.500000000002601</c:v>
                </c:pt>
                <c:pt idx="456">
                  <c:v>54.400000000002599</c:v>
                </c:pt>
                <c:pt idx="457">
                  <c:v>54.300000000002598</c:v>
                </c:pt>
                <c:pt idx="458">
                  <c:v>54.200000000002603</c:v>
                </c:pt>
                <c:pt idx="459">
                  <c:v>54.100000000002602</c:v>
                </c:pt>
                <c:pt idx="460">
                  <c:v>54.000000000002601</c:v>
                </c:pt>
                <c:pt idx="461">
                  <c:v>53.900000000002599</c:v>
                </c:pt>
                <c:pt idx="462">
                  <c:v>53.800000000002598</c:v>
                </c:pt>
                <c:pt idx="463">
                  <c:v>53.700000000002603</c:v>
                </c:pt>
                <c:pt idx="464">
                  <c:v>53.600000000002602</c:v>
                </c:pt>
                <c:pt idx="465">
                  <c:v>53.500000000002601</c:v>
                </c:pt>
                <c:pt idx="466">
                  <c:v>53.400000000002599</c:v>
                </c:pt>
                <c:pt idx="467">
                  <c:v>53.300000000002697</c:v>
                </c:pt>
                <c:pt idx="468">
                  <c:v>53.200000000002703</c:v>
                </c:pt>
                <c:pt idx="469">
                  <c:v>53.100000000002701</c:v>
                </c:pt>
                <c:pt idx="470">
                  <c:v>53.0000000000027</c:v>
                </c:pt>
                <c:pt idx="471">
                  <c:v>52.900000000002699</c:v>
                </c:pt>
                <c:pt idx="472">
                  <c:v>52.800000000002697</c:v>
                </c:pt>
                <c:pt idx="473">
                  <c:v>52.700000000002703</c:v>
                </c:pt>
                <c:pt idx="474">
                  <c:v>52.600000000002701</c:v>
                </c:pt>
                <c:pt idx="475">
                  <c:v>52.5000000000027</c:v>
                </c:pt>
                <c:pt idx="476">
                  <c:v>52.400000000002699</c:v>
                </c:pt>
                <c:pt idx="477">
                  <c:v>52.300000000002697</c:v>
                </c:pt>
                <c:pt idx="478">
                  <c:v>52.200000000002703</c:v>
                </c:pt>
                <c:pt idx="479">
                  <c:v>52.100000000002701</c:v>
                </c:pt>
                <c:pt idx="480">
                  <c:v>52.0000000000027</c:v>
                </c:pt>
                <c:pt idx="481">
                  <c:v>51.900000000002699</c:v>
                </c:pt>
                <c:pt idx="482">
                  <c:v>51.800000000002697</c:v>
                </c:pt>
                <c:pt idx="483">
                  <c:v>51.700000000002703</c:v>
                </c:pt>
                <c:pt idx="484">
                  <c:v>51.600000000002801</c:v>
                </c:pt>
                <c:pt idx="485">
                  <c:v>51.5000000000028</c:v>
                </c:pt>
                <c:pt idx="486">
                  <c:v>51.400000000002798</c:v>
                </c:pt>
                <c:pt idx="487">
                  <c:v>51.300000000002797</c:v>
                </c:pt>
                <c:pt idx="488">
                  <c:v>51.200000000002802</c:v>
                </c:pt>
                <c:pt idx="489">
                  <c:v>51.100000000002801</c:v>
                </c:pt>
                <c:pt idx="490">
                  <c:v>51.0000000000028</c:v>
                </c:pt>
                <c:pt idx="491">
                  <c:v>50.900000000002798</c:v>
                </c:pt>
                <c:pt idx="492">
                  <c:v>50.800000000002797</c:v>
                </c:pt>
                <c:pt idx="493">
                  <c:v>50.700000000002802</c:v>
                </c:pt>
                <c:pt idx="494">
                  <c:v>50.600000000002801</c:v>
                </c:pt>
                <c:pt idx="495">
                  <c:v>50.5000000000028</c:v>
                </c:pt>
                <c:pt idx="496">
                  <c:v>50.400000000002798</c:v>
                </c:pt>
                <c:pt idx="497">
                  <c:v>50.300000000002797</c:v>
                </c:pt>
                <c:pt idx="498">
                  <c:v>50.200000000002802</c:v>
                </c:pt>
                <c:pt idx="499">
                  <c:v>50.100000000002801</c:v>
                </c:pt>
                <c:pt idx="500">
                  <c:v>50.0000000000028</c:v>
                </c:pt>
                <c:pt idx="501">
                  <c:v>49.900000000002798</c:v>
                </c:pt>
                <c:pt idx="502">
                  <c:v>49.800000000002903</c:v>
                </c:pt>
                <c:pt idx="503">
                  <c:v>49.700000000002902</c:v>
                </c:pt>
                <c:pt idx="504">
                  <c:v>49.6000000000029</c:v>
                </c:pt>
                <c:pt idx="505">
                  <c:v>49.500000000002899</c:v>
                </c:pt>
                <c:pt idx="506">
                  <c:v>49.400000000002898</c:v>
                </c:pt>
                <c:pt idx="507">
                  <c:v>49.300000000002903</c:v>
                </c:pt>
                <c:pt idx="508">
                  <c:v>49.200000000002902</c:v>
                </c:pt>
                <c:pt idx="509">
                  <c:v>49.1000000000029</c:v>
                </c:pt>
                <c:pt idx="510">
                  <c:v>49.000000000002899</c:v>
                </c:pt>
                <c:pt idx="511">
                  <c:v>48.900000000002898</c:v>
                </c:pt>
                <c:pt idx="512">
                  <c:v>48.800000000002903</c:v>
                </c:pt>
                <c:pt idx="513">
                  <c:v>48.700000000002902</c:v>
                </c:pt>
                <c:pt idx="514">
                  <c:v>48.6000000000029</c:v>
                </c:pt>
                <c:pt idx="515">
                  <c:v>48.500000000002899</c:v>
                </c:pt>
                <c:pt idx="516">
                  <c:v>48.400000000002898</c:v>
                </c:pt>
                <c:pt idx="517">
                  <c:v>48.300000000002903</c:v>
                </c:pt>
                <c:pt idx="518">
                  <c:v>48.200000000002902</c:v>
                </c:pt>
                <c:pt idx="519">
                  <c:v>48.100000000003</c:v>
                </c:pt>
                <c:pt idx="520">
                  <c:v>48.000000000002998</c:v>
                </c:pt>
                <c:pt idx="521">
                  <c:v>47.900000000002997</c:v>
                </c:pt>
                <c:pt idx="522">
                  <c:v>47.800000000003003</c:v>
                </c:pt>
                <c:pt idx="523">
                  <c:v>47.700000000003001</c:v>
                </c:pt>
                <c:pt idx="524">
                  <c:v>47.600000000003</c:v>
                </c:pt>
                <c:pt idx="525">
                  <c:v>47.500000000002998</c:v>
                </c:pt>
                <c:pt idx="526">
                  <c:v>47.400000000002997</c:v>
                </c:pt>
                <c:pt idx="527">
                  <c:v>47.300000000003003</c:v>
                </c:pt>
                <c:pt idx="528">
                  <c:v>47.200000000003001</c:v>
                </c:pt>
                <c:pt idx="529">
                  <c:v>47.100000000003</c:v>
                </c:pt>
                <c:pt idx="530">
                  <c:v>47.000000000002998</c:v>
                </c:pt>
                <c:pt idx="531">
                  <c:v>46.900000000002997</c:v>
                </c:pt>
                <c:pt idx="532">
                  <c:v>46.800000000003003</c:v>
                </c:pt>
                <c:pt idx="533">
                  <c:v>46.700000000003001</c:v>
                </c:pt>
                <c:pt idx="534">
                  <c:v>46.600000000003</c:v>
                </c:pt>
                <c:pt idx="535">
                  <c:v>46.500000000002998</c:v>
                </c:pt>
                <c:pt idx="536">
                  <c:v>46.400000000002997</c:v>
                </c:pt>
                <c:pt idx="537">
                  <c:v>46.300000000003102</c:v>
                </c:pt>
                <c:pt idx="538">
                  <c:v>46.200000000003101</c:v>
                </c:pt>
                <c:pt idx="539">
                  <c:v>46.100000000003099</c:v>
                </c:pt>
                <c:pt idx="540">
                  <c:v>46.000000000003098</c:v>
                </c:pt>
                <c:pt idx="541">
                  <c:v>45.900000000003097</c:v>
                </c:pt>
                <c:pt idx="542">
                  <c:v>45.800000000003102</c:v>
                </c:pt>
                <c:pt idx="543">
                  <c:v>45.700000000003101</c:v>
                </c:pt>
                <c:pt idx="544">
                  <c:v>45.600000000003099</c:v>
                </c:pt>
                <c:pt idx="545">
                  <c:v>45.500000000003098</c:v>
                </c:pt>
                <c:pt idx="546">
                  <c:v>45.400000000003097</c:v>
                </c:pt>
                <c:pt idx="547">
                  <c:v>45.300000000003102</c:v>
                </c:pt>
                <c:pt idx="548">
                  <c:v>45.200000000003101</c:v>
                </c:pt>
                <c:pt idx="549">
                  <c:v>45.100000000003099</c:v>
                </c:pt>
                <c:pt idx="550">
                  <c:v>45.000000000003098</c:v>
                </c:pt>
                <c:pt idx="551">
                  <c:v>44.900000000003097</c:v>
                </c:pt>
                <c:pt idx="552">
                  <c:v>44.800000000003102</c:v>
                </c:pt>
                <c:pt idx="553">
                  <c:v>44.700000000003101</c:v>
                </c:pt>
                <c:pt idx="554">
                  <c:v>44.600000000003099</c:v>
                </c:pt>
                <c:pt idx="555">
                  <c:v>44.500000000003197</c:v>
                </c:pt>
                <c:pt idx="556">
                  <c:v>44.400000000003203</c:v>
                </c:pt>
                <c:pt idx="557">
                  <c:v>44.300000000003202</c:v>
                </c:pt>
                <c:pt idx="558">
                  <c:v>44.2000000000032</c:v>
                </c:pt>
                <c:pt idx="559">
                  <c:v>44.100000000003199</c:v>
                </c:pt>
                <c:pt idx="560">
                  <c:v>44.000000000003197</c:v>
                </c:pt>
                <c:pt idx="561">
                  <c:v>43.900000000003203</c:v>
                </c:pt>
                <c:pt idx="562">
                  <c:v>43.800000000003202</c:v>
                </c:pt>
                <c:pt idx="563">
                  <c:v>43.7000000000032</c:v>
                </c:pt>
                <c:pt idx="564">
                  <c:v>43.600000000003199</c:v>
                </c:pt>
                <c:pt idx="565">
                  <c:v>43.500000000003197</c:v>
                </c:pt>
                <c:pt idx="566">
                  <c:v>43.400000000003203</c:v>
                </c:pt>
                <c:pt idx="567">
                  <c:v>43.300000000003202</c:v>
                </c:pt>
                <c:pt idx="568">
                  <c:v>43.2000000000032</c:v>
                </c:pt>
                <c:pt idx="569">
                  <c:v>43.100000000003199</c:v>
                </c:pt>
                <c:pt idx="570">
                  <c:v>43.000000000003197</c:v>
                </c:pt>
                <c:pt idx="571">
                  <c:v>42.900000000003203</c:v>
                </c:pt>
                <c:pt idx="572">
                  <c:v>42.800000000003301</c:v>
                </c:pt>
                <c:pt idx="573">
                  <c:v>42.7000000000033</c:v>
                </c:pt>
                <c:pt idx="574">
                  <c:v>42.600000000003298</c:v>
                </c:pt>
                <c:pt idx="575">
                  <c:v>42.500000000003297</c:v>
                </c:pt>
                <c:pt idx="576">
                  <c:v>42.400000000003303</c:v>
                </c:pt>
                <c:pt idx="577">
                  <c:v>42.300000000003301</c:v>
                </c:pt>
                <c:pt idx="578">
                  <c:v>42.2000000000033</c:v>
                </c:pt>
                <c:pt idx="579">
                  <c:v>42.100000000003298</c:v>
                </c:pt>
                <c:pt idx="580">
                  <c:v>42.000000000003297</c:v>
                </c:pt>
                <c:pt idx="581">
                  <c:v>41.900000000003303</c:v>
                </c:pt>
                <c:pt idx="582">
                  <c:v>41.800000000003301</c:v>
                </c:pt>
                <c:pt idx="583">
                  <c:v>41.7000000000033</c:v>
                </c:pt>
                <c:pt idx="584">
                  <c:v>41.600000000003298</c:v>
                </c:pt>
                <c:pt idx="585">
                  <c:v>41.500000000003297</c:v>
                </c:pt>
                <c:pt idx="586">
                  <c:v>41.400000000003303</c:v>
                </c:pt>
                <c:pt idx="587">
                  <c:v>41.300000000003301</c:v>
                </c:pt>
                <c:pt idx="588">
                  <c:v>41.2000000000033</c:v>
                </c:pt>
                <c:pt idx="589">
                  <c:v>41.100000000003298</c:v>
                </c:pt>
                <c:pt idx="590">
                  <c:v>41.000000000003403</c:v>
                </c:pt>
                <c:pt idx="591">
                  <c:v>40.900000000003402</c:v>
                </c:pt>
                <c:pt idx="592">
                  <c:v>40.800000000003401</c:v>
                </c:pt>
                <c:pt idx="593">
                  <c:v>40.700000000003399</c:v>
                </c:pt>
                <c:pt idx="594">
                  <c:v>40.600000000003398</c:v>
                </c:pt>
                <c:pt idx="595">
                  <c:v>40.500000000003403</c:v>
                </c:pt>
                <c:pt idx="596">
                  <c:v>40.400000000003402</c:v>
                </c:pt>
                <c:pt idx="597">
                  <c:v>40.300000000003401</c:v>
                </c:pt>
                <c:pt idx="598">
                  <c:v>40.200000000003399</c:v>
                </c:pt>
                <c:pt idx="599">
                  <c:v>40.100000000003398</c:v>
                </c:pt>
                <c:pt idx="600">
                  <c:v>40.000000000003403</c:v>
                </c:pt>
                <c:pt idx="601">
                  <c:v>39.900000000003402</c:v>
                </c:pt>
                <c:pt idx="602">
                  <c:v>39.800000000003401</c:v>
                </c:pt>
                <c:pt idx="603">
                  <c:v>39.700000000003399</c:v>
                </c:pt>
                <c:pt idx="604">
                  <c:v>39.600000000003398</c:v>
                </c:pt>
                <c:pt idx="605">
                  <c:v>39.500000000003403</c:v>
                </c:pt>
                <c:pt idx="606">
                  <c:v>39.400000000003402</c:v>
                </c:pt>
                <c:pt idx="607">
                  <c:v>39.3000000000035</c:v>
                </c:pt>
                <c:pt idx="608">
                  <c:v>39.200000000003499</c:v>
                </c:pt>
                <c:pt idx="609">
                  <c:v>39.100000000003497</c:v>
                </c:pt>
                <c:pt idx="610">
                  <c:v>39.000000000003503</c:v>
                </c:pt>
                <c:pt idx="611">
                  <c:v>38.900000000003502</c:v>
                </c:pt>
                <c:pt idx="612">
                  <c:v>38.8000000000035</c:v>
                </c:pt>
                <c:pt idx="613">
                  <c:v>38.700000000003499</c:v>
                </c:pt>
                <c:pt idx="614">
                  <c:v>38.600000000003497</c:v>
                </c:pt>
                <c:pt idx="615">
                  <c:v>38.500000000003503</c:v>
                </c:pt>
                <c:pt idx="616">
                  <c:v>38.400000000003502</c:v>
                </c:pt>
                <c:pt idx="617">
                  <c:v>38.3000000000035</c:v>
                </c:pt>
                <c:pt idx="618">
                  <c:v>38.200000000003499</c:v>
                </c:pt>
                <c:pt idx="619">
                  <c:v>38.100000000003497</c:v>
                </c:pt>
                <c:pt idx="620">
                  <c:v>38.000000000003503</c:v>
                </c:pt>
                <c:pt idx="621">
                  <c:v>37.900000000003502</c:v>
                </c:pt>
                <c:pt idx="622">
                  <c:v>37.8000000000035</c:v>
                </c:pt>
                <c:pt idx="623">
                  <c:v>37.700000000003499</c:v>
                </c:pt>
                <c:pt idx="624">
                  <c:v>37.600000000003497</c:v>
                </c:pt>
                <c:pt idx="625">
                  <c:v>37.500000000003602</c:v>
                </c:pt>
                <c:pt idx="626">
                  <c:v>37.400000000003601</c:v>
                </c:pt>
                <c:pt idx="627">
                  <c:v>37.3000000000036</c:v>
                </c:pt>
                <c:pt idx="628">
                  <c:v>37.200000000003598</c:v>
                </c:pt>
                <c:pt idx="629">
                  <c:v>37.100000000003597</c:v>
                </c:pt>
                <c:pt idx="630">
                  <c:v>37.000000000003602</c:v>
                </c:pt>
                <c:pt idx="631">
                  <c:v>36.900000000003601</c:v>
                </c:pt>
                <c:pt idx="632">
                  <c:v>36.8000000000036</c:v>
                </c:pt>
                <c:pt idx="633">
                  <c:v>36.700000000003598</c:v>
                </c:pt>
                <c:pt idx="634">
                  <c:v>36.600000000003597</c:v>
                </c:pt>
                <c:pt idx="635">
                  <c:v>36.500000000003602</c:v>
                </c:pt>
                <c:pt idx="636">
                  <c:v>36.400000000003601</c:v>
                </c:pt>
                <c:pt idx="637">
                  <c:v>36.3000000000036</c:v>
                </c:pt>
                <c:pt idx="638">
                  <c:v>36.200000000003598</c:v>
                </c:pt>
                <c:pt idx="639">
                  <c:v>36.100000000003597</c:v>
                </c:pt>
                <c:pt idx="640">
                  <c:v>36.000000000003602</c:v>
                </c:pt>
                <c:pt idx="641">
                  <c:v>35.900000000003601</c:v>
                </c:pt>
                <c:pt idx="642">
                  <c:v>35.8000000000036</c:v>
                </c:pt>
                <c:pt idx="643">
                  <c:v>35.700000000003698</c:v>
                </c:pt>
                <c:pt idx="644">
                  <c:v>35.600000000003703</c:v>
                </c:pt>
                <c:pt idx="645">
                  <c:v>35.500000000003702</c:v>
                </c:pt>
                <c:pt idx="646">
                  <c:v>35.400000000003701</c:v>
                </c:pt>
                <c:pt idx="647">
                  <c:v>35.300000000003699</c:v>
                </c:pt>
                <c:pt idx="648">
                  <c:v>35.200000000003698</c:v>
                </c:pt>
                <c:pt idx="649">
                  <c:v>35.100000000003703</c:v>
                </c:pt>
                <c:pt idx="650">
                  <c:v>35.000000000003702</c:v>
                </c:pt>
                <c:pt idx="651">
                  <c:v>34.900000000003701</c:v>
                </c:pt>
                <c:pt idx="652">
                  <c:v>34.800000000003699</c:v>
                </c:pt>
                <c:pt idx="653">
                  <c:v>34.700000000003698</c:v>
                </c:pt>
                <c:pt idx="654">
                  <c:v>34.600000000003703</c:v>
                </c:pt>
                <c:pt idx="655">
                  <c:v>34.500000000003702</c:v>
                </c:pt>
                <c:pt idx="656">
                  <c:v>34.400000000003701</c:v>
                </c:pt>
                <c:pt idx="657">
                  <c:v>34.300000000003699</c:v>
                </c:pt>
                <c:pt idx="658">
                  <c:v>34.200000000003698</c:v>
                </c:pt>
                <c:pt idx="659">
                  <c:v>34.100000000003703</c:v>
                </c:pt>
                <c:pt idx="660">
                  <c:v>34.000000000003801</c:v>
                </c:pt>
                <c:pt idx="661">
                  <c:v>33.9000000000038</c:v>
                </c:pt>
                <c:pt idx="662">
                  <c:v>33.800000000003799</c:v>
                </c:pt>
                <c:pt idx="663">
                  <c:v>33.700000000003797</c:v>
                </c:pt>
                <c:pt idx="664">
                  <c:v>33.600000000003803</c:v>
                </c:pt>
                <c:pt idx="665">
                  <c:v>33.500000000003801</c:v>
                </c:pt>
                <c:pt idx="666">
                  <c:v>33.4000000000038</c:v>
                </c:pt>
                <c:pt idx="667">
                  <c:v>33.300000000003799</c:v>
                </c:pt>
                <c:pt idx="668">
                  <c:v>33.200000000003797</c:v>
                </c:pt>
                <c:pt idx="669">
                  <c:v>33.100000000003803</c:v>
                </c:pt>
                <c:pt idx="670">
                  <c:v>33.000000000003801</c:v>
                </c:pt>
                <c:pt idx="671">
                  <c:v>32.9000000000038</c:v>
                </c:pt>
                <c:pt idx="672">
                  <c:v>32.800000000003799</c:v>
                </c:pt>
                <c:pt idx="673">
                  <c:v>32.700000000003797</c:v>
                </c:pt>
                <c:pt idx="674">
                  <c:v>32.600000000003803</c:v>
                </c:pt>
                <c:pt idx="675">
                  <c:v>32.500000000003801</c:v>
                </c:pt>
                <c:pt idx="676">
                  <c:v>32.4000000000038</c:v>
                </c:pt>
                <c:pt idx="677">
                  <c:v>32.300000000003799</c:v>
                </c:pt>
                <c:pt idx="678">
                  <c:v>32.200000000003897</c:v>
                </c:pt>
                <c:pt idx="679">
                  <c:v>32.100000000003902</c:v>
                </c:pt>
                <c:pt idx="680">
                  <c:v>32.000000000003901</c:v>
                </c:pt>
                <c:pt idx="681">
                  <c:v>31.900000000003899</c:v>
                </c:pt>
                <c:pt idx="682">
                  <c:v>31.800000000003902</c:v>
                </c:pt>
                <c:pt idx="683">
                  <c:v>31.7000000000039</c:v>
                </c:pt>
                <c:pt idx="684">
                  <c:v>31.600000000003899</c:v>
                </c:pt>
                <c:pt idx="685">
                  <c:v>31.500000000003901</c:v>
                </c:pt>
                <c:pt idx="686">
                  <c:v>31.400000000003899</c:v>
                </c:pt>
                <c:pt idx="687">
                  <c:v>31.300000000003902</c:v>
                </c:pt>
                <c:pt idx="688">
                  <c:v>31.2000000000039</c:v>
                </c:pt>
                <c:pt idx="689">
                  <c:v>31.100000000003899</c:v>
                </c:pt>
                <c:pt idx="690">
                  <c:v>31.000000000003901</c:v>
                </c:pt>
                <c:pt idx="691">
                  <c:v>30.900000000003899</c:v>
                </c:pt>
                <c:pt idx="692">
                  <c:v>30.800000000003902</c:v>
                </c:pt>
                <c:pt idx="693">
                  <c:v>30.7000000000039</c:v>
                </c:pt>
                <c:pt idx="694">
                  <c:v>30.600000000003899</c:v>
                </c:pt>
                <c:pt idx="695">
                  <c:v>30.500000000004</c:v>
                </c:pt>
                <c:pt idx="696">
                  <c:v>30.400000000003999</c:v>
                </c:pt>
                <c:pt idx="697">
                  <c:v>30.300000000004001</c:v>
                </c:pt>
                <c:pt idx="698">
                  <c:v>30.200000000004</c:v>
                </c:pt>
                <c:pt idx="699">
                  <c:v>30.100000000004002</c:v>
                </c:pt>
                <c:pt idx="700">
                  <c:v>30.000000000004</c:v>
                </c:pt>
              </c:numCache>
            </c:numRef>
          </c:xVal>
          <c:yVal>
            <c:numRef>
              <c:f>'Strong oxidation'!$AA$2:$AA$1001</c:f>
              <c:numCache>
                <c:formatCode>0.000</c:formatCode>
                <c:ptCount val="1000"/>
                <c:pt idx="0" formatCode="General">
                  <c:v>8.4</c:v>
                </c:pt>
                <c:pt idx="1">
                  <c:v>8.3963427081890813</c:v>
                </c:pt>
                <c:pt idx="2">
                  <c:v>8.3926302110133992</c:v>
                </c:pt>
                <c:pt idx="3">
                  <c:v>8.3888624765992397</c:v>
                </c:pt>
                <c:pt idx="4">
                  <c:v>8.3850394741292149</c:v>
                </c:pt>
                <c:pt idx="5">
                  <c:v>8.3811611738468592</c:v>
                </c:pt>
                <c:pt idx="6">
                  <c:v>8.377227547061187</c:v>
                </c:pt>
                <c:pt idx="7">
                  <c:v>8.3732385661512474</c:v>
                </c:pt>
                <c:pt idx="8">
                  <c:v>8.3691942045706647</c:v>
                </c:pt>
                <c:pt idx="9">
                  <c:v>8.3650944368521536</c:v>
                </c:pt>
                <c:pt idx="10">
                  <c:v>8.360939238612012</c:v>
                </c:pt>
                <c:pt idx="11">
                  <c:v>8.356728586554631</c:v>
                </c:pt>
                <c:pt idx="12">
                  <c:v>8.352462458476932</c:v>
                </c:pt>
                <c:pt idx="13">
                  <c:v>8.3481408332728435</c:v>
                </c:pt>
                <c:pt idx="14">
                  <c:v>8.3437636909377098</c:v>
                </c:pt>
                <c:pt idx="15">
                  <c:v>8.3393310125727229</c:v>
                </c:pt>
                <c:pt idx="16">
                  <c:v>8.334842780389307</c:v>
                </c:pt>
                <c:pt idx="17">
                  <c:v>8.3302989777134968</c:v>
                </c:pt>
                <c:pt idx="18">
                  <c:v>8.3256995889902896</c:v>
                </c:pt>
                <c:pt idx="19">
                  <c:v>8.3210445997879923</c:v>
                </c:pt>
                <c:pt idx="20">
                  <c:v>8.3163339968025323</c:v>
                </c:pt>
                <c:pt idx="21">
                  <c:v>8.3115677678617548</c:v>
                </c:pt>
                <c:pt idx="22">
                  <c:v>8.3067459019296983</c:v>
                </c:pt>
                <c:pt idx="23">
                  <c:v>8.3018683891108633</c:v>
                </c:pt>
                <c:pt idx="24">
                  <c:v>8.2969352206544276</c:v>
                </c:pt>
                <c:pt idx="25">
                  <c:v>8.2919463889584737</c:v>
                </c:pt>
                <c:pt idx="26">
                  <c:v>8.2869018875741833</c:v>
                </c:pt>
                <c:pt idx="27">
                  <c:v>8.2818017112100026</c:v>
                </c:pt>
                <c:pt idx="28">
                  <c:v>8.2766458557357812</c:v>
                </c:pt>
                <c:pt idx="29">
                  <c:v>8.2714343181869232</c:v>
                </c:pt>
                <c:pt idx="30">
                  <c:v>8.2661670967684717</c:v>
                </c:pt>
                <c:pt idx="31">
                  <c:v>8.2608441908591939</c:v>
                </c:pt>
                <c:pt idx="32">
                  <c:v>8.25546560101564</c:v>
                </c:pt>
                <c:pt idx="33">
                  <c:v>8.2500313289761795</c:v>
                </c:pt>
                <c:pt idx="34">
                  <c:v>8.2445413776649996</c:v>
                </c:pt>
                <c:pt idx="35">
                  <c:v>8.2389957511961072</c:v>
                </c:pt>
                <c:pt idx="36">
                  <c:v>8.2333944548772742</c:v>
                </c:pt>
                <c:pt idx="37">
                  <c:v>8.2277374952139866</c:v>
                </c:pt>
                <c:pt idx="38">
                  <c:v>8.2220248799133486</c:v>
                </c:pt>
                <c:pt idx="39">
                  <c:v>8.2162566178879661</c:v>
                </c:pt>
                <c:pt idx="40">
                  <c:v>8.2104327192598152</c:v>
                </c:pt>
                <c:pt idx="41">
                  <c:v>8.2045531953640687</c:v>
                </c:pt>
                <c:pt idx="42">
                  <c:v>8.1986180587529045</c:v>
                </c:pt>
                <c:pt idx="43">
                  <c:v>8.1926273231992912</c:v>
                </c:pt>
                <c:pt idx="44">
                  <c:v>8.1865810037007432</c:v>
                </c:pt>
                <c:pt idx="45">
                  <c:v>8.1804791164830171</c:v>
                </c:pt>
                <c:pt idx="46">
                  <c:v>8.1743216790038673</c:v>
                </c:pt>
                <c:pt idx="47">
                  <c:v>8.1681087099566714</c:v>
                </c:pt>
                <c:pt idx="48">
                  <c:v>8.161840229274091</c:v>
                </c:pt>
                <c:pt idx="49">
                  <c:v>8.1555162581316782</c:v>
                </c:pt>
                <c:pt idx="50">
                  <c:v>8.1491368189514723</c:v>
                </c:pt>
                <c:pt idx="51">
                  <c:v>8.1427019354055421</c:v>
                </c:pt>
                <c:pt idx="52">
                  <c:v>8.1362116324195224</c:v>
                </c:pt>
                <c:pt idx="53">
                  <c:v>8.1296659361761119</c:v>
                </c:pt>
                <c:pt idx="54">
                  <c:v>8.1230648741185316</c:v>
                </c:pt>
                <c:pt idx="55">
                  <c:v>8.1164084749539711</c:v>
                </c:pt>
                <c:pt idx="56">
                  <c:v>8.1096967686569847</c:v>
                </c:pt>
                <c:pt idx="57">
                  <c:v>8.1029297864728722</c:v>
                </c:pt>
                <c:pt idx="58">
                  <c:v>8.0961075609210287</c:v>
                </c:pt>
                <c:pt idx="59">
                  <c:v>8.0892301257982346</c:v>
                </c:pt>
                <c:pt idx="60">
                  <c:v>8.0822975161819652</c:v>
                </c:pt>
                <c:pt idx="61">
                  <c:v>8.075309768433609</c:v>
                </c:pt>
                <c:pt idx="62">
                  <c:v>8.0682669202017099</c:v>
                </c:pt>
                <c:pt idx="63">
                  <c:v>8.0611690104251092</c:v>
                </c:pt>
                <c:pt idx="64">
                  <c:v>8.054016079336149</c:v>
                </c:pt>
                <c:pt idx="65">
                  <c:v>8.0468081684637376</c:v>
                </c:pt>
                <c:pt idx="66">
                  <c:v>8.0395453206364635</c:v>
                </c:pt>
                <c:pt idx="67">
                  <c:v>8.032227579985614</c:v>
                </c:pt>
                <c:pt idx="68">
                  <c:v>8.0248549919482226</c:v>
                </c:pt>
                <c:pt idx="69">
                  <c:v>8.017427603270006</c:v>
                </c:pt>
                <c:pt idx="70">
                  <c:v>8.0099454620083357</c:v>
                </c:pt>
                <c:pt idx="71">
                  <c:v>8.0024086175351332</c:v>
                </c:pt>
                <c:pt idx="72">
                  <c:v>7.9948171205397447</c:v>
                </c:pt>
                <c:pt idx="73">
                  <c:v>7.9871710230317667</c:v>
                </c:pt>
                <c:pt idx="74">
                  <c:v>7.979470378343855</c:v>
                </c:pt>
                <c:pt idx="75">
                  <c:v>7.9717152411344818</c:v>
                </c:pt>
                <c:pt idx="76">
                  <c:v>7.9639056673906534</c:v>
                </c:pt>
                <c:pt idx="77">
                  <c:v>7.9560417144306079</c:v>
                </c:pt>
                <c:pt idx="78">
                  <c:v>7.9481234409064578</c:v>
                </c:pt>
                <c:pt idx="79">
                  <c:v>7.9401509068067977</c:v>
                </c:pt>
                <c:pt idx="80">
                  <c:v>7.9321241734592887</c:v>
                </c:pt>
                <c:pt idx="81">
                  <c:v>7.9240433035331606</c:v>
                </c:pt>
                <c:pt idx="82">
                  <c:v>7.9159083610417493</c:v>
                </c:pt>
                <c:pt idx="83">
                  <c:v>7.9077194113449281</c:v>
                </c:pt>
                <c:pt idx="84">
                  <c:v>7.8994765211515192</c:v>
                </c:pt>
                <c:pt idx="85">
                  <c:v>7.8911797585216785</c:v>
                </c:pt>
                <c:pt idx="86">
                  <c:v>7.8828291928692309</c:v>
                </c:pt>
                <c:pt idx="87">
                  <c:v>7.8744248949639513</c:v>
                </c:pt>
                <c:pt idx="88">
                  <c:v>7.865966936933833</c:v>
                </c:pt>
                <c:pt idx="89">
                  <c:v>7.8574553922672905</c:v>
                </c:pt>
                <c:pt idx="90">
                  <c:v>7.8488903358153337</c:v>
                </c:pt>
                <c:pt idx="91">
                  <c:v>7.8402718437936887</c:v>
                </c:pt>
                <c:pt idx="92">
                  <c:v>7.8315999937848959</c:v>
                </c:pt>
                <c:pt idx="93">
                  <c:v>7.8228748647403421</c:v>
                </c:pt>
                <c:pt idx="94">
                  <c:v>7.8140965369822588</c:v>
                </c:pt>
                <c:pt idx="95">
                  <c:v>7.8052650922056941</c:v>
                </c:pt>
                <c:pt idx="96">
                  <c:v>7.796380613480407</c:v>
                </c:pt>
                <c:pt idx="97">
                  <c:v>7.7874431852527568</c:v>
                </c:pt>
                <c:pt idx="98">
                  <c:v>7.7784528933474872</c:v>
                </c:pt>
                <c:pt idx="99">
                  <c:v>7.7694098249695696</c:v>
                </c:pt>
                <c:pt idx="100">
                  <c:v>7.760314068705882</c:v>
                </c:pt>
                <c:pt idx="101">
                  <c:v>7.7511657145269357</c:v>
                </c:pt>
                <c:pt idx="102">
                  <c:v>7.7419648537884926</c:v>
                </c:pt>
                <c:pt idx="103">
                  <c:v>7.732711579233186</c:v>
                </c:pt>
                <c:pt idx="104">
                  <c:v>7.72340598499206</c:v>
                </c:pt>
                <c:pt idx="105">
                  <c:v>7.7140481665860738</c:v>
                </c:pt>
                <c:pt idx="106">
                  <c:v>7.704638220927575</c:v>
                </c:pt>
                <c:pt idx="107">
                  <c:v>7.6951762463216919</c:v>
                </c:pt>
                <c:pt idx="108">
                  <c:v>7.6856623424677206</c:v>
                </c:pt>
                <c:pt idx="109">
                  <c:v>7.6760966104604176</c:v>
                </c:pt>
                <c:pt idx="110">
                  <c:v>7.6664791527912843</c:v>
                </c:pt>
                <c:pt idx="111">
                  <c:v>7.6568100733497886</c:v>
                </c:pt>
                <c:pt idx="112">
                  <c:v>7.6470894774245197</c:v>
                </c:pt>
                <c:pt idx="113">
                  <c:v>7.6373174717043311</c:v>
                </c:pt>
                <c:pt idx="114">
                  <c:v>7.6274941642793967</c:v>
                </c:pt>
                <c:pt idx="115">
                  <c:v>7.61761966464225</c:v>
                </c:pt>
                <c:pt idx="116">
                  <c:v>7.6076940836887248</c:v>
                </c:pt>
                <c:pt idx="117">
                  <c:v>7.5977175337189227</c:v>
                </c:pt>
                <c:pt idx="118">
                  <c:v>7.5876901284380658</c:v>
                </c:pt>
                <c:pt idx="119">
                  <c:v>7.5776119829572997</c:v>
                </c:pt>
                <c:pt idx="120">
                  <c:v>7.567483213794489</c:v>
                </c:pt>
                <c:pt idx="121">
                  <c:v>7.5573039388749335</c:v>
                </c:pt>
                <c:pt idx="122">
                  <c:v>7.5470742775320119</c:v>
                </c:pt>
                <c:pt idx="123">
                  <c:v>7.5367943505078223</c:v>
                </c:pt>
                <c:pt idx="124">
                  <c:v>7.5264642799537329</c:v>
                </c:pt>
                <c:pt idx="125">
                  <c:v>7.5160841894308881</c:v>
                </c:pt>
                <c:pt idx="126">
                  <c:v>7.5056542039106713</c:v>
                </c:pt>
                <c:pt idx="127">
                  <c:v>7.4951744497751003</c:v>
                </c:pt>
                <c:pt idx="128">
                  <c:v>7.4846450548171877</c:v>
                </c:pt>
                <c:pt idx="129">
                  <c:v>7.4740661482412172</c:v>
                </c:pt>
                <c:pt idx="130">
                  <c:v>7.4634378606630039</c:v>
                </c:pt>
                <c:pt idx="131">
                  <c:v>7.4527603241100691</c:v>
                </c:pt>
                <c:pt idx="132">
                  <c:v>7.442033672021779</c:v>
                </c:pt>
                <c:pt idx="133">
                  <c:v>7.4312580392493874</c:v>
                </c:pt>
                <c:pt idx="134">
                  <c:v>7.4204335620561146</c:v>
                </c:pt>
                <c:pt idx="135">
                  <c:v>7.4095603781170647</c:v>
                </c:pt>
                <c:pt idx="136">
                  <c:v>7.3986386265191548</c:v>
                </c:pt>
                <c:pt idx="137">
                  <c:v>7.3876684477609569</c:v>
                </c:pt>
                <c:pt idx="138">
                  <c:v>7.3766499837524986</c:v>
                </c:pt>
                <c:pt idx="139">
                  <c:v>7.3655833778149979</c:v>
                </c:pt>
                <c:pt idx="140">
                  <c:v>7.3544687746805453</c:v>
                </c:pt>
                <c:pt idx="141">
                  <c:v>7.3433063204917319</c:v>
                </c:pt>
                <c:pt idx="142">
                  <c:v>7.3320961628012036</c:v>
                </c:pt>
                <c:pt idx="143">
                  <c:v>7.3208384505711823</c:v>
                </c:pt>
                <c:pt idx="144">
                  <c:v>7.3095333341728983</c:v>
                </c:pt>
                <c:pt idx="145">
                  <c:v>7.298180965385991</c:v>
                </c:pt>
                <c:pt idx="146">
                  <c:v>7.2867814973978451</c:v>
                </c:pt>
                <c:pt idx="147">
                  <c:v>7.275335084802844</c:v>
                </c:pt>
                <c:pt idx="148">
                  <c:v>7.2638418836016028</c:v>
                </c:pt>
                <c:pt idx="149">
                  <c:v>7.252302051200104</c:v>
                </c:pt>
                <c:pt idx="150">
                  <c:v>7.2407157464088083</c:v>
                </c:pt>
                <c:pt idx="151">
                  <c:v>7.2290831294416416</c:v>
                </c:pt>
                <c:pt idx="152">
                  <c:v>7.2174043619150359</c:v>
                </c:pt>
                <c:pt idx="153">
                  <c:v>7.2056796068467825</c:v>
                </c:pt>
                <c:pt idx="154">
                  <c:v>7.193909028654911</c:v>
                </c:pt>
                <c:pt idx="155">
                  <c:v>7.1820927931564578</c:v>
                </c:pt>
                <c:pt idx="156">
                  <c:v>7.170231067566208</c:v>
                </c:pt>
                <c:pt idx="157">
                  <c:v>7.1583240204953436</c:v>
                </c:pt>
                <c:pt idx="158">
                  <c:v>7.1463718219500585</c:v>
                </c:pt>
                <c:pt idx="159">
                  <c:v>7.1343746433300916</c:v>
                </c:pt>
                <c:pt idx="160">
                  <c:v>7.1223326574271981</c:v>
                </c:pt>
                <c:pt idx="161">
                  <c:v>7.1102460384235782</c:v>
                </c:pt>
                <c:pt idx="162">
                  <c:v>7.0981149618902037</c:v>
                </c:pt>
                <c:pt idx="163">
                  <c:v>7.0859396047851231</c:v>
                </c:pt>
                <c:pt idx="164">
                  <c:v>7.0737201454516772</c:v>
                </c:pt>
                <c:pt idx="165">
                  <c:v>7.0614567636166585</c:v>
                </c:pt>
                <c:pt idx="166">
                  <c:v>7.0491496403884071</c:v>
                </c:pt>
                <c:pt idx="167">
                  <c:v>7.0367989582548294</c:v>
                </c:pt>
                <c:pt idx="168">
                  <c:v>7.0244049010813931</c:v>
                </c:pt>
                <c:pt idx="169">
                  <c:v>7.0119676541089611</c:v>
                </c:pt>
                <c:pt idx="170">
                  <c:v>6.9994874039517114</c:v>
                </c:pt>
                <c:pt idx="171">
                  <c:v>6.9869643385948521</c:v>
                </c:pt>
                <c:pt idx="172">
                  <c:v>6.9743986473923343</c:v>
                </c:pt>
                <c:pt idx="173">
                  <c:v>6.9617905210644935</c:v>
                </c:pt>
                <c:pt idx="174">
                  <c:v>6.9491401516956195</c:v>
                </c:pt>
                <c:pt idx="175">
                  <c:v>6.9364477327314606</c:v>
                </c:pt>
                <c:pt idx="176">
                  <c:v>6.9237134589766649</c:v>
                </c:pt>
                <c:pt idx="177">
                  <c:v>6.9109375265921438</c:v>
                </c:pt>
                <c:pt idx="178">
                  <c:v>6.898120133092382</c:v>
                </c:pt>
                <c:pt idx="179">
                  <c:v>6.8852614773426799</c:v>
                </c:pt>
                <c:pt idx="180">
                  <c:v>6.8723617595563056</c:v>
                </c:pt>
                <c:pt idx="181">
                  <c:v>6.8594211812916157</c:v>
                </c:pt>
                <c:pt idx="182">
                  <c:v>6.8464399454490747</c:v>
                </c:pt>
                <c:pt idx="183">
                  <c:v>6.8334182562682262</c:v>
                </c:pt>
                <c:pt idx="184">
                  <c:v>6.8203563193245929</c:v>
                </c:pt>
                <c:pt idx="185">
                  <c:v>6.807254341526515</c:v>
                </c:pt>
                <c:pt idx="186">
                  <c:v>6.7941125311118551</c:v>
                </c:pt>
                <c:pt idx="187">
                  <c:v>6.7809310976447756</c:v>
                </c:pt>
                <c:pt idx="188">
                  <c:v>6.7677102520122983</c:v>
                </c:pt>
                <c:pt idx="189">
                  <c:v>6.7544502064208789</c:v>
                </c:pt>
                <c:pt idx="190">
                  <c:v>6.7411511743928809</c:v>
                </c:pt>
                <c:pt idx="191">
                  <c:v>6.7278133707630019</c:v>
                </c:pt>
                <c:pt idx="192">
                  <c:v>6.7144370116746055</c:v>
                </c:pt>
                <c:pt idx="193">
                  <c:v>6.7010223145759964</c:v>
                </c:pt>
                <c:pt idx="194">
                  <c:v>6.6875694982166332</c:v>
                </c:pt>
                <c:pt idx="195">
                  <c:v>6.6740787826432442</c:v>
                </c:pt>
                <c:pt idx="196">
                  <c:v>6.6605503891959073</c:v>
                </c:pt>
                <c:pt idx="197">
                  <c:v>6.6469845405040324</c:v>
                </c:pt>
                <c:pt idx="198">
                  <c:v>6.6333814604822825</c:v>
                </c:pt>
                <c:pt idx="199">
                  <c:v>6.6197413743264288</c:v>
                </c:pt>
                <c:pt idx="200">
                  <c:v>6.6060645085091174</c:v>
                </c:pt>
                <c:pt idx="201">
                  <c:v>6.5923510907755949</c:v>
                </c:pt>
                <c:pt idx="202">
                  <c:v>6.5786013501393255</c:v>
                </c:pt>
                <c:pt idx="203">
                  <c:v>6.5648155168775766</c:v>
                </c:pt>
                <c:pt idx="204">
                  <c:v>6.5509938225268654</c:v>
                </c:pt>
                <c:pt idx="205">
                  <c:v>6.5371364998784411</c:v>
                </c:pt>
                <c:pt idx="206">
                  <c:v>6.5232437829735996</c:v>
                </c:pt>
                <c:pt idx="207">
                  <c:v>6.5093159070989639</c:v>
                </c:pt>
                <c:pt idx="208">
                  <c:v>6.4953531087816785</c:v>
                </c:pt>
                <c:pt idx="209">
                  <c:v>6.4813556257845626</c:v>
                </c:pt>
                <c:pt idx="210">
                  <c:v>6.4673236971011487</c:v>
                </c:pt>
                <c:pt idx="211">
                  <c:v>6.4532575629506841</c:v>
                </c:pt>
                <c:pt idx="212">
                  <c:v>6.4391574647730305</c:v>
                </c:pt>
                <c:pt idx="213">
                  <c:v>6.4250236452235123</c:v>
                </c:pt>
                <c:pt idx="214">
                  <c:v>6.4108563481676928</c:v>
                </c:pt>
                <c:pt idx="215">
                  <c:v>6.3966558186760469</c:v>
                </c:pt>
                <c:pt idx="216">
                  <c:v>6.3824223030186076</c:v>
                </c:pt>
                <c:pt idx="217">
                  <c:v>6.3681560486594924</c:v>
                </c:pt>
                <c:pt idx="218">
                  <c:v>6.3538573042513882</c:v>
                </c:pt>
                <c:pt idx="219">
                  <c:v>6.3395263196299592</c:v>
                </c:pt>
                <c:pt idx="220">
                  <c:v>6.3251633458081713</c:v>
                </c:pt>
                <c:pt idx="221">
                  <c:v>6.3107686349705068</c:v>
                </c:pt>
                <c:pt idx="222">
                  <c:v>6.2963424404672201</c:v>
                </c:pt>
                <c:pt idx="223">
                  <c:v>6.2818850168083893</c:v>
                </c:pt>
                <c:pt idx="224">
                  <c:v>6.2673966196579709</c:v>
                </c:pt>
                <c:pt idx="225">
                  <c:v>6.2528775058277377</c:v>
                </c:pt>
                <c:pt idx="226">
                  <c:v>6.2383279332711972</c:v>
                </c:pt>
                <c:pt idx="227">
                  <c:v>6.2237481610773688</c:v>
                </c:pt>
                <c:pt idx="228">
                  <c:v>6.2091384494645379</c:v>
                </c:pt>
                <c:pt idx="229">
                  <c:v>6.1944990597739267</c:v>
                </c:pt>
                <c:pt idx="230">
                  <c:v>6.1798302544632602</c:v>
                </c:pt>
                <c:pt idx="231">
                  <c:v>6.1651322971003033</c:v>
                </c:pt>
                <c:pt idx="232">
                  <c:v>6.1504054523562894</c:v>
                </c:pt>
                <c:pt idx="233">
                  <c:v>6.1356499859992812</c:v>
                </c:pt>
                <c:pt idx="234">
                  <c:v>6.1208661648874854</c:v>
                </c:pt>
                <c:pt idx="235">
                  <c:v>6.1060542569624392</c:v>
                </c:pt>
                <c:pt idx="236">
                  <c:v>6.0912145312421853</c:v>
                </c:pt>
                <c:pt idx="237">
                  <c:v>6.0763472578143158</c:v>
                </c:pt>
                <c:pt idx="238">
                  <c:v>6.0614527078289928</c:v>
                </c:pt>
                <c:pt idx="239">
                  <c:v>6.04653115349182</c:v>
                </c:pt>
                <c:pt idx="240">
                  <c:v>6.0315828680567529</c:v>
                </c:pt>
                <c:pt idx="241">
                  <c:v>6.0166081258188324</c:v>
                </c:pt>
                <c:pt idx="242">
                  <c:v>6.0016072021068982</c:v>
                </c:pt>
                <c:pt idx="243">
                  <c:v>5.9865803732761957</c:v>
                </c:pt>
                <c:pt idx="244">
                  <c:v>5.971527916700941</c:v>
                </c:pt>
                <c:pt idx="245">
                  <c:v>5.9564501107667898</c:v>
                </c:pt>
                <c:pt idx="246">
                  <c:v>5.9413472348632368</c:v>
                </c:pt>
                <c:pt idx="247">
                  <c:v>5.9262195693759558</c:v>
                </c:pt>
                <c:pt idx="248">
                  <c:v>5.9110673956790265</c:v>
                </c:pt>
                <c:pt idx="249">
                  <c:v>5.8958909961271502</c:v>
                </c:pt>
                <c:pt idx="250">
                  <c:v>5.8806906540477195</c:v>
                </c:pt>
                <c:pt idx="251">
                  <c:v>5.8654666537328684</c:v>
                </c:pt>
                <c:pt idx="252">
                  <c:v>5.8502192804314372</c:v>
                </c:pt>
                <c:pt idx="253">
                  <c:v>5.8349488203408271</c:v>
                </c:pt>
                <c:pt idx="254">
                  <c:v>5.8196555605988483</c:v>
                </c:pt>
                <c:pt idx="255">
                  <c:v>5.8043397892754278</c:v>
                </c:pt>
                <c:pt idx="256">
                  <c:v>5.7890017953642952</c:v>
                </c:pt>
                <c:pt idx="257">
                  <c:v>5.7736418687745257</c:v>
                </c:pt>
                <c:pt idx="258">
                  <c:v>5.75826030032212</c:v>
                </c:pt>
                <c:pt idx="259">
                  <c:v>5.7428573817214188</c:v>
                </c:pt>
                <c:pt idx="260">
                  <c:v>5.7274334055764626</c:v>
                </c:pt>
                <c:pt idx="261">
                  <c:v>5.7119886653722993</c:v>
                </c:pt>
                <c:pt idx="262">
                  <c:v>5.6965234554662159</c:v>
                </c:pt>
                <c:pt idx="263">
                  <c:v>5.6810380710788735</c:v>
                </c:pt>
                <c:pt idx="264">
                  <c:v>5.6655328082854037</c:v>
                </c:pt>
                <c:pt idx="265">
                  <c:v>5.6500079640064014</c:v>
                </c:pt>
                <c:pt idx="266">
                  <c:v>5.6344638359988632</c:v>
                </c:pt>
                <c:pt idx="267">
                  <c:v>5.6189007228470631</c:v>
                </c:pt>
                <c:pt idx="268">
                  <c:v>5.6033189239533163</c:v>
                </c:pt>
                <c:pt idx="269">
                  <c:v>5.5877187395287233</c:v>
                </c:pt>
                <c:pt idx="270">
                  <c:v>5.5721004705838011</c:v>
                </c:pt>
                <c:pt idx="271">
                  <c:v>5.556464418919064</c:v>
                </c:pt>
                <c:pt idx="272">
                  <c:v>5.5408108871155317</c:v>
                </c:pt>
                <c:pt idx="273">
                  <c:v>5.5251401785251666</c:v>
                </c:pt>
                <c:pt idx="274">
                  <c:v>5.5094525972611859</c:v>
                </c:pt>
                <c:pt idx="275">
                  <c:v>5.4937484481884322</c:v>
                </c:pt>
                <c:pt idx="276">
                  <c:v>5.4780280369135452</c:v>
                </c:pt>
                <c:pt idx="277">
                  <c:v>5.4622916697751247</c:v>
                </c:pt>
                <c:pt idx="278">
                  <c:v>5.4465396538338036</c:v>
                </c:pt>
                <c:pt idx="279">
                  <c:v>5.4307722968622638</c:v>
                </c:pt>
                <c:pt idx="280">
                  <c:v>5.4149899073351806</c:v>
                </c:pt>
                <c:pt idx="281">
                  <c:v>5.3991927944190783</c:v>
                </c:pt>
                <c:pt idx="282">
                  <c:v>5.38338126796216</c:v>
                </c:pt>
                <c:pt idx="283">
                  <c:v>5.3675556384840055</c:v>
                </c:pt>
                <c:pt idx="284">
                  <c:v>5.3517162171652686</c:v>
                </c:pt>
                <c:pt idx="285">
                  <c:v>5.3358633158372477</c:v>
                </c:pt>
                <c:pt idx="286">
                  <c:v>5.3199972469714325</c:v>
                </c:pt>
                <c:pt idx="287">
                  <c:v>5.3041183236689484</c:v>
                </c:pt>
                <c:pt idx="288">
                  <c:v>5.2882268596499582</c:v>
                </c:pt>
                <c:pt idx="289">
                  <c:v>5.2723231692429886</c:v>
                </c:pt>
                <c:pt idx="290">
                  <c:v>5.2564075673741772</c:v>
                </c:pt>
                <c:pt idx="291">
                  <c:v>5.2404803695564883</c:v>
                </c:pt>
                <c:pt idx="292">
                  <c:v>5.2245418918787747</c:v>
                </c:pt>
                <c:pt idx="293">
                  <c:v>5.2085924509949262</c:v>
                </c:pt>
                <c:pt idx="294">
                  <c:v>5.1926323641128</c:v>
                </c:pt>
                <c:pt idx="295">
                  <c:v>5.1766619489831625</c:v>
                </c:pt>
                <c:pt idx="296">
                  <c:v>5.1606815238885559</c:v>
                </c:pt>
                <c:pt idx="297">
                  <c:v>5.1446914076320969</c:v>
                </c:pt>
                <c:pt idx="298">
                  <c:v>5.1286919195261937</c:v>
                </c:pt>
                <c:pt idx="299">
                  <c:v>5.1126833793812398</c:v>
                </c:pt>
                <c:pt idx="300">
                  <c:v>5.096666107494193</c:v>
                </c:pt>
                <c:pt idx="301">
                  <c:v>5.0806404246371306</c:v>
                </c:pt>
                <c:pt idx="302">
                  <c:v>5.0646066520457298</c:v>
                </c:pt>
                <c:pt idx="303">
                  <c:v>5.0485651114076724</c:v>
                </c:pt>
                <c:pt idx="304">
                  <c:v>5.0325161248510115</c:v>
                </c:pt>
                <c:pt idx="305">
                  <c:v>5.0164600149324485</c:v>
                </c:pt>
                <c:pt idx="306">
                  <c:v>5.00039710462557</c:v>
                </c:pt>
                <c:pt idx="307">
                  <c:v>4.9843277173090232</c:v>
                </c:pt>
                <c:pt idx="308">
                  <c:v>4.9682521767546231</c:v>
                </c:pt>
                <c:pt idx="309">
                  <c:v>4.9521708071153565</c:v>
                </c:pt>
                <c:pt idx="310">
                  <c:v>4.936083932913446</c:v>
                </c:pt>
                <c:pt idx="311">
                  <c:v>4.9199918790282284</c:v>
                </c:pt>
                <c:pt idx="312">
                  <c:v>4.9038949706840418</c:v>
                </c:pt>
                <c:pt idx="313">
                  <c:v>4.8877935334380158</c:v>
                </c:pt>
                <c:pt idx="314">
                  <c:v>4.8716878931678531</c:v>
                </c:pt>
                <c:pt idx="315">
                  <c:v>4.8555783760595066</c:v>
                </c:pt>
                <c:pt idx="316">
                  <c:v>4.8394653085948161</c:v>
                </c:pt>
                <c:pt idx="317">
                  <c:v>4.8233490175391065</c:v>
                </c:pt>
                <c:pt idx="318">
                  <c:v>4.8072298299286906</c:v>
                </c:pt>
                <c:pt idx="319">
                  <c:v>4.7911080730583606</c:v>
                </c:pt>
                <c:pt idx="320">
                  <c:v>4.7749840744687875</c:v>
                </c:pt>
                <c:pt idx="321">
                  <c:v>4.7588581619338832</c:v>
                </c:pt>
                <c:pt idx="322">
                  <c:v>4.7427306634481141</c:v>
                </c:pt>
                <c:pt idx="323">
                  <c:v>4.7266019072137428</c:v>
                </c:pt>
                <c:pt idx="324">
                  <c:v>4.7104722216280388</c:v>
                </c:pt>
                <c:pt idx="325">
                  <c:v>4.6943419352704092</c:v>
                </c:pt>
                <c:pt idx="326">
                  <c:v>4.6782113768895188</c:v>
                </c:pt>
                <c:pt idx="327">
                  <c:v>4.6620808753902754</c:v>
                </c:pt>
                <c:pt idx="328">
                  <c:v>4.6459507598208969</c:v>
                </c:pt>
                <c:pt idx="329">
                  <c:v>4.6298213593598101</c:v>
                </c:pt>
                <c:pt idx="330">
                  <c:v>4.6136930033025463</c:v>
                </c:pt>
                <c:pt idx="331">
                  <c:v>4.5975660210485847</c:v>
                </c:pt>
                <c:pt idx="332">
                  <c:v>4.5814407420881498</c:v>
                </c:pt>
                <c:pt idx="333">
                  <c:v>4.5653174959889533</c:v>
                </c:pt>
                <c:pt idx="334">
                  <c:v>4.5491966123828931</c:v>
                </c:pt>
                <c:pt idx="335">
                  <c:v>4.5330784209527089</c:v>
                </c:pt>
                <c:pt idx="336">
                  <c:v>4.5169632514185745</c:v>
                </c:pt>
                <c:pt idx="337">
                  <c:v>4.5008514335246792</c:v>
                </c:pt>
                <c:pt idx="338">
                  <c:v>4.4847432970257177</c:v>
                </c:pt>
                <c:pt idx="339">
                  <c:v>4.4686391716733702</c:v>
                </c:pt>
                <c:pt idx="340">
                  <c:v>4.4525393872027426</c:v>
                </c:pt>
                <c:pt idx="341">
                  <c:v>4.4364442733187204</c:v>
                </c:pt>
                <c:pt idx="342">
                  <c:v>4.4203541596823399</c:v>
                </c:pt>
                <c:pt idx="343">
                  <c:v>4.4042693758970666</c:v>
                </c:pt>
                <c:pt idx="344">
                  <c:v>4.3881902514950744</c:v>
                </c:pt>
                <c:pt idx="345">
                  <c:v>4.372117115923408</c:v>
                </c:pt>
                <c:pt idx="346">
                  <c:v>4.3560502985302421</c:v>
                </c:pt>
                <c:pt idx="347">
                  <c:v>4.3399901285509737</c:v>
                </c:pt>
                <c:pt idx="348">
                  <c:v>4.32393693509432</c:v>
                </c:pt>
                <c:pt idx="349">
                  <c:v>4.3078910471283942</c:v>
                </c:pt>
                <c:pt idx="350">
                  <c:v>4.2918527934667345</c:v>
                </c:pt>
                <c:pt idx="351">
                  <c:v>4.2758225027542824</c:v>
                </c:pt>
                <c:pt idx="352">
                  <c:v>4.2598005034533468</c:v>
                </c:pt>
                <c:pt idx="353">
                  <c:v>4.2437871238295211</c:v>
                </c:pt>
                <c:pt idx="354">
                  <c:v>4.2277826919375663</c:v>
                </c:pt>
                <c:pt idx="355">
                  <c:v>4.211787535607276</c:v>
                </c:pt>
                <c:pt idx="356">
                  <c:v>4.1958019824292814</c:v>
                </c:pt>
                <c:pt idx="357">
                  <c:v>4.1798263597408534</c:v>
                </c:pt>
                <c:pt idx="358">
                  <c:v>4.1638609946116532</c:v>
                </c:pt>
                <c:pt idx="359">
                  <c:v>4.1479062138294625</c:v>
                </c:pt>
                <c:pt idx="360">
                  <c:v>4.1319623438858919</c:v>
                </c:pt>
                <c:pt idx="361">
                  <c:v>4.1160297109620485</c:v>
                </c:pt>
                <c:pt idx="362">
                  <c:v>4.1001086409141356</c:v>
                </c:pt>
                <c:pt idx="363">
                  <c:v>4.0841994592591524</c:v>
                </c:pt>
                <c:pt idx="364">
                  <c:v>4.0683024911604235</c:v>
                </c:pt>
                <c:pt idx="365">
                  <c:v>4.0524180614131851</c:v>
                </c:pt>
                <c:pt idx="366">
                  <c:v>4.036546494430115</c:v>
                </c:pt>
                <c:pt idx="367">
                  <c:v>4.0206881142268625</c:v>
                </c:pt>
                <c:pt idx="368">
                  <c:v>4.0048432444075379</c:v>
                </c:pt>
                <c:pt idx="369">
                  <c:v>3.9890122081501844</c:v>
                </c:pt>
                <c:pt idx="370">
                  <c:v>3.9731953281922343</c:v>
                </c:pt>
                <c:pt idx="371">
                  <c:v>3.9573929268159369</c:v>
                </c:pt>
                <c:pt idx="372">
                  <c:v>3.9416053258337764</c:v>
                </c:pt>
                <c:pt idx="373">
                  <c:v>3.925832846573865</c:v>
                </c:pt>
                <c:pt idx="374">
                  <c:v>3.9100758098653237</c:v>
                </c:pt>
                <c:pt idx="375">
                  <c:v>3.8943345360236377</c:v>
                </c:pt>
                <c:pt idx="376">
                  <c:v>3.8786093448360068</c:v>
                </c:pt>
                <c:pt idx="377">
                  <c:v>3.8629005555466791</c:v>
                </c:pt>
                <c:pt idx="378">
                  <c:v>3.8472084868422645</c:v>
                </c:pt>
                <c:pt idx="379">
                  <c:v>3.8315334568370591</c:v>
                </c:pt>
                <c:pt idx="380">
                  <c:v>3.8158757830582739</c:v>
                </c:pt>
                <c:pt idx="381">
                  <c:v>3.8002357824314092</c:v>
                </c:pt>
                <c:pt idx="382">
                  <c:v>3.7846137712654735</c:v>
                </c:pt>
                <c:pt idx="383">
                  <c:v>3.7690100652382532</c:v>
                </c:pt>
                <c:pt idx="384">
                  <c:v>3.7534249793815766</c:v>
                </c:pt>
                <c:pt idx="385">
                  <c:v>3.7378588280665599</c:v>
                </c:pt>
                <c:pt idx="386">
                  <c:v>3.7223119249888468</c:v>
                </c:pt>
                <c:pt idx="387">
                  <c:v>3.7067845831538557</c:v>
                </c:pt>
                <c:pt idx="388">
                  <c:v>3.6912771148620078</c:v>
                </c:pt>
                <c:pt idx="389">
                  <c:v>3.6757898316939599</c:v>
                </c:pt>
                <c:pt idx="390">
                  <c:v>3.6603230444958381</c:v>
                </c:pt>
                <c:pt idx="391">
                  <c:v>3.6448770633644587</c:v>
                </c:pt>
                <c:pt idx="392">
                  <c:v>3.6294521976325678</c:v>
                </c:pt>
                <c:pt idx="393">
                  <c:v>3.6140487558540615</c:v>
                </c:pt>
                <c:pt idx="394">
                  <c:v>3.598667045789226</c:v>
                </c:pt>
                <c:pt idx="395">
                  <c:v>3.583307374389971</c:v>
                </c:pt>
                <c:pt idx="396">
                  <c:v>3.5679700477850806</c:v>
                </c:pt>
                <c:pt idx="397">
                  <c:v>3.5526553712654065</c:v>
                </c:pt>
                <c:pt idx="398">
                  <c:v>3.5373636492692087</c:v>
                </c:pt>
                <c:pt idx="399">
                  <c:v>3.5220951853673474</c:v>
                </c:pt>
                <c:pt idx="400">
                  <c:v>3.5068502822485765</c:v>
                </c:pt>
                <c:pt idx="401">
                  <c:v>3.4916292417048145</c:v>
                </c:pt>
                <c:pt idx="402">
                  <c:v>3.4764323646164392</c:v>
                </c:pt>
                <c:pt idx="403">
                  <c:v>3.4612599509375839</c:v>
                </c:pt>
                <c:pt idx="404">
                  <c:v>3.446112299681455</c:v>
                </c:pt>
                <c:pt idx="405">
                  <c:v>3.4309897089056571</c:v>
                </c:pt>
                <c:pt idx="406">
                  <c:v>3.4158924756975377</c:v>
                </c:pt>
                <c:pt idx="407">
                  <c:v>3.4008208961595487</c:v>
                </c:pt>
                <c:pt idx="408">
                  <c:v>3.3857752653946234</c:v>
                </c:pt>
                <c:pt idx="409">
                  <c:v>3.3707558774915705</c:v>
                </c:pt>
                <c:pt idx="410">
                  <c:v>3.3557630255104924</c:v>
                </c:pt>
                <c:pt idx="411">
                  <c:v>3.3407970014682205</c:v>
                </c:pt>
                <c:pt idx="412">
                  <c:v>3.3258580963237767</c:v>
                </c:pt>
                <c:pt idx="413">
                  <c:v>3.3109465999638559</c:v>
                </c:pt>
                <c:pt idx="414">
                  <c:v>3.2960628011883473</c:v>
                </c:pt>
                <c:pt idx="415">
                  <c:v>3.2812069876958043</c:v>
                </c:pt>
                <c:pt idx="416">
                  <c:v>3.2663794460691031</c:v>
                </c:pt>
                <c:pt idx="417">
                  <c:v>3.2515804617609598</c:v>
                </c:pt>
                <c:pt idx="418">
                  <c:v>3.2368103190795701</c:v>
                </c:pt>
                <c:pt idx="419">
                  <c:v>3.2220693011742565</c:v>
                </c:pt>
                <c:pt idx="420">
                  <c:v>3.2073576900211416</c:v>
                </c:pt>
                <c:pt idx="421">
                  <c:v>3.1926757664088679</c:v>
                </c:pt>
                <c:pt idx="422">
                  <c:v>3.1780238099243401</c:v>
                </c:pt>
                <c:pt idx="423">
                  <c:v>3.1634020989385077</c:v>
                </c:pt>
                <c:pt idx="424">
                  <c:v>3.1488109105921858</c:v>
                </c:pt>
                <c:pt idx="425">
                  <c:v>3.1342505207819036</c:v>
                </c:pt>
                <c:pt idx="426">
                  <c:v>3.1197212041458124</c:v>
                </c:pt>
                <c:pt idx="427">
                  <c:v>3.1052232340496082</c:v>
                </c:pt>
                <c:pt idx="428">
                  <c:v>3.0907568825725198</c:v>
                </c:pt>
                <c:pt idx="429">
                  <c:v>3.0763224204933208</c:v>
                </c:pt>
                <c:pt idx="430">
                  <c:v>3.0619201172763963</c:v>
                </c:pt>
                <c:pt idx="431">
                  <c:v>3.0475502410578548</c:v>
                </c:pt>
                <c:pt idx="432">
                  <c:v>3.0332130586316977</c:v>
                </c:pt>
                <c:pt idx="433">
                  <c:v>3.0189088354359632</c:v>
                </c:pt>
                <c:pt idx="434">
                  <c:v>3.0046378355390693</c:v>
                </c:pt>
                <c:pt idx="435">
                  <c:v>2.9904003216260571</c:v>
                </c:pt>
                <c:pt idx="436">
                  <c:v>2.976196554984964</c:v>
                </c:pt>
                <c:pt idx="437">
                  <c:v>2.9620267954932298</c:v>
                </c:pt>
                <c:pt idx="438">
                  <c:v>2.9478913016041628</c:v>
                </c:pt>
                <c:pt idx="439">
                  <c:v>2.9337903303334523</c:v>
                </c:pt>
                <c:pt idx="440">
                  <c:v>2.9197241372457503</c:v>
                </c:pt>
                <c:pt idx="441">
                  <c:v>2.9056929764413049</c:v>
                </c:pt>
                <c:pt idx="442">
                  <c:v>2.8916971005426531</c:v>
                </c:pt>
                <c:pt idx="443">
                  <c:v>2.8777367606813717</c:v>
                </c:pt>
                <c:pt idx="444">
                  <c:v>2.8638122064849028</c:v>
                </c:pt>
                <c:pt idx="445">
                  <c:v>2.8499236860634234</c:v>
                </c:pt>
                <c:pt idx="446">
                  <c:v>2.8360714459968008</c:v>
                </c:pt>
                <c:pt idx="447">
                  <c:v>2.8222557313216003</c:v>
                </c:pt>
                <c:pt idx="448">
                  <c:v>2.8084767855181636</c:v>
                </c:pt>
                <c:pt idx="449">
                  <c:v>2.7947348504977718</c:v>
                </c:pt>
                <c:pt idx="450">
                  <c:v>2.7810301665898089</c:v>
                </c:pt>
                <c:pt idx="451">
                  <c:v>2.7673629725291389</c:v>
                </c:pt>
                <c:pt idx="452">
                  <c:v>2.7537335054434053</c:v>
                </c:pt>
                <c:pt idx="453">
                  <c:v>2.7401420008404918</c:v>
                </c:pt>
                <c:pt idx="454">
                  <c:v>2.7265886925960308</c:v>
                </c:pt>
                <c:pt idx="455">
                  <c:v>2.713073812940995</c:v>
                </c:pt>
                <c:pt idx="456">
                  <c:v>2.6995975924493685</c:v>
                </c:pt>
                <c:pt idx="457">
                  <c:v>2.6861602600258934</c:v>
                </c:pt>
                <c:pt idx="458">
                  <c:v>2.6727620428939023</c:v>
                </c:pt>
                <c:pt idx="459">
                  <c:v>2.6594031665832287</c:v>
                </c:pt>
                <c:pt idx="460">
                  <c:v>2.6460838549182082</c:v>
                </c:pt>
                <c:pt idx="461">
                  <c:v>2.6328043300057526</c:v>
                </c:pt>
                <c:pt idx="462">
                  <c:v>2.6195648122235333</c:v>
                </c:pt>
                <c:pt idx="463">
                  <c:v>2.6063655202082221</c:v>
                </c:pt>
                <c:pt idx="464">
                  <c:v>2.5932066708438479</c:v>
                </c:pt>
                <c:pt idx="465">
                  <c:v>2.580088479250235</c:v>
                </c:pt>
                <c:pt idx="466">
                  <c:v>2.5670111587715265</c:v>
                </c:pt>
                <c:pt idx="467">
                  <c:v>2.5539749209648286</c:v>
                </c:pt>
                <c:pt idx="468">
                  <c:v>2.5409799755888716</c:v>
                </c:pt>
                <c:pt idx="469">
                  <c:v>2.5280265305929057</c:v>
                </c:pt>
                <c:pt idx="470">
                  <c:v>2.5151147921055625</c:v>
                </c:pt>
                <c:pt idx="471">
                  <c:v>2.5022449644238809</c:v>
                </c:pt>
                <c:pt idx="472">
                  <c:v>2.4894172500024192</c:v>
                </c:pt>
                <c:pt idx="473">
                  <c:v>2.4766318494424722</c:v>
                </c:pt>
                <c:pt idx="474">
                  <c:v>2.4638889614813873</c:v>
                </c:pt>
                <c:pt idx="475">
                  <c:v>2.4511887829819918</c:v>
                </c:pt>
                <c:pt idx="476">
                  <c:v>2.4385315089221229</c:v>
                </c:pt>
                <c:pt idx="477">
                  <c:v>2.4259173323842611</c:v>
                </c:pt>
                <c:pt idx="478">
                  <c:v>2.4133464445452844</c:v>
                </c:pt>
                <c:pt idx="479">
                  <c:v>2.4008190346663194</c:v>
                </c:pt>
                <c:pt idx="480">
                  <c:v>2.3883352900827153</c:v>
                </c:pt>
                <c:pt idx="481">
                  <c:v>2.3758953961941254</c:v>
                </c:pt>
                <c:pt idx="482">
                  <c:v>2.3634995364547051</c:v>
                </c:pt>
                <c:pt idx="483">
                  <c:v>2.3511478923634268</c:v>
                </c:pt>
                <c:pt idx="484">
                  <c:v>2.338840643454521</c:v>
                </c:pt>
                <c:pt idx="485">
                  <c:v>2.3265779672879825</c:v>
                </c:pt>
                <c:pt idx="486">
                  <c:v>2.314360039440309</c:v>
                </c:pt>
                <c:pt idx="487">
                  <c:v>2.3021870334952519</c:v>
                </c:pt>
                <c:pt idx="488">
                  <c:v>2.2900591210347412</c:v>
                </c:pt>
                <c:pt idx="489">
                  <c:v>2.277976471629922</c:v>
                </c:pt>
                <c:pt idx="490">
                  <c:v>2.2659392528323297</c:v>
                </c:pt>
                <c:pt idx="491">
                  <c:v>2.2539476301651806</c:v>
                </c:pt>
                <c:pt idx="492">
                  <c:v>2.2420017671147923</c:v>
                </c:pt>
                <c:pt idx="493">
                  <c:v>2.2301018251221434</c:v>
                </c:pt>
                <c:pt idx="494">
                  <c:v>2.2182479635745502</c:v>
                </c:pt>
                <c:pt idx="495">
                  <c:v>2.2064403397974939</c:v>
                </c:pt>
                <c:pt idx="496">
                  <c:v>2.1946791090465667</c:v>
                </c:pt>
                <c:pt idx="497">
                  <c:v>2.1829644244995636</c:v>
                </c:pt>
                <c:pt idx="498">
                  <c:v>2.1712964372487087</c:v>
                </c:pt>
                <c:pt idx="499">
                  <c:v>2.1596752962930146</c:v>
                </c:pt>
                <c:pt idx="500">
                  <c:v>2.1481011485307948</c:v>
                </c:pt>
                <c:pt idx="501">
                  <c:v>2.136574138752303</c:v>
                </c:pt>
                <c:pt idx="502">
                  <c:v>2.1250944096325384</c:v>
                </c:pt>
                <c:pt idx="503">
                  <c:v>2.1136621017241271</c:v>
                </c:pt>
                <c:pt idx="504">
                  <c:v>2.1022773534504759</c:v>
                </c:pt>
                <c:pt idx="505">
                  <c:v>2.0909403010989482</c:v>
                </c:pt>
                <c:pt idx="506">
                  <c:v>2.0796510788142495</c:v>
                </c:pt>
                <c:pt idx="507">
                  <c:v>2.0684098185919542</c:v>
                </c:pt>
                <c:pt idx="508">
                  <c:v>2.0572166502721743</c:v>
                </c:pt>
                <c:pt idx="509">
                  <c:v>2.0460717015333945</c:v>
                </c:pt>
                <c:pt idx="510">
                  <c:v>2.0349750978864467</c:v>
                </c:pt>
                <c:pt idx="511">
                  <c:v>2.0239269626686518</c:v>
                </c:pt>
                <c:pt idx="512">
                  <c:v>2.012927417038108</c:v>
                </c:pt>
                <c:pt idx="513">
                  <c:v>2.0019765799681433</c:v>
                </c:pt>
                <c:pt idx="514">
                  <c:v>1.9910745682419266</c:v>
                </c:pt>
                <c:pt idx="515">
                  <c:v>1.9802214964472378</c:v>
                </c:pt>
                <c:pt idx="516">
                  <c:v>1.969417476971401</c:v>
                </c:pt>
                <c:pt idx="517">
                  <c:v>1.9586626199963795</c:v>
                </c:pt>
                <c:pt idx="518">
                  <c:v>1.9479570334940353</c:v>
                </c:pt>
                <c:pt idx="519">
                  <c:v>1.93730082322157</c:v>
                </c:pt>
                <c:pt idx="520">
                  <c:v>1.926694092717073</c:v>
                </c:pt>
                <c:pt idx="521">
                  <c:v>1.9161369432953497</c:v>
                </c:pt>
                <c:pt idx="522">
                  <c:v>1.9056294740438113</c:v>
                </c:pt>
                <c:pt idx="523">
                  <c:v>1.8951717818185858</c:v>
                </c:pt>
                <c:pt idx="524">
                  <c:v>1.8847639612407994</c:v>
                </c:pt>
                <c:pt idx="525">
                  <c:v>1.8744061046930245</c:v>
                </c:pt>
                <c:pt idx="526">
                  <c:v>1.8640983023159039</c:v>
                </c:pt>
                <c:pt idx="527">
                  <c:v>1.8538406420049538</c:v>
                </c:pt>
                <c:pt idx="528">
                  <c:v>1.8436332094075421</c:v>
                </c:pt>
                <c:pt idx="529">
                  <c:v>1.8334760879200505</c:v>
                </c:pt>
                <c:pt idx="530">
                  <c:v>1.8233693586852078</c:v>
                </c:pt>
                <c:pt idx="531">
                  <c:v>1.8133131005896155</c:v>
                </c:pt>
                <c:pt idx="532">
                  <c:v>1.8033073902614485</c:v>
                </c:pt>
                <c:pt idx="533">
                  <c:v>1.793352302068342</c:v>
                </c:pt>
                <c:pt idx="534">
                  <c:v>1.7834479081154653</c:v>
                </c:pt>
                <c:pt idx="535">
                  <c:v>1.7735942782437824</c:v>
                </c:pt>
                <c:pt idx="536">
                  <c:v>1.7637914800284964</c:v>
                </c:pt>
                <c:pt idx="537">
                  <c:v>1.7540395787776986</c:v>
                </c:pt>
                <c:pt idx="538">
                  <c:v>1.7443386375311509</c:v>
                </c:pt>
                <c:pt idx="539">
                  <c:v>1.7346887170593699</c:v>
                </c:pt>
                <c:pt idx="540">
                  <c:v>1.7250898758627926</c:v>
                </c:pt>
                <c:pt idx="541">
                  <c:v>1.7155421701711946</c:v>
                </c:pt>
                <c:pt idx="542">
                  <c:v>1.7060456539432878</c:v>
                </c:pt>
                <c:pt idx="543">
                  <c:v>1.6966003788665176</c:v>
                </c:pt>
                <c:pt idx="544">
                  <c:v>1.6872063943570565</c:v>
                </c:pt>
                <c:pt idx="545">
                  <c:v>1.6778637475599993</c:v>
                </c:pt>
                <c:pt idx="546">
                  <c:v>1.6685724833497517</c:v>
                </c:pt>
                <c:pt idx="547">
                  <c:v>1.6593326443306262</c:v>
                </c:pt>
                <c:pt idx="548">
                  <c:v>1.6501442708376379</c:v>
                </c:pt>
                <c:pt idx="549">
                  <c:v>1.641007400937502</c:v>
                </c:pt>
                <c:pt idx="550">
                  <c:v>1.6319220704298414</c:v>
                </c:pt>
                <c:pt idx="551">
                  <c:v>1.6228883128485934</c:v>
                </c:pt>
                <c:pt idx="552">
                  <c:v>1.613906159463625</c:v>
                </c:pt>
                <c:pt idx="553">
                  <c:v>1.6049756392825603</c:v>
                </c:pt>
                <c:pt idx="554">
                  <c:v>1.5960967790528118</c:v>
                </c:pt>
                <c:pt idx="555">
                  <c:v>1.5872696032638332</c:v>
                </c:pt>
                <c:pt idx="556">
                  <c:v>1.5784941341495402</c:v>
                </c:pt>
                <c:pt idx="557">
                  <c:v>1.5697703916910271</c:v>
                </c:pt>
                <c:pt idx="558">
                  <c:v>1.561098393619416</c:v>
                </c:pt>
                <c:pt idx="559">
                  <c:v>1.5524781554189593</c:v>
                </c:pt>
                <c:pt idx="560">
                  <c:v>1.5439096903303509</c:v>
                </c:pt>
                <c:pt idx="561">
                  <c:v>1.5353930093542529</c:v>
                </c:pt>
                <c:pt idx="562">
                  <c:v>1.526928121255041</c:v>
                </c:pt>
                <c:pt idx="563">
                  <c:v>1.5185150325647685</c:v>
                </c:pt>
                <c:pt idx="564">
                  <c:v>1.5101537475873519</c:v>
                </c:pt>
                <c:pt idx="565">
                  <c:v>1.5018442684029742</c:v>
                </c:pt>
                <c:pt idx="566">
                  <c:v>1.4935865948727121</c:v>
                </c:pt>
                <c:pt idx="567">
                  <c:v>1.4853807246433823</c:v>
                </c:pt>
                <c:pt idx="568">
                  <c:v>1.4772266531526221</c:v>
                </c:pt>
                <c:pt idx="569">
                  <c:v>1.4691243736341815</c:v>
                </c:pt>
                <c:pt idx="570">
                  <c:v>1.4610738771234515</c:v>
                </c:pt>
                <c:pt idx="571">
                  <c:v>1.4530751524632131</c:v>
                </c:pt>
                <c:pt idx="572">
                  <c:v>1.4451281863096255</c:v>
                </c:pt>
                <c:pt idx="573">
                  <c:v>1.4372329631384035</c:v>
                </c:pt>
                <c:pt idx="574">
                  <c:v>1.4293894652513019</c:v>
                </c:pt>
                <c:pt idx="575">
                  <c:v>1.4215976727827533</c:v>
                </c:pt>
                <c:pt idx="576">
                  <c:v>1.4138575637067781</c:v>
                </c:pt>
                <c:pt idx="577">
                  <c:v>1.4061691138441135</c:v>
                </c:pt>
                <c:pt idx="578">
                  <c:v>1.3985322968695875</c:v>
                </c:pt>
                <c:pt idx="579">
                  <c:v>1.3909470843197145</c:v>
                </c:pt>
                <c:pt idx="580">
                  <c:v>1.3834134456005374</c:v>
                </c:pt>
                <c:pt idx="581">
                  <c:v>1.3759313479956985</c:v>
                </c:pt>
                <c:pt idx="582">
                  <c:v>1.3685007566747518</c:v>
                </c:pt>
                <c:pt idx="583">
                  <c:v>1.3611216347017123</c:v>
                </c:pt>
                <c:pt idx="584">
                  <c:v>1.3537939430438459</c:v>
                </c:pt>
                <c:pt idx="585">
                  <c:v>1.3465176405806971</c:v>
                </c:pt>
                <c:pt idx="586">
                  <c:v>1.3392926841133603</c:v>
                </c:pt>
                <c:pt idx="587">
                  <c:v>1.3321190283739885</c:v>
                </c:pt>
                <c:pt idx="588">
                  <c:v>1.3249966260355532</c:v>
                </c:pt>
                <c:pt idx="589">
                  <c:v>1.3179254277218375</c:v>
                </c:pt>
                <c:pt idx="590">
                  <c:v>1.310905382017691</c:v>
                </c:pt>
                <c:pt idx="591">
                  <c:v>1.3039364354794849</c:v>
                </c:pt>
                <c:pt idx="592">
                  <c:v>1.2970185326458932</c:v>
                </c:pt>
                <c:pt idx="593">
                  <c:v>1.2901516160488429</c:v>
                </c:pt>
                <c:pt idx="594">
                  <c:v>1.2833356262247535</c:v>
                </c:pt>
                <c:pt idx="595">
                  <c:v>1.2765705017260152</c:v>
                </c:pt>
                <c:pt idx="596">
                  <c:v>1.2698561791327148</c:v>
                </c:pt>
                <c:pt idx="597">
                  <c:v>1.2631925930646177</c:v>
                </c:pt>
                <c:pt idx="598">
                  <c:v>1.2565796761933976</c:v>
                </c:pt>
                <c:pt idx="599">
                  <c:v>1.2500173592551183</c:v>
                </c:pt>
                <c:pt idx="600">
                  <c:v>1.2435055710629694</c:v>
                </c:pt>
                <c:pt idx="601">
                  <c:v>1.2370442385202569</c:v>
                </c:pt>
                <c:pt idx="602">
                  <c:v>1.230633286633648</c:v>
                </c:pt>
                <c:pt idx="603">
                  <c:v>1.2242726385266707</c:v>
                </c:pt>
                <c:pt idx="604">
                  <c:v>1.2179622154534706</c:v>
                </c:pt>
                <c:pt idx="605">
                  <c:v>1.2117019368128261</c:v>
                </c:pt>
                <c:pt idx="606">
                  <c:v>1.2054917201624176</c:v>
                </c:pt>
                <c:pt idx="607">
                  <c:v>1.1993314812333695</c:v>
                </c:pt>
                <c:pt idx="608">
                  <c:v>1.1932211339450145</c:v>
                </c:pt>
                <c:pt idx="609">
                  <c:v>1.1871605904199822</c:v>
                </c:pt>
                <c:pt idx="610">
                  <c:v>1.1811497609994892</c:v>
                </c:pt>
                <c:pt idx="611">
                  <c:v>1.1751885542589207</c:v>
                </c:pt>
                <c:pt idx="612">
                  <c:v>1.1692768770236708</c:v>
                </c:pt>
                <c:pt idx="613">
                  <c:v>1.1634146343852461</c:v>
                </c:pt>
                <c:pt idx="614">
                  <c:v>1.1576017297176346</c:v>
                </c:pt>
                <c:pt idx="615">
                  <c:v>1.1518380646939401</c:v>
                </c:pt>
                <c:pt idx="616">
                  <c:v>1.1461235393032847</c:v>
                </c:pt>
                <c:pt idx="617">
                  <c:v>1.1404580518679783</c:v>
                </c:pt>
                <c:pt idx="618">
                  <c:v>1.1348414990609579</c:v>
                </c:pt>
                <c:pt idx="619">
                  <c:v>1.1292737759234937</c:v>
                </c:pt>
                <c:pt idx="620">
                  <c:v>1.1237547758831694</c:v>
                </c:pt>
                <c:pt idx="621">
                  <c:v>1.1182843907721312</c:v>
                </c:pt>
                <c:pt idx="622">
                  <c:v>1.1128625108456121</c:v>
                </c:pt>
                <c:pt idx="623">
                  <c:v>1.1074890248007265</c:v>
                </c:pt>
                <c:pt idx="624">
                  <c:v>1.1021638197955412</c:v>
                </c:pt>
                <c:pt idx="625">
                  <c:v>1.0968867814684284</c:v>
                </c:pt>
                <c:pt idx="626">
                  <c:v>1.0916577939576642</c:v>
                </c:pt>
                <c:pt idx="627">
                  <c:v>1.0864767399213631</c:v>
                </c:pt>
                <c:pt idx="628">
                  <c:v>1.0813435005576346</c:v>
                </c:pt>
                <c:pt idx="629">
                  <c:v>1.0762579556250478</c:v>
                </c:pt>
                <c:pt idx="630">
                  <c:v>1.0712199834633687</c:v>
                </c:pt>
                <c:pt idx="631">
                  <c:v>1.0662294610145833</c:v>
                </c:pt>
                <c:pt idx="632">
                  <c:v>1.0612862638442022</c:v>
                </c:pt>
                <c:pt idx="633">
                  <c:v>1.0563902661628468</c:v>
                </c:pt>
                <c:pt idx="634">
                  <c:v>1.0515413408481267</c:v>
                </c:pt>
                <c:pt idx="635">
                  <c:v>1.0467393594667977</c:v>
                </c:pt>
                <c:pt idx="636">
                  <c:v>1.0419841922972113</c:v>
                </c:pt>
                <c:pt idx="637">
                  <c:v>1.0372757083520534</c:v>
                </c:pt>
                <c:pt idx="638">
                  <c:v>1.0326137754013729</c:v>
                </c:pt>
                <c:pt idx="639">
                  <c:v>1.0279982599959008</c:v>
                </c:pt>
                <c:pt idx="640">
                  <c:v>1.0234290274906677</c:v>
                </c:pt>
                <c:pt idx="641">
                  <c:v>1.0189059420689071</c:v>
                </c:pt>
                <c:pt idx="642">
                  <c:v>1.0144288667662662</c:v>
                </c:pt>
                <c:pt idx="643">
                  <c:v>1.0099976634953109</c:v>
                </c:pt>
                <c:pt idx="644">
                  <c:v>1.0056121930703099</c:v>
                </c:pt>
                <c:pt idx="645">
                  <c:v>1.0012723152323659</c:v>
                </c:pt>
                <c:pt idx="646">
                  <c:v>0.99697788867480464</c:v>
                </c:pt>
                <c:pt idx="647">
                  <c:v>0.99272877106888791</c:v>
                </c:pt>
                <c:pt idx="648">
                  <c:v>0.98852481908983336</c:v>
                </c:pt>
                <c:pt idx="649">
                  <c:v>0.9843658884431381</c:v>
                </c:pt>
                <c:pt idx="650">
                  <c:v>0.98025183389121251</c:v>
                </c:pt>
                <c:pt idx="651">
                  <c:v>0.97618250928032979</c:v>
                </c:pt>
                <c:pt idx="652">
                  <c:v>0.97215776756788541</c:v>
                </c:pt>
                <c:pt idx="653">
                  <c:v>0.9681774608499738</c:v>
                </c:pt>
                <c:pt idx="654">
                  <c:v>0.96424144038928516</c:v>
                </c:pt>
                <c:pt idx="655">
                  <c:v>0.96034955664331823</c:v>
                </c:pt>
                <c:pt idx="656">
                  <c:v>0.95650165929292164</c:v>
                </c:pt>
                <c:pt idx="657">
                  <c:v>0.95269759727115555</c:v>
                </c:pt>
                <c:pt idx="658">
                  <c:v>0.94893721879248349</c:v>
                </c:pt>
                <c:pt idx="659">
                  <c:v>0.94522037138229353</c:v>
                </c:pt>
                <c:pt idx="660">
                  <c:v>0.9415469019067555</c:v>
                </c:pt>
                <c:pt idx="661">
                  <c:v>0.9379166566029965</c:v>
                </c:pt>
                <c:pt idx="662">
                  <c:v>0.93432948110965097</c:v>
                </c:pt>
                <c:pt idx="663">
                  <c:v>0.93078522049771406</c:v>
                </c:pt>
                <c:pt idx="664">
                  <c:v>0.92728371930176212</c:v>
                </c:pt>
                <c:pt idx="665">
                  <c:v>0.9238248215515098</c:v>
                </c:pt>
                <c:pt idx="666">
                  <c:v>0.92040837080372462</c:v>
                </c:pt>
                <c:pt idx="667">
                  <c:v>0.91703421017449316</c:v>
                </c:pt>
                <c:pt idx="668">
                  <c:v>0.91370218237184386</c:v>
                </c:pt>
                <c:pt idx="669">
                  <c:v>0.9104121297287332</c:v>
                </c:pt>
                <c:pt idx="670">
                  <c:v>0.90716389423639432</c:v>
                </c:pt>
                <c:pt idx="671">
                  <c:v>0.90395731757805886</c:v>
                </c:pt>
                <c:pt idx="672">
                  <c:v>0.90079224116304624</c:v>
                </c:pt>
                <c:pt idx="673">
                  <c:v>0.89766850616123595</c:v>
                </c:pt>
                <c:pt idx="674">
                  <c:v>0.89458595353791659</c:v>
                </c:pt>
                <c:pt idx="675">
                  <c:v>0.89154442408902357</c:v>
                </c:pt>
                <c:pt idx="676">
                  <c:v>0.88854375847676759</c:v>
                </c:pt>
                <c:pt idx="677">
                  <c:v>0.8855837972656575</c:v>
                </c:pt>
                <c:pt idx="678">
                  <c:v>0.88266438095892785</c:v>
                </c:pt>
                <c:pt idx="679">
                  <c:v>0.87978535003535629</c:v>
                </c:pt>
                <c:pt idx="680">
                  <c:v>0.87694654498652369</c:v>
                </c:pt>
                <c:pt idx="681">
                  <c:v>0.8741478063544591</c:v>
                </c:pt>
                <c:pt idx="682">
                  <c:v>0.87138897476972521</c:v>
                </c:pt>
                <c:pt idx="683">
                  <c:v>0.86866989098992542</c:v>
                </c:pt>
                <c:pt idx="684">
                  <c:v>0.86599039593865079</c:v>
                </c:pt>
                <c:pt idx="685">
                  <c:v>0.863350330744864</c:v>
                </c:pt>
                <c:pt idx="686">
                  <c:v>0.8607495367827338</c:v>
                </c:pt>
                <c:pt idx="687">
                  <c:v>0.85818785571192469</c:v>
                </c:pt>
                <c:pt idx="688">
                  <c:v>0.85566512951834739</c:v>
                </c:pt>
                <c:pt idx="689">
                  <c:v>0.85318120055538094</c:v>
                </c:pt>
                <c:pt idx="690">
                  <c:v>0.85073591158557149</c:v>
                </c:pt>
                <c:pt idx="691">
                  <c:v>0.84832910582281573</c:v>
                </c:pt>
                <c:pt idx="692">
                  <c:v>0.8459606269750416</c:v>
                </c:pt>
                <c:pt idx="693">
                  <c:v>0.84363031928738774</c:v>
                </c:pt>
                <c:pt idx="694">
                  <c:v>0.84133802758589737</c:v>
                </c:pt>
                <c:pt idx="695">
                  <c:v>0.83908359732173488</c:v>
                </c:pt>
                <c:pt idx="696">
                  <c:v>0.83686687461592102</c:v>
                </c:pt>
                <c:pt idx="697">
                  <c:v>0.83468770630463229</c:v>
                </c:pt>
                <c:pt idx="698">
                  <c:v>0.83254593998502935</c:v>
                </c:pt>
                <c:pt idx="699">
                  <c:v>0.83044142406165666</c:v>
                </c:pt>
                <c:pt idx="700">
                  <c:v>0.82837400779341563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7E-5E4C-B068-2051971F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7136"/>
        <c:axId val="638103360"/>
      </c:scatterChart>
      <c:valAx>
        <c:axId val="638577136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Melt fraction,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103360"/>
        <c:crosses val="autoZero"/>
        <c:crossBetween val="midCat"/>
        <c:majorUnit val="5"/>
      </c:valAx>
      <c:valAx>
        <c:axId val="638103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FeOT 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5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tx1"/>
          </a:solidFill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'Strong oxidation'!$Z$1</c:f>
              <c:strCache>
                <c:ptCount val="1"/>
                <c:pt idx="0">
                  <c:v>Fe3/FeT, melt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'Strong oxidation'!$F$2:$F$1001</c:f>
              <c:numCache>
                <c:formatCode>General</c:formatCode>
                <c:ptCount val="1000"/>
                <c:pt idx="0">
                  <c:v>100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99.6</c:v>
                </c:pt>
                <c:pt idx="5">
                  <c:v>99.5</c:v>
                </c:pt>
                <c:pt idx="6">
                  <c:v>99.4</c:v>
                </c:pt>
                <c:pt idx="7">
                  <c:v>99.3</c:v>
                </c:pt>
                <c:pt idx="8">
                  <c:v>99.2</c:v>
                </c:pt>
                <c:pt idx="9">
                  <c:v>99.100000000000094</c:v>
                </c:pt>
                <c:pt idx="10">
                  <c:v>99.000000000000099</c:v>
                </c:pt>
                <c:pt idx="11">
                  <c:v>98.900000000000105</c:v>
                </c:pt>
                <c:pt idx="12">
                  <c:v>98.800000000000097</c:v>
                </c:pt>
                <c:pt idx="13">
                  <c:v>98.700000000000102</c:v>
                </c:pt>
                <c:pt idx="14">
                  <c:v>98.600000000000094</c:v>
                </c:pt>
                <c:pt idx="15">
                  <c:v>98.500000000000099</c:v>
                </c:pt>
                <c:pt idx="16">
                  <c:v>98.400000000000105</c:v>
                </c:pt>
                <c:pt idx="17">
                  <c:v>98.300000000000097</c:v>
                </c:pt>
                <c:pt idx="18">
                  <c:v>98.200000000000102</c:v>
                </c:pt>
                <c:pt idx="19">
                  <c:v>98.100000000000094</c:v>
                </c:pt>
                <c:pt idx="20">
                  <c:v>98.000000000000099</c:v>
                </c:pt>
                <c:pt idx="21">
                  <c:v>97.900000000000105</c:v>
                </c:pt>
                <c:pt idx="22">
                  <c:v>97.800000000000097</c:v>
                </c:pt>
                <c:pt idx="23">
                  <c:v>97.700000000000102</c:v>
                </c:pt>
                <c:pt idx="24">
                  <c:v>97.600000000000094</c:v>
                </c:pt>
                <c:pt idx="25">
                  <c:v>97.500000000000099</c:v>
                </c:pt>
                <c:pt idx="26">
                  <c:v>97.400000000000105</c:v>
                </c:pt>
                <c:pt idx="27">
                  <c:v>97.300000000000196</c:v>
                </c:pt>
                <c:pt idx="28">
                  <c:v>97.200000000000202</c:v>
                </c:pt>
                <c:pt idx="29">
                  <c:v>97.100000000000193</c:v>
                </c:pt>
                <c:pt idx="30">
                  <c:v>97.000000000000199</c:v>
                </c:pt>
                <c:pt idx="31">
                  <c:v>96.900000000000205</c:v>
                </c:pt>
                <c:pt idx="32">
                  <c:v>96.800000000000196</c:v>
                </c:pt>
                <c:pt idx="33">
                  <c:v>96.700000000000202</c:v>
                </c:pt>
                <c:pt idx="34">
                  <c:v>96.600000000000193</c:v>
                </c:pt>
                <c:pt idx="35">
                  <c:v>96.500000000000199</c:v>
                </c:pt>
                <c:pt idx="36">
                  <c:v>96.400000000000205</c:v>
                </c:pt>
                <c:pt idx="37">
                  <c:v>96.300000000000196</c:v>
                </c:pt>
                <c:pt idx="38">
                  <c:v>96.200000000000202</c:v>
                </c:pt>
                <c:pt idx="39">
                  <c:v>96.100000000000193</c:v>
                </c:pt>
                <c:pt idx="40">
                  <c:v>96.000000000000199</c:v>
                </c:pt>
                <c:pt idx="41">
                  <c:v>95.900000000000205</c:v>
                </c:pt>
                <c:pt idx="42">
                  <c:v>95.800000000000196</c:v>
                </c:pt>
                <c:pt idx="43">
                  <c:v>95.700000000000202</c:v>
                </c:pt>
                <c:pt idx="44">
                  <c:v>95.600000000000307</c:v>
                </c:pt>
                <c:pt idx="45">
                  <c:v>95.500000000000298</c:v>
                </c:pt>
                <c:pt idx="46">
                  <c:v>95.400000000000304</c:v>
                </c:pt>
                <c:pt idx="47">
                  <c:v>95.300000000000296</c:v>
                </c:pt>
                <c:pt idx="48">
                  <c:v>95.200000000000301</c:v>
                </c:pt>
                <c:pt idx="49">
                  <c:v>95.100000000000307</c:v>
                </c:pt>
                <c:pt idx="50">
                  <c:v>95.000000000000298</c:v>
                </c:pt>
                <c:pt idx="51">
                  <c:v>94.900000000000304</c:v>
                </c:pt>
                <c:pt idx="52">
                  <c:v>94.800000000000296</c:v>
                </c:pt>
                <c:pt idx="53">
                  <c:v>94.700000000000301</c:v>
                </c:pt>
                <c:pt idx="54">
                  <c:v>94.600000000000307</c:v>
                </c:pt>
                <c:pt idx="55">
                  <c:v>94.500000000000298</c:v>
                </c:pt>
                <c:pt idx="56">
                  <c:v>94.400000000000304</c:v>
                </c:pt>
                <c:pt idx="57">
                  <c:v>94.300000000000296</c:v>
                </c:pt>
                <c:pt idx="58">
                  <c:v>94.200000000000301</c:v>
                </c:pt>
                <c:pt idx="59">
                  <c:v>94.100000000000307</c:v>
                </c:pt>
                <c:pt idx="60">
                  <c:v>94.000000000000298</c:v>
                </c:pt>
                <c:pt idx="61">
                  <c:v>93.900000000000304</c:v>
                </c:pt>
                <c:pt idx="62">
                  <c:v>93.800000000000395</c:v>
                </c:pt>
                <c:pt idx="63">
                  <c:v>93.700000000000401</c:v>
                </c:pt>
                <c:pt idx="64">
                  <c:v>93.600000000000406</c:v>
                </c:pt>
                <c:pt idx="65">
                  <c:v>93.500000000000398</c:v>
                </c:pt>
                <c:pt idx="66">
                  <c:v>93.400000000000404</c:v>
                </c:pt>
                <c:pt idx="67">
                  <c:v>93.300000000000395</c:v>
                </c:pt>
                <c:pt idx="68">
                  <c:v>93.200000000000401</c:v>
                </c:pt>
                <c:pt idx="69">
                  <c:v>93.100000000000406</c:v>
                </c:pt>
                <c:pt idx="70">
                  <c:v>93.000000000000398</c:v>
                </c:pt>
                <c:pt idx="71">
                  <c:v>92.900000000000404</c:v>
                </c:pt>
                <c:pt idx="72">
                  <c:v>92.800000000000395</c:v>
                </c:pt>
                <c:pt idx="73">
                  <c:v>92.700000000000401</c:v>
                </c:pt>
                <c:pt idx="74">
                  <c:v>92.600000000000406</c:v>
                </c:pt>
                <c:pt idx="75">
                  <c:v>92.500000000000398</c:v>
                </c:pt>
                <c:pt idx="76">
                  <c:v>92.400000000000404</c:v>
                </c:pt>
                <c:pt idx="77">
                  <c:v>92.300000000000395</c:v>
                </c:pt>
                <c:pt idx="78">
                  <c:v>92.200000000000401</c:v>
                </c:pt>
                <c:pt idx="79">
                  <c:v>92.100000000000406</c:v>
                </c:pt>
                <c:pt idx="80">
                  <c:v>92.000000000000497</c:v>
                </c:pt>
                <c:pt idx="81">
                  <c:v>91.900000000000503</c:v>
                </c:pt>
                <c:pt idx="82">
                  <c:v>91.800000000000495</c:v>
                </c:pt>
                <c:pt idx="83">
                  <c:v>91.7000000000005</c:v>
                </c:pt>
                <c:pt idx="84">
                  <c:v>91.600000000000506</c:v>
                </c:pt>
                <c:pt idx="85">
                  <c:v>91.500000000000497</c:v>
                </c:pt>
                <c:pt idx="86">
                  <c:v>91.400000000000503</c:v>
                </c:pt>
                <c:pt idx="87">
                  <c:v>91.300000000000495</c:v>
                </c:pt>
                <c:pt idx="88">
                  <c:v>91.2000000000005</c:v>
                </c:pt>
                <c:pt idx="89">
                  <c:v>91.100000000000506</c:v>
                </c:pt>
                <c:pt idx="90">
                  <c:v>91.000000000000497</c:v>
                </c:pt>
                <c:pt idx="91">
                  <c:v>90.900000000000503</c:v>
                </c:pt>
                <c:pt idx="92">
                  <c:v>90.800000000000495</c:v>
                </c:pt>
                <c:pt idx="93">
                  <c:v>90.7000000000005</c:v>
                </c:pt>
                <c:pt idx="94">
                  <c:v>90.600000000000506</c:v>
                </c:pt>
                <c:pt idx="95">
                  <c:v>90.500000000000497</c:v>
                </c:pt>
                <c:pt idx="96">
                  <c:v>90.400000000000503</c:v>
                </c:pt>
                <c:pt idx="97">
                  <c:v>90.300000000000594</c:v>
                </c:pt>
                <c:pt idx="98">
                  <c:v>90.2000000000006</c:v>
                </c:pt>
                <c:pt idx="99">
                  <c:v>90.100000000000605</c:v>
                </c:pt>
                <c:pt idx="100">
                  <c:v>90.000000000000597</c:v>
                </c:pt>
                <c:pt idx="101">
                  <c:v>89.900000000000603</c:v>
                </c:pt>
                <c:pt idx="102">
                  <c:v>89.800000000000594</c:v>
                </c:pt>
                <c:pt idx="103">
                  <c:v>89.7000000000006</c:v>
                </c:pt>
                <c:pt idx="104">
                  <c:v>89.600000000000605</c:v>
                </c:pt>
                <c:pt idx="105">
                  <c:v>89.500000000000597</c:v>
                </c:pt>
                <c:pt idx="106">
                  <c:v>89.400000000000603</c:v>
                </c:pt>
                <c:pt idx="107">
                  <c:v>89.300000000000594</c:v>
                </c:pt>
                <c:pt idx="108">
                  <c:v>89.2000000000006</c:v>
                </c:pt>
                <c:pt idx="109">
                  <c:v>89.100000000000605</c:v>
                </c:pt>
                <c:pt idx="110">
                  <c:v>89.000000000000597</c:v>
                </c:pt>
                <c:pt idx="111">
                  <c:v>88.900000000000603</c:v>
                </c:pt>
                <c:pt idx="112">
                  <c:v>88.800000000000594</c:v>
                </c:pt>
                <c:pt idx="113">
                  <c:v>88.7000000000006</c:v>
                </c:pt>
                <c:pt idx="114">
                  <c:v>88.600000000000605</c:v>
                </c:pt>
                <c:pt idx="115">
                  <c:v>88.500000000000696</c:v>
                </c:pt>
                <c:pt idx="116">
                  <c:v>88.400000000000702</c:v>
                </c:pt>
                <c:pt idx="117">
                  <c:v>88.300000000000693</c:v>
                </c:pt>
                <c:pt idx="118">
                  <c:v>88.200000000000699</c:v>
                </c:pt>
                <c:pt idx="119">
                  <c:v>88.100000000000705</c:v>
                </c:pt>
                <c:pt idx="120">
                  <c:v>88.000000000000696</c:v>
                </c:pt>
                <c:pt idx="121">
                  <c:v>87.900000000000702</c:v>
                </c:pt>
                <c:pt idx="122">
                  <c:v>87.800000000000693</c:v>
                </c:pt>
                <c:pt idx="123">
                  <c:v>87.700000000000699</c:v>
                </c:pt>
                <c:pt idx="124">
                  <c:v>87.600000000000705</c:v>
                </c:pt>
                <c:pt idx="125">
                  <c:v>87.500000000000696</c:v>
                </c:pt>
                <c:pt idx="126">
                  <c:v>87.400000000000702</c:v>
                </c:pt>
                <c:pt idx="127">
                  <c:v>87.300000000000693</c:v>
                </c:pt>
                <c:pt idx="128">
                  <c:v>87.200000000000699</c:v>
                </c:pt>
                <c:pt idx="129">
                  <c:v>87.100000000000705</c:v>
                </c:pt>
                <c:pt idx="130">
                  <c:v>87.000000000000696</c:v>
                </c:pt>
                <c:pt idx="131">
                  <c:v>86.900000000000702</c:v>
                </c:pt>
                <c:pt idx="132">
                  <c:v>86.800000000000793</c:v>
                </c:pt>
                <c:pt idx="133">
                  <c:v>86.700000000000799</c:v>
                </c:pt>
                <c:pt idx="134">
                  <c:v>86.600000000000804</c:v>
                </c:pt>
                <c:pt idx="135">
                  <c:v>86.500000000000796</c:v>
                </c:pt>
                <c:pt idx="136">
                  <c:v>86.400000000000801</c:v>
                </c:pt>
                <c:pt idx="137">
                  <c:v>86.300000000000793</c:v>
                </c:pt>
                <c:pt idx="138">
                  <c:v>86.200000000000799</c:v>
                </c:pt>
                <c:pt idx="139">
                  <c:v>86.100000000000804</c:v>
                </c:pt>
                <c:pt idx="140">
                  <c:v>86.000000000000796</c:v>
                </c:pt>
                <c:pt idx="141">
                  <c:v>85.900000000000801</c:v>
                </c:pt>
                <c:pt idx="142">
                  <c:v>85.800000000000793</c:v>
                </c:pt>
                <c:pt idx="143">
                  <c:v>85.700000000000799</c:v>
                </c:pt>
                <c:pt idx="144">
                  <c:v>85.600000000000804</c:v>
                </c:pt>
                <c:pt idx="145">
                  <c:v>85.500000000000796</c:v>
                </c:pt>
                <c:pt idx="146">
                  <c:v>85.400000000000801</c:v>
                </c:pt>
                <c:pt idx="147">
                  <c:v>85.300000000000793</c:v>
                </c:pt>
                <c:pt idx="148">
                  <c:v>85.200000000000799</c:v>
                </c:pt>
                <c:pt idx="149">
                  <c:v>85.100000000000804</c:v>
                </c:pt>
                <c:pt idx="150">
                  <c:v>85.000000000000895</c:v>
                </c:pt>
                <c:pt idx="151">
                  <c:v>84.900000000000901</c:v>
                </c:pt>
                <c:pt idx="152">
                  <c:v>84.800000000000907</c:v>
                </c:pt>
                <c:pt idx="153">
                  <c:v>84.700000000000898</c:v>
                </c:pt>
                <c:pt idx="154">
                  <c:v>84.600000000000904</c:v>
                </c:pt>
                <c:pt idx="155">
                  <c:v>84.500000000000895</c:v>
                </c:pt>
                <c:pt idx="156">
                  <c:v>84.400000000000901</c:v>
                </c:pt>
                <c:pt idx="157">
                  <c:v>84.300000000000907</c:v>
                </c:pt>
                <c:pt idx="158">
                  <c:v>84.200000000000898</c:v>
                </c:pt>
                <c:pt idx="159">
                  <c:v>84.100000000000904</c:v>
                </c:pt>
                <c:pt idx="160">
                  <c:v>84.000000000000895</c:v>
                </c:pt>
                <c:pt idx="161">
                  <c:v>83.900000000000901</c:v>
                </c:pt>
                <c:pt idx="162">
                  <c:v>83.800000000000907</c:v>
                </c:pt>
                <c:pt idx="163">
                  <c:v>83.700000000000898</c:v>
                </c:pt>
                <c:pt idx="164">
                  <c:v>83.600000000000904</c:v>
                </c:pt>
                <c:pt idx="165">
                  <c:v>83.500000000000895</c:v>
                </c:pt>
                <c:pt idx="166">
                  <c:v>83.400000000000901</c:v>
                </c:pt>
                <c:pt idx="167">
                  <c:v>83.300000000000907</c:v>
                </c:pt>
                <c:pt idx="168">
                  <c:v>83.200000000000998</c:v>
                </c:pt>
                <c:pt idx="169">
                  <c:v>83.100000000001003</c:v>
                </c:pt>
                <c:pt idx="170">
                  <c:v>83.000000000000995</c:v>
                </c:pt>
                <c:pt idx="171">
                  <c:v>82.900000000001</c:v>
                </c:pt>
                <c:pt idx="172">
                  <c:v>82.800000000001006</c:v>
                </c:pt>
                <c:pt idx="173">
                  <c:v>82.700000000000998</c:v>
                </c:pt>
                <c:pt idx="174">
                  <c:v>82.600000000001003</c:v>
                </c:pt>
                <c:pt idx="175">
                  <c:v>82.500000000000995</c:v>
                </c:pt>
                <c:pt idx="176">
                  <c:v>82.400000000001</c:v>
                </c:pt>
                <c:pt idx="177">
                  <c:v>82.300000000001006</c:v>
                </c:pt>
                <c:pt idx="178">
                  <c:v>82.200000000000998</c:v>
                </c:pt>
                <c:pt idx="179">
                  <c:v>82.100000000001003</c:v>
                </c:pt>
                <c:pt idx="180">
                  <c:v>82.000000000000995</c:v>
                </c:pt>
                <c:pt idx="181">
                  <c:v>81.900000000001</c:v>
                </c:pt>
                <c:pt idx="182">
                  <c:v>81.800000000001006</c:v>
                </c:pt>
                <c:pt idx="183">
                  <c:v>81.700000000000998</c:v>
                </c:pt>
                <c:pt idx="184">
                  <c:v>81.600000000001003</c:v>
                </c:pt>
                <c:pt idx="185">
                  <c:v>81.500000000001094</c:v>
                </c:pt>
                <c:pt idx="186">
                  <c:v>81.4000000000011</c:v>
                </c:pt>
                <c:pt idx="187">
                  <c:v>81.300000000001106</c:v>
                </c:pt>
                <c:pt idx="188">
                  <c:v>81.200000000001097</c:v>
                </c:pt>
                <c:pt idx="189">
                  <c:v>81.100000000001103</c:v>
                </c:pt>
                <c:pt idx="190">
                  <c:v>81.000000000001094</c:v>
                </c:pt>
                <c:pt idx="191">
                  <c:v>80.9000000000011</c:v>
                </c:pt>
                <c:pt idx="192">
                  <c:v>80.800000000001106</c:v>
                </c:pt>
                <c:pt idx="193">
                  <c:v>80.700000000001097</c:v>
                </c:pt>
                <c:pt idx="194">
                  <c:v>80.600000000001103</c:v>
                </c:pt>
                <c:pt idx="195">
                  <c:v>80.500000000001094</c:v>
                </c:pt>
                <c:pt idx="196">
                  <c:v>80.4000000000011</c:v>
                </c:pt>
                <c:pt idx="197">
                  <c:v>80.300000000001106</c:v>
                </c:pt>
                <c:pt idx="198">
                  <c:v>80.200000000001097</c:v>
                </c:pt>
                <c:pt idx="199">
                  <c:v>80.100000000001103</c:v>
                </c:pt>
                <c:pt idx="200">
                  <c:v>80.000000000001094</c:v>
                </c:pt>
                <c:pt idx="201">
                  <c:v>79.9000000000011</c:v>
                </c:pt>
                <c:pt idx="202">
                  <c:v>79.800000000001106</c:v>
                </c:pt>
                <c:pt idx="203">
                  <c:v>79.700000000001197</c:v>
                </c:pt>
                <c:pt idx="204">
                  <c:v>79.600000000001202</c:v>
                </c:pt>
                <c:pt idx="205">
                  <c:v>79.500000000001194</c:v>
                </c:pt>
                <c:pt idx="206">
                  <c:v>79.400000000001199</c:v>
                </c:pt>
                <c:pt idx="207">
                  <c:v>79.300000000001205</c:v>
                </c:pt>
                <c:pt idx="208">
                  <c:v>79.200000000001197</c:v>
                </c:pt>
                <c:pt idx="209">
                  <c:v>79.100000000001202</c:v>
                </c:pt>
                <c:pt idx="210">
                  <c:v>79.000000000001194</c:v>
                </c:pt>
                <c:pt idx="211">
                  <c:v>78.900000000001199</c:v>
                </c:pt>
                <c:pt idx="212">
                  <c:v>78.800000000001205</c:v>
                </c:pt>
                <c:pt idx="213">
                  <c:v>78.700000000001197</c:v>
                </c:pt>
                <c:pt idx="214">
                  <c:v>78.600000000001202</c:v>
                </c:pt>
                <c:pt idx="215">
                  <c:v>78.500000000001194</c:v>
                </c:pt>
                <c:pt idx="216">
                  <c:v>78.400000000001199</c:v>
                </c:pt>
                <c:pt idx="217">
                  <c:v>78.300000000001205</c:v>
                </c:pt>
                <c:pt idx="218">
                  <c:v>78.200000000001197</c:v>
                </c:pt>
                <c:pt idx="219">
                  <c:v>78.100000000001202</c:v>
                </c:pt>
                <c:pt idx="220">
                  <c:v>78.000000000001293</c:v>
                </c:pt>
                <c:pt idx="221">
                  <c:v>77.900000000001299</c:v>
                </c:pt>
                <c:pt idx="222">
                  <c:v>77.800000000001305</c:v>
                </c:pt>
                <c:pt idx="223">
                  <c:v>77.700000000001296</c:v>
                </c:pt>
                <c:pt idx="224">
                  <c:v>77.600000000001302</c:v>
                </c:pt>
                <c:pt idx="225">
                  <c:v>77.500000000001293</c:v>
                </c:pt>
                <c:pt idx="226">
                  <c:v>77.400000000001299</c:v>
                </c:pt>
                <c:pt idx="227">
                  <c:v>77.300000000001305</c:v>
                </c:pt>
                <c:pt idx="228">
                  <c:v>77.200000000001296</c:v>
                </c:pt>
                <c:pt idx="229">
                  <c:v>77.100000000001302</c:v>
                </c:pt>
                <c:pt idx="230">
                  <c:v>77.000000000001293</c:v>
                </c:pt>
                <c:pt idx="231">
                  <c:v>76.900000000001299</c:v>
                </c:pt>
                <c:pt idx="232">
                  <c:v>76.800000000001305</c:v>
                </c:pt>
                <c:pt idx="233">
                  <c:v>76.700000000001296</c:v>
                </c:pt>
                <c:pt idx="234">
                  <c:v>76.600000000001302</c:v>
                </c:pt>
                <c:pt idx="235">
                  <c:v>76.500000000001293</c:v>
                </c:pt>
                <c:pt idx="236">
                  <c:v>76.400000000001299</c:v>
                </c:pt>
                <c:pt idx="237">
                  <c:v>76.300000000001305</c:v>
                </c:pt>
                <c:pt idx="238">
                  <c:v>76.200000000001396</c:v>
                </c:pt>
                <c:pt idx="239">
                  <c:v>76.100000000001401</c:v>
                </c:pt>
                <c:pt idx="240">
                  <c:v>76.000000000001407</c:v>
                </c:pt>
                <c:pt idx="241">
                  <c:v>75.900000000001398</c:v>
                </c:pt>
                <c:pt idx="242">
                  <c:v>75.800000000001404</c:v>
                </c:pt>
                <c:pt idx="243">
                  <c:v>75.700000000001396</c:v>
                </c:pt>
                <c:pt idx="244">
                  <c:v>75.600000000001401</c:v>
                </c:pt>
                <c:pt idx="245">
                  <c:v>75.500000000001407</c:v>
                </c:pt>
                <c:pt idx="246">
                  <c:v>75.400000000001398</c:v>
                </c:pt>
                <c:pt idx="247">
                  <c:v>75.300000000001404</c:v>
                </c:pt>
                <c:pt idx="248">
                  <c:v>75.200000000001396</c:v>
                </c:pt>
                <c:pt idx="249">
                  <c:v>75.100000000001401</c:v>
                </c:pt>
                <c:pt idx="250">
                  <c:v>75.000000000001407</c:v>
                </c:pt>
                <c:pt idx="251">
                  <c:v>74.900000000001398</c:v>
                </c:pt>
                <c:pt idx="252">
                  <c:v>74.800000000001404</c:v>
                </c:pt>
                <c:pt idx="253">
                  <c:v>74.700000000001396</c:v>
                </c:pt>
                <c:pt idx="254">
                  <c:v>74.600000000001401</c:v>
                </c:pt>
                <c:pt idx="255">
                  <c:v>74.500000000001407</c:v>
                </c:pt>
                <c:pt idx="256">
                  <c:v>74.400000000001498</c:v>
                </c:pt>
                <c:pt idx="257">
                  <c:v>74.300000000001504</c:v>
                </c:pt>
                <c:pt idx="258">
                  <c:v>74.200000000001495</c:v>
                </c:pt>
                <c:pt idx="259">
                  <c:v>74.100000000001501</c:v>
                </c:pt>
                <c:pt idx="260">
                  <c:v>74.000000000001506</c:v>
                </c:pt>
                <c:pt idx="261">
                  <c:v>73.900000000001498</c:v>
                </c:pt>
                <c:pt idx="262">
                  <c:v>73.800000000001504</c:v>
                </c:pt>
                <c:pt idx="263">
                  <c:v>73.700000000001495</c:v>
                </c:pt>
                <c:pt idx="264">
                  <c:v>73.600000000001501</c:v>
                </c:pt>
                <c:pt idx="265">
                  <c:v>73.500000000001506</c:v>
                </c:pt>
                <c:pt idx="266">
                  <c:v>73.400000000001498</c:v>
                </c:pt>
                <c:pt idx="267">
                  <c:v>73.300000000001504</c:v>
                </c:pt>
                <c:pt idx="268">
                  <c:v>73.200000000001495</c:v>
                </c:pt>
                <c:pt idx="269">
                  <c:v>73.100000000001501</c:v>
                </c:pt>
                <c:pt idx="270">
                  <c:v>73.000000000001506</c:v>
                </c:pt>
                <c:pt idx="271">
                  <c:v>72.900000000001498</c:v>
                </c:pt>
                <c:pt idx="272">
                  <c:v>72.800000000001504</c:v>
                </c:pt>
                <c:pt idx="273">
                  <c:v>72.700000000001594</c:v>
                </c:pt>
                <c:pt idx="274">
                  <c:v>72.6000000000016</c:v>
                </c:pt>
                <c:pt idx="275">
                  <c:v>72.500000000001606</c:v>
                </c:pt>
                <c:pt idx="276">
                  <c:v>72.400000000001597</c:v>
                </c:pt>
                <c:pt idx="277">
                  <c:v>72.300000000001603</c:v>
                </c:pt>
                <c:pt idx="278">
                  <c:v>72.200000000001594</c:v>
                </c:pt>
                <c:pt idx="279">
                  <c:v>72.1000000000016</c:v>
                </c:pt>
                <c:pt idx="280">
                  <c:v>72.000000000001606</c:v>
                </c:pt>
                <c:pt idx="281">
                  <c:v>71.900000000001597</c:v>
                </c:pt>
                <c:pt idx="282">
                  <c:v>71.800000000001603</c:v>
                </c:pt>
                <c:pt idx="283">
                  <c:v>71.700000000001594</c:v>
                </c:pt>
                <c:pt idx="284">
                  <c:v>71.6000000000016</c:v>
                </c:pt>
                <c:pt idx="285">
                  <c:v>71.500000000001606</c:v>
                </c:pt>
                <c:pt idx="286">
                  <c:v>71.400000000001597</c:v>
                </c:pt>
                <c:pt idx="287">
                  <c:v>71.300000000001603</c:v>
                </c:pt>
                <c:pt idx="288">
                  <c:v>71.200000000001594</c:v>
                </c:pt>
                <c:pt idx="289">
                  <c:v>71.1000000000016</c:v>
                </c:pt>
                <c:pt idx="290">
                  <c:v>71.000000000001606</c:v>
                </c:pt>
                <c:pt idx="291">
                  <c:v>70.900000000001697</c:v>
                </c:pt>
                <c:pt idx="292">
                  <c:v>70.800000000001702</c:v>
                </c:pt>
                <c:pt idx="293">
                  <c:v>70.700000000001694</c:v>
                </c:pt>
                <c:pt idx="294">
                  <c:v>70.6000000000017</c:v>
                </c:pt>
                <c:pt idx="295">
                  <c:v>70.500000000001705</c:v>
                </c:pt>
                <c:pt idx="296">
                  <c:v>70.400000000001697</c:v>
                </c:pt>
                <c:pt idx="297">
                  <c:v>70.300000000001702</c:v>
                </c:pt>
                <c:pt idx="298">
                  <c:v>70.200000000001694</c:v>
                </c:pt>
                <c:pt idx="299">
                  <c:v>70.1000000000017</c:v>
                </c:pt>
                <c:pt idx="300">
                  <c:v>70.000000000001705</c:v>
                </c:pt>
                <c:pt idx="301">
                  <c:v>69.900000000001697</c:v>
                </c:pt>
                <c:pt idx="302">
                  <c:v>69.800000000001702</c:v>
                </c:pt>
                <c:pt idx="303">
                  <c:v>69.700000000001694</c:v>
                </c:pt>
                <c:pt idx="304">
                  <c:v>69.6000000000017</c:v>
                </c:pt>
                <c:pt idx="305">
                  <c:v>69.500000000001705</c:v>
                </c:pt>
                <c:pt idx="306">
                  <c:v>69.400000000001697</c:v>
                </c:pt>
                <c:pt idx="307">
                  <c:v>69.300000000001702</c:v>
                </c:pt>
                <c:pt idx="308">
                  <c:v>69.200000000001793</c:v>
                </c:pt>
                <c:pt idx="309">
                  <c:v>69.100000000001799</c:v>
                </c:pt>
                <c:pt idx="310">
                  <c:v>69.000000000001805</c:v>
                </c:pt>
                <c:pt idx="311">
                  <c:v>68.900000000001796</c:v>
                </c:pt>
                <c:pt idx="312">
                  <c:v>68.800000000001802</c:v>
                </c:pt>
                <c:pt idx="313">
                  <c:v>68.700000000001793</c:v>
                </c:pt>
                <c:pt idx="314">
                  <c:v>68.600000000001799</c:v>
                </c:pt>
                <c:pt idx="315">
                  <c:v>68.500000000001805</c:v>
                </c:pt>
                <c:pt idx="316">
                  <c:v>68.400000000001796</c:v>
                </c:pt>
                <c:pt idx="317">
                  <c:v>68.300000000001802</c:v>
                </c:pt>
                <c:pt idx="318">
                  <c:v>68.200000000001793</c:v>
                </c:pt>
                <c:pt idx="319">
                  <c:v>68.100000000001799</c:v>
                </c:pt>
                <c:pt idx="320">
                  <c:v>68.000000000001805</c:v>
                </c:pt>
                <c:pt idx="321">
                  <c:v>67.900000000001796</c:v>
                </c:pt>
                <c:pt idx="322">
                  <c:v>67.800000000001802</c:v>
                </c:pt>
                <c:pt idx="323">
                  <c:v>67.700000000001793</c:v>
                </c:pt>
                <c:pt idx="324">
                  <c:v>67.600000000001799</c:v>
                </c:pt>
                <c:pt idx="325">
                  <c:v>67.500000000001805</c:v>
                </c:pt>
                <c:pt idx="326">
                  <c:v>67.400000000001896</c:v>
                </c:pt>
                <c:pt idx="327">
                  <c:v>67.300000000001901</c:v>
                </c:pt>
                <c:pt idx="328">
                  <c:v>67.200000000001907</c:v>
                </c:pt>
                <c:pt idx="329">
                  <c:v>67.100000000001899</c:v>
                </c:pt>
                <c:pt idx="330">
                  <c:v>67.000000000001904</c:v>
                </c:pt>
                <c:pt idx="331">
                  <c:v>66.900000000001896</c:v>
                </c:pt>
                <c:pt idx="332">
                  <c:v>66.800000000001901</c:v>
                </c:pt>
                <c:pt idx="333">
                  <c:v>66.700000000001907</c:v>
                </c:pt>
                <c:pt idx="334">
                  <c:v>66.600000000001899</c:v>
                </c:pt>
                <c:pt idx="335">
                  <c:v>66.500000000001904</c:v>
                </c:pt>
                <c:pt idx="336">
                  <c:v>66.400000000001896</c:v>
                </c:pt>
                <c:pt idx="337">
                  <c:v>66.300000000001901</c:v>
                </c:pt>
                <c:pt idx="338">
                  <c:v>66.200000000001907</c:v>
                </c:pt>
                <c:pt idx="339">
                  <c:v>66.100000000001899</c:v>
                </c:pt>
                <c:pt idx="340">
                  <c:v>66.000000000001904</c:v>
                </c:pt>
                <c:pt idx="341">
                  <c:v>65.900000000001896</c:v>
                </c:pt>
                <c:pt idx="342">
                  <c:v>65.800000000001901</c:v>
                </c:pt>
                <c:pt idx="343">
                  <c:v>65.700000000001907</c:v>
                </c:pt>
                <c:pt idx="344">
                  <c:v>65.600000000001998</c:v>
                </c:pt>
                <c:pt idx="345">
                  <c:v>65.500000000002004</c:v>
                </c:pt>
                <c:pt idx="346">
                  <c:v>65.400000000001995</c:v>
                </c:pt>
                <c:pt idx="347">
                  <c:v>65.300000000002001</c:v>
                </c:pt>
                <c:pt idx="348">
                  <c:v>65.200000000002007</c:v>
                </c:pt>
                <c:pt idx="349">
                  <c:v>65.100000000001998</c:v>
                </c:pt>
                <c:pt idx="350">
                  <c:v>65.000000000002004</c:v>
                </c:pt>
                <c:pt idx="351">
                  <c:v>64.900000000001995</c:v>
                </c:pt>
                <c:pt idx="352">
                  <c:v>64.800000000002001</c:v>
                </c:pt>
                <c:pt idx="353">
                  <c:v>64.700000000002007</c:v>
                </c:pt>
                <c:pt idx="354">
                  <c:v>64.600000000001998</c:v>
                </c:pt>
                <c:pt idx="355">
                  <c:v>64.500000000002004</c:v>
                </c:pt>
                <c:pt idx="356">
                  <c:v>64.400000000001995</c:v>
                </c:pt>
                <c:pt idx="357">
                  <c:v>64.300000000002001</c:v>
                </c:pt>
                <c:pt idx="358">
                  <c:v>64.200000000002007</c:v>
                </c:pt>
                <c:pt idx="359">
                  <c:v>64.100000000001998</c:v>
                </c:pt>
                <c:pt idx="360">
                  <c:v>64.000000000002004</c:v>
                </c:pt>
                <c:pt idx="361">
                  <c:v>63.900000000002102</c:v>
                </c:pt>
                <c:pt idx="362">
                  <c:v>63.8000000000021</c:v>
                </c:pt>
                <c:pt idx="363">
                  <c:v>63.700000000002099</c:v>
                </c:pt>
                <c:pt idx="364">
                  <c:v>63.600000000002098</c:v>
                </c:pt>
                <c:pt idx="365">
                  <c:v>63.500000000002103</c:v>
                </c:pt>
                <c:pt idx="366">
                  <c:v>63.400000000002102</c:v>
                </c:pt>
                <c:pt idx="367">
                  <c:v>63.3000000000021</c:v>
                </c:pt>
                <c:pt idx="368">
                  <c:v>63.200000000002099</c:v>
                </c:pt>
                <c:pt idx="369">
                  <c:v>63.100000000002098</c:v>
                </c:pt>
                <c:pt idx="370">
                  <c:v>63.000000000002103</c:v>
                </c:pt>
                <c:pt idx="371">
                  <c:v>62.900000000002102</c:v>
                </c:pt>
                <c:pt idx="372">
                  <c:v>62.8000000000021</c:v>
                </c:pt>
                <c:pt idx="373">
                  <c:v>62.700000000002099</c:v>
                </c:pt>
                <c:pt idx="374">
                  <c:v>62.600000000002098</c:v>
                </c:pt>
                <c:pt idx="375">
                  <c:v>62.500000000002103</c:v>
                </c:pt>
                <c:pt idx="376">
                  <c:v>62.400000000002102</c:v>
                </c:pt>
                <c:pt idx="377">
                  <c:v>62.3000000000021</c:v>
                </c:pt>
                <c:pt idx="378">
                  <c:v>62.200000000002099</c:v>
                </c:pt>
                <c:pt idx="379">
                  <c:v>62.100000000002197</c:v>
                </c:pt>
                <c:pt idx="380">
                  <c:v>62.000000000002203</c:v>
                </c:pt>
                <c:pt idx="381">
                  <c:v>61.900000000002201</c:v>
                </c:pt>
                <c:pt idx="382">
                  <c:v>61.8000000000022</c:v>
                </c:pt>
                <c:pt idx="383">
                  <c:v>61.700000000002198</c:v>
                </c:pt>
                <c:pt idx="384">
                  <c:v>61.600000000002197</c:v>
                </c:pt>
                <c:pt idx="385">
                  <c:v>61.500000000002203</c:v>
                </c:pt>
                <c:pt idx="386">
                  <c:v>61.400000000002201</c:v>
                </c:pt>
                <c:pt idx="387">
                  <c:v>61.3000000000022</c:v>
                </c:pt>
                <c:pt idx="388">
                  <c:v>61.200000000002198</c:v>
                </c:pt>
                <c:pt idx="389">
                  <c:v>61.100000000002197</c:v>
                </c:pt>
                <c:pt idx="390">
                  <c:v>61.000000000002203</c:v>
                </c:pt>
                <c:pt idx="391">
                  <c:v>60.900000000002201</c:v>
                </c:pt>
                <c:pt idx="392">
                  <c:v>60.8000000000022</c:v>
                </c:pt>
                <c:pt idx="393">
                  <c:v>60.700000000002198</c:v>
                </c:pt>
                <c:pt idx="394">
                  <c:v>60.600000000002197</c:v>
                </c:pt>
                <c:pt idx="395">
                  <c:v>60.500000000002203</c:v>
                </c:pt>
                <c:pt idx="396">
                  <c:v>60.400000000002301</c:v>
                </c:pt>
                <c:pt idx="397">
                  <c:v>60.300000000002299</c:v>
                </c:pt>
                <c:pt idx="398">
                  <c:v>60.200000000002298</c:v>
                </c:pt>
                <c:pt idx="399">
                  <c:v>60.100000000002296</c:v>
                </c:pt>
                <c:pt idx="400">
                  <c:v>60.000000000002302</c:v>
                </c:pt>
                <c:pt idx="401">
                  <c:v>59.900000000002301</c:v>
                </c:pt>
                <c:pt idx="402">
                  <c:v>59.800000000002299</c:v>
                </c:pt>
                <c:pt idx="403">
                  <c:v>59.700000000002298</c:v>
                </c:pt>
                <c:pt idx="404">
                  <c:v>59.600000000002296</c:v>
                </c:pt>
                <c:pt idx="405">
                  <c:v>59.500000000002302</c:v>
                </c:pt>
                <c:pt idx="406">
                  <c:v>59.400000000002301</c:v>
                </c:pt>
                <c:pt idx="407">
                  <c:v>59.300000000002299</c:v>
                </c:pt>
                <c:pt idx="408">
                  <c:v>59.200000000002298</c:v>
                </c:pt>
                <c:pt idx="409">
                  <c:v>59.100000000002296</c:v>
                </c:pt>
                <c:pt idx="410">
                  <c:v>59.000000000002302</c:v>
                </c:pt>
                <c:pt idx="411">
                  <c:v>58.900000000002301</c:v>
                </c:pt>
                <c:pt idx="412">
                  <c:v>58.800000000002299</c:v>
                </c:pt>
                <c:pt idx="413">
                  <c:v>58.700000000002298</c:v>
                </c:pt>
                <c:pt idx="414">
                  <c:v>58.600000000002403</c:v>
                </c:pt>
                <c:pt idx="415">
                  <c:v>58.500000000002402</c:v>
                </c:pt>
                <c:pt idx="416">
                  <c:v>58.4000000000024</c:v>
                </c:pt>
                <c:pt idx="417">
                  <c:v>58.300000000002399</c:v>
                </c:pt>
                <c:pt idx="418">
                  <c:v>58.200000000002397</c:v>
                </c:pt>
                <c:pt idx="419">
                  <c:v>58.100000000002403</c:v>
                </c:pt>
                <c:pt idx="420">
                  <c:v>58.000000000002402</c:v>
                </c:pt>
                <c:pt idx="421">
                  <c:v>57.9000000000024</c:v>
                </c:pt>
                <c:pt idx="422">
                  <c:v>57.800000000002399</c:v>
                </c:pt>
                <c:pt idx="423">
                  <c:v>57.700000000002397</c:v>
                </c:pt>
                <c:pt idx="424">
                  <c:v>57.600000000002403</c:v>
                </c:pt>
                <c:pt idx="425">
                  <c:v>57.500000000002402</c:v>
                </c:pt>
                <c:pt idx="426">
                  <c:v>57.4000000000024</c:v>
                </c:pt>
                <c:pt idx="427">
                  <c:v>57.300000000002399</c:v>
                </c:pt>
                <c:pt idx="428">
                  <c:v>57.200000000002397</c:v>
                </c:pt>
                <c:pt idx="429">
                  <c:v>57.100000000002403</c:v>
                </c:pt>
                <c:pt idx="430">
                  <c:v>57.000000000002402</c:v>
                </c:pt>
                <c:pt idx="431">
                  <c:v>56.9000000000024</c:v>
                </c:pt>
                <c:pt idx="432">
                  <c:v>56.800000000002498</c:v>
                </c:pt>
                <c:pt idx="433">
                  <c:v>56.700000000002497</c:v>
                </c:pt>
                <c:pt idx="434">
                  <c:v>56.600000000002503</c:v>
                </c:pt>
                <c:pt idx="435">
                  <c:v>56.500000000002501</c:v>
                </c:pt>
                <c:pt idx="436">
                  <c:v>56.4000000000025</c:v>
                </c:pt>
                <c:pt idx="437">
                  <c:v>56.300000000002498</c:v>
                </c:pt>
                <c:pt idx="438">
                  <c:v>56.200000000002497</c:v>
                </c:pt>
                <c:pt idx="439">
                  <c:v>56.100000000002503</c:v>
                </c:pt>
                <c:pt idx="440">
                  <c:v>56.000000000002501</c:v>
                </c:pt>
                <c:pt idx="441">
                  <c:v>55.9000000000025</c:v>
                </c:pt>
                <c:pt idx="442">
                  <c:v>55.800000000002498</c:v>
                </c:pt>
                <c:pt idx="443">
                  <c:v>55.700000000002497</c:v>
                </c:pt>
                <c:pt idx="444">
                  <c:v>55.600000000002503</c:v>
                </c:pt>
                <c:pt idx="445">
                  <c:v>55.500000000002501</c:v>
                </c:pt>
                <c:pt idx="446">
                  <c:v>55.4000000000025</c:v>
                </c:pt>
                <c:pt idx="447">
                  <c:v>55.300000000002498</c:v>
                </c:pt>
                <c:pt idx="448">
                  <c:v>55.200000000002497</c:v>
                </c:pt>
                <c:pt idx="449">
                  <c:v>55.100000000002602</c:v>
                </c:pt>
                <c:pt idx="450">
                  <c:v>55.000000000002601</c:v>
                </c:pt>
                <c:pt idx="451">
                  <c:v>54.900000000002599</c:v>
                </c:pt>
                <c:pt idx="452">
                  <c:v>54.800000000002598</c:v>
                </c:pt>
                <c:pt idx="453">
                  <c:v>54.700000000002603</c:v>
                </c:pt>
                <c:pt idx="454">
                  <c:v>54.600000000002602</c:v>
                </c:pt>
                <c:pt idx="455">
                  <c:v>54.500000000002601</c:v>
                </c:pt>
                <c:pt idx="456">
                  <c:v>54.400000000002599</c:v>
                </c:pt>
                <c:pt idx="457">
                  <c:v>54.300000000002598</c:v>
                </c:pt>
                <c:pt idx="458">
                  <c:v>54.200000000002603</c:v>
                </c:pt>
                <c:pt idx="459">
                  <c:v>54.100000000002602</c:v>
                </c:pt>
                <c:pt idx="460">
                  <c:v>54.000000000002601</c:v>
                </c:pt>
                <c:pt idx="461">
                  <c:v>53.900000000002599</c:v>
                </c:pt>
                <c:pt idx="462">
                  <c:v>53.800000000002598</c:v>
                </c:pt>
                <c:pt idx="463">
                  <c:v>53.700000000002603</c:v>
                </c:pt>
                <c:pt idx="464">
                  <c:v>53.600000000002602</c:v>
                </c:pt>
                <c:pt idx="465">
                  <c:v>53.500000000002601</c:v>
                </c:pt>
                <c:pt idx="466">
                  <c:v>53.400000000002599</c:v>
                </c:pt>
                <c:pt idx="467">
                  <c:v>53.300000000002697</c:v>
                </c:pt>
                <c:pt idx="468">
                  <c:v>53.200000000002703</c:v>
                </c:pt>
                <c:pt idx="469">
                  <c:v>53.100000000002701</c:v>
                </c:pt>
                <c:pt idx="470">
                  <c:v>53.0000000000027</c:v>
                </c:pt>
                <c:pt idx="471">
                  <c:v>52.900000000002699</c:v>
                </c:pt>
                <c:pt idx="472">
                  <c:v>52.800000000002697</c:v>
                </c:pt>
                <c:pt idx="473">
                  <c:v>52.700000000002703</c:v>
                </c:pt>
                <c:pt idx="474">
                  <c:v>52.600000000002701</c:v>
                </c:pt>
                <c:pt idx="475">
                  <c:v>52.5000000000027</c:v>
                </c:pt>
                <c:pt idx="476">
                  <c:v>52.400000000002699</c:v>
                </c:pt>
                <c:pt idx="477">
                  <c:v>52.300000000002697</c:v>
                </c:pt>
                <c:pt idx="478">
                  <c:v>52.200000000002703</c:v>
                </c:pt>
                <c:pt idx="479">
                  <c:v>52.100000000002701</c:v>
                </c:pt>
                <c:pt idx="480">
                  <c:v>52.0000000000027</c:v>
                </c:pt>
                <c:pt idx="481">
                  <c:v>51.900000000002699</c:v>
                </c:pt>
                <c:pt idx="482">
                  <c:v>51.800000000002697</c:v>
                </c:pt>
                <c:pt idx="483">
                  <c:v>51.700000000002703</c:v>
                </c:pt>
                <c:pt idx="484">
                  <c:v>51.600000000002801</c:v>
                </c:pt>
                <c:pt idx="485">
                  <c:v>51.5000000000028</c:v>
                </c:pt>
                <c:pt idx="486">
                  <c:v>51.400000000002798</c:v>
                </c:pt>
                <c:pt idx="487">
                  <c:v>51.300000000002797</c:v>
                </c:pt>
                <c:pt idx="488">
                  <c:v>51.200000000002802</c:v>
                </c:pt>
                <c:pt idx="489">
                  <c:v>51.100000000002801</c:v>
                </c:pt>
                <c:pt idx="490">
                  <c:v>51.0000000000028</c:v>
                </c:pt>
                <c:pt idx="491">
                  <c:v>50.900000000002798</c:v>
                </c:pt>
                <c:pt idx="492">
                  <c:v>50.800000000002797</c:v>
                </c:pt>
                <c:pt idx="493">
                  <c:v>50.700000000002802</c:v>
                </c:pt>
                <c:pt idx="494">
                  <c:v>50.600000000002801</c:v>
                </c:pt>
                <c:pt idx="495">
                  <c:v>50.5000000000028</c:v>
                </c:pt>
                <c:pt idx="496">
                  <c:v>50.400000000002798</c:v>
                </c:pt>
                <c:pt idx="497">
                  <c:v>50.300000000002797</c:v>
                </c:pt>
                <c:pt idx="498">
                  <c:v>50.200000000002802</c:v>
                </c:pt>
                <c:pt idx="499">
                  <c:v>50.100000000002801</c:v>
                </c:pt>
                <c:pt idx="500">
                  <c:v>50.0000000000028</c:v>
                </c:pt>
                <c:pt idx="501">
                  <c:v>49.900000000002798</c:v>
                </c:pt>
                <c:pt idx="502">
                  <c:v>49.800000000002903</c:v>
                </c:pt>
                <c:pt idx="503">
                  <c:v>49.700000000002902</c:v>
                </c:pt>
                <c:pt idx="504">
                  <c:v>49.6000000000029</c:v>
                </c:pt>
                <c:pt idx="505">
                  <c:v>49.500000000002899</c:v>
                </c:pt>
                <c:pt idx="506">
                  <c:v>49.400000000002898</c:v>
                </c:pt>
                <c:pt idx="507">
                  <c:v>49.300000000002903</c:v>
                </c:pt>
                <c:pt idx="508">
                  <c:v>49.200000000002902</c:v>
                </c:pt>
                <c:pt idx="509">
                  <c:v>49.1000000000029</c:v>
                </c:pt>
                <c:pt idx="510">
                  <c:v>49.000000000002899</c:v>
                </c:pt>
                <c:pt idx="511">
                  <c:v>48.900000000002898</c:v>
                </c:pt>
                <c:pt idx="512">
                  <c:v>48.800000000002903</c:v>
                </c:pt>
                <c:pt idx="513">
                  <c:v>48.700000000002902</c:v>
                </c:pt>
                <c:pt idx="514">
                  <c:v>48.6000000000029</c:v>
                </c:pt>
                <c:pt idx="515">
                  <c:v>48.500000000002899</c:v>
                </c:pt>
                <c:pt idx="516">
                  <c:v>48.400000000002898</c:v>
                </c:pt>
                <c:pt idx="517">
                  <c:v>48.300000000002903</c:v>
                </c:pt>
                <c:pt idx="518">
                  <c:v>48.200000000002902</c:v>
                </c:pt>
                <c:pt idx="519">
                  <c:v>48.100000000003</c:v>
                </c:pt>
                <c:pt idx="520">
                  <c:v>48.000000000002998</c:v>
                </c:pt>
                <c:pt idx="521">
                  <c:v>47.900000000002997</c:v>
                </c:pt>
                <c:pt idx="522">
                  <c:v>47.800000000003003</c:v>
                </c:pt>
                <c:pt idx="523">
                  <c:v>47.700000000003001</c:v>
                </c:pt>
                <c:pt idx="524">
                  <c:v>47.600000000003</c:v>
                </c:pt>
                <c:pt idx="525">
                  <c:v>47.500000000002998</c:v>
                </c:pt>
                <c:pt idx="526">
                  <c:v>47.400000000002997</c:v>
                </c:pt>
                <c:pt idx="527">
                  <c:v>47.300000000003003</c:v>
                </c:pt>
                <c:pt idx="528">
                  <c:v>47.200000000003001</c:v>
                </c:pt>
                <c:pt idx="529">
                  <c:v>47.100000000003</c:v>
                </c:pt>
                <c:pt idx="530">
                  <c:v>47.000000000002998</c:v>
                </c:pt>
                <c:pt idx="531">
                  <c:v>46.900000000002997</c:v>
                </c:pt>
                <c:pt idx="532">
                  <c:v>46.800000000003003</c:v>
                </c:pt>
                <c:pt idx="533">
                  <c:v>46.700000000003001</c:v>
                </c:pt>
                <c:pt idx="534">
                  <c:v>46.600000000003</c:v>
                </c:pt>
                <c:pt idx="535">
                  <c:v>46.500000000002998</c:v>
                </c:pt>
                <c:pt idx="536">
                  <c:v>46.400000000002997</c:v>
                </c:pt>
                <c:pt idx="537">
                  <c:v>46.300000000003102</c:v>
                </c:pt>
                <c:pt idx="538">
                  <c:v>46.200000000003101</c:v>
                </c:pt>
                <c:pt idx="539">
                  <c:v>46.100000000003099</c:v>
                </c:pt>
                <c:pt idx="540">
                  <c:v>46.000000000003098</c:v>
                </c:pt>
                <c:pt idx="541">
                  <c:v>45.900000000003097</c:v>
                </c:pt>
                <c:pt idx="542">
                  <c:v>45.800000000003102</c:v>
                </c:pt>
                <c:pt idx="543">
                  <c:v>45.700000000003101</c:v>
                </c:pt>
                <c:pt idx="544">
                  <c:v>45.600000000003099</c:v>
                </c:pt>
                <c:pt idx="545">
                  <c:v>45.500000000003098</c:v>
                </c:pt>
                <c:pt idx="546">
                  <c:v>45.400000000003097</c:v>
                </c:pt>
                <c:pt idx="547">
                  <c:v>45.300000000003102</c:v>
                </c:pt>
                <c:pt idx="548">
                  <c:v>45.200000000003101</c:v>
                </c:pt>
                <c:pt idx="549">
                  <c:v>45.100000000003099</c:v>
                </c:pt>
                <c:pt idx="550">
                  <c:v>45.000000000003098</c:v>
                </c:pt>
                <c:pt idx="551">
                  <c:v>44.900000000003097</c:v>
                </c:pt>
                <c:pt idx="552">
                  <c:v>44.800000000003102</c:v>
                </c:pt>
                <c:pt idx="553">
                  <c:v>44.700000000003101</c:v>
                </c:pt>
                <c:pt idx="554">
                  <c:v>44.600000000003099</c:v>
                </c:pt>
                <c:pt idx="555">
                  <c:v>44.500000000003197</c:v>
                </c:pt>
                <c:pt idx="556">
                  <c:v>44.400000000003203</c:v>
                </c:pt>
                <c:pt idx="557">
                  <c:v>44.300000000003202</c:v>
                </c:pt>
                <c:pt idx="558">
                  <c:v>44.2000000000032</c:v>
                </c:pt>
                <c:pt idx="559">
                  <c:v>44.100000000003199</c:v>
                </c:pt>
                <c:pt idx="560">
                  <c:v>44.000000000003197</c:v>
                </c:pt>
                <c:pt idx="561">
                  <c:v>43.900000000003203</c:v>
                </c:pt>
                <c:pt idx="562">
                  <c:v>43.800000000003202</c:v>
                </c:pt>
                <c:pt idx="563">
                  <c:v>43.7000000000032</c:v>
                </c:pt>
                <c:pt idx="564">
                  <c:v>43.600000000003199</c:v>
                </c:pt>
                <c:pt idx="565">
                  <c:v>43.500000000003197</c:v>
                </c:pt>
                <c:pt idx="566">
                  <c:v>43.400000000003203</c:v>
                </c:pt>
                <c:pt idx="567">
                  <c:v>43.300000000003202</c:v>
                </c:pt>
                <c:pt idx="568">
                  <c:v>43.2000000000032</c:v>
                </c:pt>
                <c:pt idx="569">
                  <c:v>43.100000000003199</c:v>
                </c:pt>
                <c:pt idx="570">
                  <c:v>43.000000000003197</c:v>
                </c:pt>
                <c:pt idx="571">
                  <c:v>42.900000000003203</c:v>
                </c:pt>
                <c:pt idx="572">
                  <c:v>42.800000000003301</c:v>
                </c:pt>
                <c:pt idx="573">
                  <c:v>42.7000000000033</c:v>
                </c:pt>
                <c:pt idx="574">
                  <c:v>42.600000000003298</c:v>
                </c:pt>
                <c:pt idx="575">
                  <c:v>42.500000000003297</c:v>
                </c:pt>
                <c:pt idx="576">
                  <c:v>42.400000000003303</c:v>
                </c:pt>
                <c:pt idx="577">
                  <c:v>42.300000000003301</c:v>
                </c:pt>
                <c:pt idx="578">
                  <c:v>42.2000000000033</c:v>
                </c:pt>
                <c:pt idx="579">
                  <c:v>42.100000000003298</c:v>
                </c:pt>
                <c:pt idx="580">
                  <c:v>42.000000000003297</c:v>
                </c:pt>
                <c:pt idx="581">
                  <c:v>41.900000000003303</c:v>
                </c:pt>
                <c:pt idx="582">
                  <c:v>41.800000000003301</c:v>
                </c:pt>
                <c:pt idx="583">
                  <c:v>41.7000000000033</c:v>
                </c:pt>
                <c:pt idx="584">
                  <c:v>41.600000000003298</c:v>
                </c:pt>
                <c:pt idx="585">
                  <c:v>41.500000000003297</c:v>
                </c:pt>
                <c:pt idx="586">
                  <c:v>41.400000000003303</c:v>
                </c:pt>
                <c:pt idx="587">
                  <c:v>41.300000000003301</c:v>
                </c:pt>
                <c:pt idx="588">
                  <c:v>41.2000000000033</c:v>
                </c:pt>
                <c:pt idx="589">
                  <c:v>41.100000000003298</c:v>
                </c:pt>
                <c:pt idx="590">
                  <c:v>41.000000000003403</c:v>
                </c:pt>
                <c:pt idx="591">
                  <c:v>40.900000000003402</c:v>
                </c:pt>
                <c:pt idx="592">
                  <c:v>40.800000000003401</c:v>
                </c:pt>
                <c:pt idx="593">
                  <c:v>40.700000000003399</c:v>
                </c:pt>
                <c:pt idx="594">
                  <c:v>40.600000000003398</c:v>
                </c:pt>
                <c:pt idx="595">
                  <c:v>40.500000000003403</c:v>
                </c:pt>
                <c:pt idx="596">
                  <c:v>40.400000000003402</c:v>
                </c:pt>
                <c:pt idx="597">
                  <c:v>40.300000000003401</c:v>
                </c:pt>
                <c:pt idx="598">
                  <c:v>40.200000000003399</c:v>
                </c:pt>
                <c:pt idx="599">
                  <c:v>40.100000000003398</c:v>
                </c:pt>
                <c:pt idx="600">
                  <c:v>40.000000000003403</c:v>
                </c:pt>
                <c:pt idx="601">
                  <c:v>39.900000000003402</c:v>
                </c:pt>
                <c:pt idx="602">
                  <c:v>39.800000000003401</c:v>
                </c:pt>
                <c:pt idx="603">
                  <c:v>39.700000000003399</c:v>
                </c:pt>
                <c:pt idx="604">
                  <c:v>39.600000000003398</c:v>
                </c:pt>
                <c:pt idx="605">
                  <c:v>39.500000000003403</c:v>
                </c:pt>
                <c:pt idx="606">
                  <c:v>39.400000000003402</c:v>
                </c:pt>
                <c:pt idx="607">
                  <c:v>39.3000000000035</c:v>
                </c:pt>
                <c:pt idx="608">
                  <c:v>39.200000000003499</c:v>
                </c:pt>
                <c:pt idx="609">
                  <c:v>39.100000000003497</c:v>
                </c:pt>
                <c:pt idx="610">
                  <c:v>39.000000000003503</c:v>
                </c:pt>
                <c:pt idx="611">
                  <c:v>38.900000000003502</c:v>
                </c:pt>
                <c:pt idx="612">
                  <c:v>38.8000000000035</c:v>
                </c:pt>
                <c:pt idx="613">
                  <c:v>38.700000000003499</c:v>
                </c:pt>
                <c:pt idx="614">
                  <c:v>38.600000000003497</c:v>
                </c:pt>
                <c:pt idx="615">
                  <c:v>38.500000000003503</c:v>
                </c:pt>
                <c:pt idx="616">
                  <c:v>38.400000000003502</c:v>
                </c:pt>
                <c:pt idx="617">
                  <c:v>38.3000000000035</c:v>
                </c:pt>
                <c:pt idx="618">
                  <c:v>38.200000000003499</c:v>
                </c:pt>
                <c:pt idx="619">
                  <c:v>38.100000000003497</c:v>
                </c:pt>
                <c:pt idx="620">
                  <c:v>38.000000000003503</c:v>
                </c:pt>
                <c:pt idx="621">
                  <c:v>37.900000000003502</c:v>
                </c:pt>
                <c:pt idx="622">
                  <c:v>37.8000000000035</c:v>
                </c:pt>
                <c:pt idx="623">
                  <c:v>37.700000000003499</c:v>
                </c:pt>
                <c:pt idx="624">
                  <c:v>37.600000000003497</c:v>
                </c:pt>
                <c:pt idx="625">
                  <c:v>37.500000000003602</c:v>
                </c:pt>
                <c:pt idx="626">
                  <c:v>37.400000000003601</c:v>
                </c:pt>
                <c:pt idx="627">
                  <c:v>37.3000000000036</c:v>
                </c:pt>
                <c:pt idx="628">
                  <c:v>37.200000000003598</c:v>
                </c:pt>
                <c:pt idx="629">
                  <c:v>37.100000000003597</c:v>
                </c:pt>
                <c:pt idx="630">
                  <c:v>37.000000000003602</c:v>
                </c:pt>
                <c:pt idx="631">
                  <c:v>36.900000000003601</c:v>
                </c:pt>
                <c:pt idx="632">
                  <c:v>36.8000000000036</c:v>
                </c:pt>
                <c:pt idx="633">
                  <c:v>36.700000000003598</c:v>
                </c:pt>
                <c:pt idx="634">
                  <c:v>36.600000000003597</c:v>
                </c:pt>
                <c:pt idx="635">
                  <c:v>36.500000000003602</c:v>
                </c:pt>
                <c:pt idx="636">
                  <c:v>36.400000000003601</c:v>
                </c:pt>
                <c:pt idx="637">
                  <c:v>36.3000000000036</c:v>
                </c:pt>
                <c:pt idx="638">
                  <c:v>36.200000000003598</c:v>
                </c:pt>
                <c:pt idx="639">
                  <c:v>36.100000000003597</c:v>
                </c:pt>
                <c:pt idx="640">
                  <c:v>36.000000000003602</c:v>
                </c:pt>
                <c:pt idx="641">
                  <c:v>35.900000000003601</c:v>
                </c:pt>
                <c:pt idx="642">
                  <c:v>35.8000000000036</c:v>
                </c:pt>
                <c:pt idx="643">
                  <c:v>35.700000000003698</c:v>
                </c:pt>
                <c:pt idx="644">
                  <c:v>35.600000000003703</c:v>
                </c:pt>
                <c:pt idx="645">
                  <c:v>35.500000000003702</c:v>
                </c:pt>
                <c:pt idx="646">
                  <c:v>35.400000000003701</c:v>
                </c:pt>
                <c:pt idx="647">
                  <c:v>35.300000000003699</c:v>
                </c:pt>
                <c:pt idx="648">
                  <c:v>35.200000000003698</c:v>
                </c:pt>
                <c:pt idx="649">
                  <c:v>35.100000000003703</c:v>
                </c:pt>
                <c:pt idx="650">
                  <c:v>35.000000000003702</c:v>
                </c:pt>
                <c:pt idx="651">
                  <c:v>34.900000000003701</c:v>
                </c:pt>
                <c:pt idx="652">
                  <c:v>34.800000000003699</c:v>
                </c:pt>
                <c:pt idx="653">
                  <c:v>34.700000000003698</c:v>
                </c:pt>
                <c:pt idx="654">
                  <c:v>34.600000000003703</c:v>
                </c:pt>
                <c:pt idx="655">
                  <c:v>34.500000000003702</c:v>
                </c:pt>
                <c:pt idx="656">
                  <c:v>34.400000000003701</c:v>
                </c:pt>
                <c:pt idx="657">
                  <c:v>34.300000000003699</c:v>
                </c:pt>
                <c:pt idx="658">
                  <c:v>34.200000000003698</c:v>
                </c:pt>
                <c:pt idx="659">
                  <c:v>34.100000000003703</c:v>
                </c:pt>
                <c:pt idx="660">
                  <c:v>34.000000000003801</c:v>
                </c:pt>
                <c:pt idx="661">
                  <c:v>33.9000000000038</c:v>
                </c:pt>
                <c:pt idx="662">
                  <c:v>33.800000000003799</c:v>
                </c:pt>
                <c:pt idx="663">
                  <c:v>33.700000000003797</c:v>
                </c:pt>
                <c:pt idx="664">
                  <c:v>33.600000000003803</c:v>
                </c:pt>
                <c:pt idx="665">
                  <c:v>33.500000000003801</c:v>
                </c:pt>
                <c:pt idx="666">
                  <c:v>33.4000000000038</c:v>
                </c:pt>
                <c:pt idx="667">
                  <c:v>33.300000000003799</c:v>
                </c:pt>
                <c:pt idx="668">
                  <c:v>33.200000000003797</c:v>
                </c:pt>
                <c:pt idx="669">
                  <c:v>33.100000000003803</c:v>
                </c:pt>
                <c:pt idx="670">
                  <c:v>33.000000000003801</c:v>
                </c:pt>
                <c:pt idx="671">
                  <c:v>32.9000000000038</c:v>
                </c:pt>
                <c:pt idx="672">
                  <c:v>32.800000000003799</c:v>
                </c:pt>
                <c:pt idx="673">
                  <c:v>32.700000000003797</c:v>
                </c:pt>
                <c:pt idx="674">
                  <c:v>32.600000000003803</c:v>
                </c:pt>
                <c:pt idx="675">
                  <c:v>32.500000000003801</c:v>
                </c:pt>
                <c:pt idx="676">
                  <c:v>32.4000000000038</c:v>
                </c:pt>
                <c:pt idx="677">
                  <c:v>32.300000000003799</c:v>
                </c:pt>
                <c:pt idx="678">
                  <c:v>32.200000000003897</c:v>
                </c:pt>
                <c:pt idx="679">
                  <c:v>32.100000000003902</c:v>
                </c:pt>
                <c:pt idx="680">
                  <c:v>32.000000000003901</c:v>
                </c:pt>
                <c:pt idx="681">
                  <c:v>31.900000000003899</c:v>
                </c:pt>
                <c:pt idx="682">
                  <c:v>31.800000000003902</c:v>
                </c:pt>
                <c:pt idx="683">
                  <c:v>31.7000000000039</c:v>
                </c:pt>
                <c:pt idx="684">
                  <c:v>31.600000000003899</c:v>
                </c:pt>
                <c:pt idx="685">
                  <c:v>31.500000000003901</c:v>
                </c:pt>
                <c:pt idx="686">
                  <c:v>31.400000000003899</c:v>
                </c:pt>
                <c:pt idx="687">
                  <c:v>31.300000000003902</c:v>
                </c:pt>
                <c:pt idx="688">
                  <c:v>31.2000000000039</c:v>
                </c:pt>
                <c:pt idx="689">
                  <c:v>31.100000000003899</c:v>
                </c:pt>
                <c:pt idx="690">
                  <c:v>31.000000000003901</c:v>
                </c:pt>
                <c:pt idx="691">
                  <c:v>30.900000000003899</c:v>
                </c:pt>
                <c:pt idx="692">
                  <c:v>30.800000000003902</c:v>
                </c:pt>
                <c:pt idx="693">
                  <c:v>30.7000000000039</c:v>
                </c:pt>
                <c:pt idx="694">
                  <c:v>30.600000000003899</c:v>
                </c:pt>
                <c:pt idx="695">
                  <c:v>30.500000000004</c:v>
                </c:pt>
                <c:pt idx="696">
                  <c:v>30.400000000003999</c:v>
                </c:pt>
                <c:pt idx="697">
                  <c:v>30.300000000004001</c:v>
                </c:pt>
                <c:pt idx="698">
                  <c:v>30.200000000004</c:v>
                </c:pt>
                <c:pt idx="699">
                  <c:v>30.100000000004002</c:v>
                </c:pt>
                <c:pt idx="700">
                  <c:v>30.000000000004</c:v>
                </c:pt>
              </c:numCache>
            </c:numRef>
          </c:xVal>
          <c:yVal>
            <c:numRef>
              <c:f>'Strong oxidation'!$Z$2:$Z$1001</c:f>
              <c:numCache>
                <c:formatCode>0.000</c:formatCode>
                <c:ptCount val="1000"/>
                <c:pt idx="0" formatCode="General">
                  <c:v>8.7999999999999995E-2</c:v>
                </c:pt>
                <c:pt idx="1">
                  <c:v>8.8042691340999263E-2</c:v>
                </c:pt>
                <c:pt idx="2">
                  <c:v>8.8085938960183172E-2</c:v>
                </c:pt>
                <c:pt idx="3">
                  <c:v>8.812974474845145E-2</c:v>
                </c:pt>
                <c:pt idx="4">
                  <c:v>8.8174110611944245E-2</c:v>
                </c:pt>
                <c:pt idx="5">
                  <c:v>8.8219038472148154E-2</c:v>
                </c:pt>
                <c:pt idx="6">
                  <c:v>8.8264530266003352E-2</c:v>
                </c:pt>
                <c:pt idx="7">
                  <c:v>8.8310587946011335E-2</c:v>
                </c:pt>
                <c:pt idx="8">
                  <c:v>8.8357213480343921E-2</c:v>
                </c:pt>
                <c:pt idx="9">
                  <c:v>8.8404408852952837E-2</c:v>
                </c:pt>
                <c:pt idx="10">
                  <c:v>8.8452176063680735E-2</c:v>
                </c:pt>
                <c:pt idx="11">
                  <c:v>8.8500517128372522E-2</c:v>
                </c:pt>
                <c:pt idx="12">
                  <c:v>8.8549434078988215E-2</c:v>
                </c:pt>
                <c:pt idx="13">
                  <c:v>8.8598928963716461E-2</c:v>
                </c:pt>
                <c:pt idx="14">
                  <c:v>8.8649003847089194E-2</c:v>
                </c:pt>
                <c:pt idx="15">
                  <c:v>8.8699660810097058E-2</c:v>
                </c:pt>
                <c:pt idx="16">
                  <c:v>8.875090195030616E-2</c:v>
                </c:pt>
                <c:pt idx="17">
                  <c:v>8.8802729381975531E-2</c:v>
                </c:pt>
                <c:pt idx="18">
                  <c:v>8.8855145236175728E-2</c:v>
                </c:pt>
                <c:pt idx="19">
                  <c:v>8.8908151660908527E-2</c:v>
                </c:pt>
                <c:pt idx="20">
                  <c:v>8.8961750821227412E-2</c:v>
                </c:pt>
                <c:pt idx="21">
                  <c:v>8.901594489935942E-2</c:v>
                </c:pt>
                <c:pt idx="22">
                  <c:v>8.9070736094827838E-2</c:v>
                </c:pt>
                <c:pt idx="23">
                  <c:v>8.9126126624575946E-2</c:v>
                </c:pt>
                <c:pt idx="24">
                  <c:v>8.918211872309198E-2</c:v>
                </c:pt>
                <c:pt idx="25">
                  <c:v>8.923871464253505E-2</c:v>
                </c:pt>
                <c:pt idx="26">
                  <c:v>8.9295916652862198E-2</c:v>
                </c:pt>
                <c:pt idx="27">
                  <c:v>8.9353727041956502E-2</c:v>
                </c:pt>
                <c:pt idx="28">
                  <c:v>8.9412148115756554E-2</c:v>
                </c:pt>
                <c:pt idx="29">
                  <c:v>8.9471182198386498E-2</c:v>
                </c:pt>
                <c:pt idx="30">
                  <c:v>8.9530831632287824E-2</c:v>
                </c:pt>
                <c:pt idx="31">
                  <c:v>8.9591098778351919E-2</c:v>
                </c:pt>
                <c:pt idx="32">
                  <c:v>8.9651986016053911E-2</c:v>
                </c:pt>
                <c:pt idx="33">
                  <c:v>8.9713495743587598E-2</c:v>
                </c:pt>
                <c:pt idx="34">
                  <c:v>8.9775630378001681E-2</c:v>
                </c:pt>
                <c:pt idx="35">
                  <c:v>8.9838392355337013E-2</c:v>
                </c:pt>
                <c:pt idx="36">
                  <c:v>8.9901784130765258E-2</c:v>
                </c:pt>
                <c:pt idx="37">
                  <c:v>8.9965808178728401E-2</c:v>
                </c:pt>
                <c:pt idx="38">
                  <c:v>9.0030466993079941E-2</c:v>
                </c:pt>
                <c:pt idx="39">
                  <c:v>9.0095763087226999E-2</c:v>
                </c:pt>
                <c:pt idx="40">
                  <c:v>9.0161698994273634E-2</c:v>
                </c:pt>
                <c:pt idx="41">
                  <c:v>9.0228277267165646E-2</c:v>
                </c:pt>
                <c:pt idx="42">
                  <c:v>9.0295500478836568E-2</c:v>
                </c:pt>
                <c:pt idx="43">
                  <c:v>9.0363371222354619E-2</c:v>
                </c:pt>
                <c:pt idx="44">
                  <c:v>9.0431892111071416E-2</c:v>
                </c:pt>
                <c:pt idx="45">
                  <c:v>9.0501065778771941E-2</c:v>
                </c:pt>
                <c:pt idx="46">
                  <c:v>9.0570894879825115E-2</c:v>
                </c:pt>
                <c:pt idx="47">
                  <c:v>9.0641382089336725E-2</c:v>
                </c:pt>
                <c:pt idx="48">
                  <c:v>9.0712530103302963E-2</c:v>
                </c:pt>
                <c:pt idx="49">
                  <c:v>9.0784341638765573E-2</c:v>
                </c:pt>
                <c:pt idx="50">
                  <c:v>9.0856819433968325E-2</c:v>
                </c:pt>
                <c:pt idx="51">
                  <c:v>9.0929966248514876E-2</c:v>
                </c:pt>
                <c:pt idx="52">
                  <c:v>9.100378486352792E-2</c:v>
                </c:pt>
                <c:pt idx="53">
                  <c:v>9.1078278081809877E-2</c:v>
                </c:pt>
                <c:pt idx="54">
                  <c:v>9.1153448728004918E-2</c:v>
                </c:pt>
                <c:pt idx="55">
                  <c:v>9.1229299648762391E-2</c:v>
                </c:pt>
                <c:pt idx="56">
                  <c:v>9.1305833712901643E-2</c:v>
                </c:pt>
                <c:pt idx="57">
                  <c:v>9.1383053811578546E-2</c:v>
                </c:pt>
                <c:pt idx="58">
                  <c:v>9.146096285845301E-2</c:v>
                </c:pt>
                <c:pt idx="59">
                  <c:v>9.1539563789858572E-2</c:v>
                </c:pt>
                <c:pt idx="60">
                  <c:v>9.1618859564972871E-2</c:v>
                </c:pt>
                <c:pt idx="61">
                  <c:v>9.1698853165990094E-2</c:v>
                </c:pt>
                <c:pt idx="62">
                  <c:v>9.1779547598294584E-2</c:v>
                </c:pt>
                <c:pt idx="63">
                  <c:v>9.1860945890636536E-2</c:v>
                </c:pt>
                <c:pt idx="64">
                  <c:v>9.1943051095308287E-2</c:v>
                </c:pt>
                <c:pt idx="65">
                  <c:v>9.2025866288323099E-2</c:v>
                </c:pt>
                <c:pt idx="66">
                  <c:v>9.2109394569595063E-2</c:v>
                </c:pt>
                <c:pt idx="67">
                  <c:v>9.2193639063120683E-2</c:v>
                </c:pt>
                <c:pt idx="68">
                  <c:v>9.2278602917161931E-2</c:v>
                </c:pt>
                <c:pt idx="69">
                  <c:v>9.2364289304431316E-2</c:v>
                </c:pt>
                <c:pt idx="70">
                  <c:v>9.2450701422277945E-2</c:v>
                </c:pt>
                <c:pt idx="71">
                  <c:v>9.2537842492875846E-2</c:v>
                </c:pt>
                <c:pt idx="72">
                  <c:v>9.2625715763413594E-2</c:v>
                </c:pt>
                <c:pt idx="73">
                  <c:v>9.2714324506285792E-2</c:v>
                </c:pt>
                <c:pt idx="74">
                  <c:v>9.2803672019286063E-2</c:v>
                </c:pt>
                <c:pt idx="75">
                  <c:v>9.2893761625801943E-2</c:v>
                </c:pt>
                <c:pt idx="76">
                  <c:v>9.2984596675011355E-2</c:v>
                </c:pt>
                <c:pt idx="77">
                  <c:v>9.3076180542080986E-2</c:v>
                </c:pt>
                <c:pt idx="78">
                  <c:v>9.3168516628366102E-2</c:v>
                </c:pt>
                <c:pt idx="79">
                  <c:v>9.3261608361612611E-2</c:v>
                </c:pt>
                <c:pt idx="80">
                  <c:v>9.3355459196160354E-2</c:v>
                </c:pt>
                <c:pt idx="81">
                  <c:v>9.3450072613148943E-2</c:v>
                </c:pt>
                <c:pt idx="82">
                  <c:v>9.3545452120724445E-2</c:v>
                </c:pt>
                <c:pt idx="83">
                  <c:v>9.3641601254248655E-2</c:v>
                </c:pt>
                <c:pt idx="84">
                  <c:v>9.3738523576510135E-2</c:v>
                </c:pt>
                <c:pt idx="85">
                  <c:v>9.3836222677936801E-2</c:v>
                </c:pt>
                <c:pt idx="86">
                  <c:v>9.3934702176810672E-2</c:v>
                </c:pt>
                <c:pt idx="87">
                  <c:v>9.4033965719484441E-2</c:v>
                </c:pt>
                <c:pt idx="88">
                  <c:v>9.4134016980599922E-2</c:v>
                </c:pt>
                <c:pt idx="89">
                  <c:v>9.4234859663308537E-2</c:v>
                </c:pt>
                <c:pt idx="90">
                  <c:v>9.4336497499493646E-2</c:v>
                </c:pt>
                <c:pt idx="91">
                  <c:v>9.4438934249995041E-2</c:v>
                </c:pt>
                <c:pt idx="92">
                  <c:v>9.4542173704835183E-2</c:v>
                </c:pt>
                <c:pt idx="93">
                  <c:v>9.4646219683447608E-2</c:v>
                </c:pt>
                <c:pt idx="94">
                  <c:v>9.47510760349074E-2</c:v>
                </c:pt>
                <c:pt idx="95">
                  <c:v>9.4856746638163639E-2</c:v>
                </c:pt>
                <c:pt idx="96">
                  <c:v>9.4963235402273874E-2</c:v>
                </c:pt>
                <c:pt idx="97">
                  <c:v>9.5070546266640771E-2</c:v>
                </c:pt>
                <c:pt idx="98">
                  <c:v>9.5178683201251071E-2</c:v>
                </c:pt>
                <c:pt idx="99">
                  <c:v>9.5287650206915958E-2</c:v>
                </c:pt>
                <c:pt idx="100">
                  <c:v>9.5397451315514553E-2</c:v>
                </c:pt>
                <c:pt idx="101">
                  <c:v>9.5508090590238723E-2</c:v>
                </c:pt>
                <c:pt idx="102">
                  <c:v>9.5619572125840685E-2</c:v>
                </c:pt>
                <c:pt idx="103">
                  <c:v>9.5731900048882448E-2</c:v>
                </c:pt>
                <c:pt idx="104">
                  <c:v>9.5845078517987597E-2</c:v>
                </c:pt>
                <c:pt idx="105">
                  <c:v>9.595911172409545E-2</c:v>
                </c:pt>
                <c:pt idx="106">
                  <c:v>9.6074003890717199E-2</c:v>
                </c:pt>
                <c:pt idx="107">
                  <c:v>9.6189759274194597E-2</c:v>
                </c:pt>
                <c:pt idx="108">
                  <c:v>9.6306382163960799E-2</c:v>
                </c:pt>
                <c:pt idx="109">
                  <c:v>9.6423876882803697E-2</c:v>
                </c:pt>
                <c:pt idx="110">
                  <c:v>9.6542247787131413E-2</c:v>
                </c:pt>
                <c:pt idx="111">
                  <c:v>9.6661499267240186E-2</c:v>
                </c:pt>
                <c:pt idx="112">
                  <c:v>9.6781635747584902E-2</c:v>
                </c:pt>
                <c:pt idx="113">
                  <c:v>9.6902661687051667E-2</c:v>
                </c:pt>
                <c:pt idx="114">
                  <c:v>9.7024581579233132E-2</c:v>
                </c:pt>
                <c:pt idx="115">
                  <c:v>9.7147399952706062E-2</c:v>
                </c:pt>
                <c:pt idx="116">
                  <c:v>9.7271121371311747E-2</c:v>
                </c:pt>
                <c:pt idx="117">
                  <c:v>9.7395750434438225E-2</c:v>
                </c:pt>
                <c:pt idx="118">
                  <c:v>9.7521291777305591E-2</c:v>
                </c:pt>
                <c:pt idx="119">
                  <c:v>9.7647750071254036E-2</c:v>
                </c:pt>
                <c:pt idx="120">
                  <c:v>9.7775130024033791E-2</c:v>
                </c:pt>
                <c:pt idx="121">
                  <c:v>9.7903436380098061E-2</c:v>
                </c:pt>
                <c:pt idx="122">
                  <c:v>9.8032673920898733E-2</c:v>
                </c:pt>
                <c:pt idx="123">
                  <c:v>9.8162847465184347E-2</c:v>
                </c:pt>
                <c:pt idx="124">
                  <c:v>9.8293961869301061E-2</c:v>
                </c:pt>
                <c:pt idx="125">
                  <c:v>9.8426022027496091E-2</c:v>
                </c:pt>
                <c:pt idx="126">
                  <c:v>9.8559032872223937E-2</c:v>
                </c:pt>
                <c:pt idx="127">
                  <c:v>9.8692999374455442E-2</c:v>
                </c:pt>
                <c:pt idx="128">
                  <c:v>9.8827926543989406E-2</c:v>
                </c:pt>
                <c:pt idx="129">
                  <c:v>9.8963819429767327E-2</c:v>
                </c:pt>
                <c:pt idx="130">
                  <c:v>9.9100683120190533E-2</c:v>
                </c:pt>
                <c:pt idx="131">
                  <c:v>9.923852274344043E-2</c:v>
                </c:pt>
                <c:pt idx="132">
                  <c:v>9.9377343467801582E-2</c:v>
                </c:pt>
                <c:pt idx="133">
                  <c:v>9.9517150501987922E-2</c:v>
                </c:pt>
                <c:pt idx="134">
                  <c:v>9.9657949095471057E-2</c:v>
                </c:pt>
                <c:pt idx="135">
                  <c:v>9.9799744538812546E-2</c:v>
                </c:pt>
                <c:pt idx="136">
                  <c:v>9.9942542163998421E-2</c:v>
                </c:pt>
                <c:pt idx="137">
                  <c:v>0.10008634734477714</c:v>
                </c:pt>
                <c:pt idx="138">
                  <c:v>0.1002311654970003</c:v>
                </c:pt>
                <c:pt idx="139">
                  <c:v>0.10037700207896653</c:v>
                </c:pt>
                <c:pt idx="140">
                  <c:v>0.10052386259176839</c:v>
                </c:pt>
                <c:pt idx="141">
                  <c:v>0.10067175257964228</c:v>
                </c:pt>
                <c:pt idx="142">
                  <c:v>0.10082067763032194</c:v>
                </c:pt>
                <c:pt idx="143">
                  <c:v>0.10097064337539438</c:v>
                </c:pt>
                <c:pt idx="144">
                  <c:v>0.10112165549065975</c:v>
                </c:pt>
                <c:pt idx="145">
                  <c:v>0.10127371969649382</c:v>
                </c:pt>
                <c:pt idx="146">
                  <c:v>0.10142684175821404</c:v>
                </c:pt>
                <c:pt idx="147">
                  <c:v>0.10158102748644883</c:v>
                </c:pt>
                <c:pt idx="148">
                  <c:v>0.10173628273751005</c:v>
                </c:pt>
                <c:pt idx="149">
                  <c:v>0.10189261341376896</c:v>
                </c:pt>
                <c:pt idx="150">
                  <c:v>0.1020500254640353</c:v>
                </c:pt>
                <c:pt idx="151">
                  <c:v>0.10220852488394044</c:v>
                </c:pt>
                <c:pt idx="152">
                  <c:v>0.10236811771632268</c:v>
                </c:pt>
                <c:pt idx="153">
                  <c:v>0.10252881005161715</c:v>
                </c:pt>
                <c:pt idx="154">
                  <c:v>0.10269060802824884</c:v>
                </c:pt>
                <c:pt idx="155">
                  <c:v>0.10285351783302898</c:v>
                </c:pt>
                <c:pt idx="156">
                  <c:v>0.10301754570155511</c:v>
                </c:pt>
                <c:pt idx="157">
                  <c:v>0.10318269791861459</c:v>
                </c:pt>
                <c:pt idx="158">
                  <c:v>0.10334898081859202</c:v>
                </c:pt>
                <c:pt idx="159">
                  <c:v>0.10351640078587976</c:v>
                </c:pt>
                <c:pt idx="160">
                  <c:v>0.10368496425529272</c:v>
                </c:pt>
                <c:pt idx="161">
                  <c:v>0.1038546777124864</c:v>
                </c:pt>
                <c:pt idx="162">
                  <c:v>0.10402554769437879</c:v>
                </c:pt>
                <c:pt idx="163">
                  <c:v>0.10419758078957625</c:v>
                </c:pt>
                <c:pt idx="164">
                  <c:v>0.10437078363880267</c:v>
                </c:pt>
                <c:pt idx="165">
                  <c:v>0.10454516293533303</c:v>
                </c:pt>
                <c:pt idx="166">
                  <c:v>0.10472072542543041</c:v>
                </c:pt>
                <c:pt idx="167">
                  <c:v>0.10489747790878712</c:v>
                </c:pt>
                <c:pt idx="168">
                  <c:v>0.10507542723896941</c:v>
                </c:pt>
                <c:pt idx="169">
                  <c:v>0.10525458032386714</c:v>
                </c:pt>
                <c:pt idx="170">
                  <c:v>0.10543494412614565</c:v>
                </c:pt>
                <c:pt idx="171">
                  <c:v>0.10561652566370328</c:v>
                </c:pt>
                <c:pt idx="172">
                  <c:v>0.10579933201013227</c:v>
                </c:pt>
                <c:pt idx="173">
                  <c:v>0.10598337029518391</c:v>
                </c:pt>
                <c:pt idx="174">
                  <c:v>0.10616864770523751</c:v>
                </c:pt>
                <c:pt idx="175">
                  <c:v>0.10635517148377405</c:v>
                </c:pt>
                <c:pt idx="176">
                  <c:v>0.10654294893185336</c:v>
                </c:pt>
                <c:pt idx="177">
                  <c:v>0.10673198740859634</c:v>
                </c:pt>
                <c:pt idx="178">
                  <c:v>0.10692229433167064</c:v>
                </c:pt>
                <c:pt idx="179">
                  <c:v>0.10711387717778105</c:v>
                </c:pt>
                <c:pt idx="180">
                  <c:v>0.10730674348316438</c:v>
                </c:pt>
                <c:pt idx="181">
                  <c:v>0.10750090084408824</c:v>
                </c:pt>
                <c:pt idx="182">
                  <c:v>0.10769635691735469</c:v>
                </c:pt>
                <c:pt idx="183">
                  <c:v>0.10789311942080794</c:v>
                </c:pt>
                <c:pt idx="184">
                  <c:v>0.10809119613384681</c:v>
                </c:pt>
                <c:pt idx="185">
                  <c:v>0.10829059489794136</c:v>
                </c:pt>
                <c:pt idx="186">
                  <c:v>0.10849132361715512</c:v>
                </c:pt>
                <c:pt idx="187">
                  <c:v>0.10869339025866984</c:v>
                </c:pt>
                <c:pt idx="188">
                  <c:v>0.10889680285331704</c:v>
                </c:pt>
                <c:pt idx="189">
                  <c:v>0.10910156949611285</c:v>
                </c:pt>
                <c:pt idx="190">
                  <c:v>0.10930769834679825</c:v>
                </c:pt>
                <c:pt idx="191">
                  <c:v>0.10951519763038352</c:v>
                </c:pt>
                <c:pt idx="192">
                  <c:v>0.10972407563769786</c:v>
                </c:pt>
                <c:pt idx="193">
                  <c:v>0.10993434072594373</c:v>
                </c:pt>
                <c:pt idx="194">
                  <c:v>0.11014600131925573</c:v>
                </c:pt>
                <c:pt idx="195">
                  <c:v>0.11035906590926481</c:v>
                </c:pt>
                <c:pt idx="196">
                  <c:v>0.11057354305566712</c:v>
                </c:pt>
                <c:pt idx="197">
                  <c:v>0.11078944138679785</c:v>
                </c:pt>
                <c:pt idx="198">
                  <c:v>0.11100676960021012</c:v>
                </c:pt>
                <c:pt idx="199">
                  <c:v>0.11122553646325889</c:v>
                </c:pt>
                <c:pt idx="200">
                  <c:v>0.11144575081368999</c:v>
                </c:pt>
                <c:pt idx="201">
                  <c:v>0.11166742156023397</c:v>
                </c:pt>
                <c:pt idx="202">
                  <c:v>0.1118905576832057</c:v>
                </c:pt>
                <c:pt idx="203">
                  <c:v>0.11211516823510827</c:v>
                </c:pt>
                <c:pt idx="204">
                  <c:v>0.11234126234124345</c:v>
                </c:pt>
                <c:pt idx="205">
                  <c:v>0.11256884920032567</c:v>
                </c:pt>
                <c:pt idx="206">
                  <c:v>0.11279793808510259</c:v>
                </c:pt>
                <c:pt idx="207">
                  <c:v>0.11302853834298074</c:v>
                </c:pt>
                <c:pt idx="208">
                  <c:v>0.11326065939665644</c:v>
                </c:pt>
                <c:pt idx="209">
                  <c:v>0.11349431074475193</c:v>
                </c:pt>
                <c:pt idx="210">
                  <c:v>0.11372950196245733</c:v>
                </c:pt>
                <c:pt idx="211">
                  <c:v>0.11396624270217783</c:v>
                </c:pt>
                <c:pt idx="212">
                  <c:v>0.1142045426941866</c:v>
                </c:pt>
                <c:pt idx="213">
                  <c:v>0.11444441174728316</c:v>
                </c:pt>
                <c:pt idx="214">
                  <c:v>0.11468585974945716</c:v>
                </c:pt>
                <c:pt idx="215">
                  <c:v>0.11492889666855842</c:v>
                </c:pt>
                <c:pt idx="216">
                  <c:v>0.1151735325529719</c:v>
                </c:pt>
                <c:pt idx="217">
                  <c:v>0.11541977753229898</c:v>
                </c:pt>
                <c:pt idx="218">
                  <c:v>0.1156676418180443</c:v>
                </c:pt>
                <c:pt idx="219">
                  <c:v>0.11591713570430816</c:v>
                </c:pt>
                <c:pt idx="220">
                  <c:v>0.11616826956848504</c:v>
                </c:pt>
                <c:pt idx="221">
                  <c:v>0.11642105387196874</c:v>
                </c:pt>
                <c:pt idx="222">
                  <c:v>0.1166754991608613</c:v>
                </c:pt>
                <c:pt idx="223">
                  <c:v>0.11693161606669011</c:v>
                </c:pt>
                <c:pt idx="224">
                  <c:v>0.11718941530712999</c:v>
                </c:pt>
                <c:pt idx="225">
                  <c:v>0.11744890768673144</c:v>
                </c:pt>
                <c:pt idx="226">
                  <c:v>0.11771010409765482</c:v>
                </c:pt>
                <c:pt idx="227">
                  <c:v>0.1179730155204111</c:v>
                </c:pt>
                <c:pt idx="228">
                  <c:v>0.11823765302460815</c:v>
                </c:pt>
                <c:pt idx="229">
                  <c:v>0.11850402776970362</c:v>
                </c:pt>
                <c:pt idx="230">
                  <c:v>0.11877215100576405</c:v>
                </c:pt>
                <c:pt idx="231">
                  <c:v>0.11904203407422988</c:v>
                </c:pt>
                <c:pt idx="232">
                  <c:v>0.11931368840868714</c:v>
                </c:pt>
                <c:pt idx="233">
                  <c:v>0.11958712553564553</c:v>
                </c:pt>
                <c:pt idx="234">
                  <c:v>0.11986235707532214</c:v>
                </c:pt>
                <c:pt idx="235">
                  <c:v>0.12013939474243267</c:v>
                </c:pt>
                <c:pt idx="236">
                  <c:v>0.12041825034698805</c:v>
                </c:pt>
                <c:pt idx="237">
                  <c:v>0.12069893579509827</c:v>
                </c:pt>
                <c:pt idx="238">
                  <c:v>0.12098146308978217</c:v>
                </c:pt>
                <c:pt idx="239">
                  <c:v>0.12126584433178478</c:v>
                </c:pt>
                <c:pt idx="240">
                  <c:v>0.12155209172039946</c:v>
                </c:pt>
                <c:pt idx="241">
                  <c:v>0.1218402175542983</c:v>
                </c:pt>
                <c:pt idx="242">
                  <c:v>0.12213023423236832</c:v>
                </c:pt>
                <c:pt idx="243">
                  <c:v>0.12242215425455483</c:v>
                </c:pt>
                <c:pt idx="244">
                  <c:v>0.12271599022271105</c:v>
                </c:pt>
                <c:pt idx="245">
                  <c:v>0.12301175484145464</c:v>
                </c:pt>
                <c:pt idx="246">
                  <c:v>0.12330946091903118</c:v>
                </c:pt>
                <c:pt idx="247">
                  <c:v>0.12360912136818397</c:v>
                </c:pt>
                <c:pt idx="248">
                  <c:v>0.1239107492070315</c:v>
                </c:pt>
                <c:pt idx="249">
                  <c:v>0.12421435755995062</c:v>
                </c:pt>
                <c:pt idx="250">
                  <c:v>0.1245199596584677</c:v>
                </c:pt>
                <c:pt idx="251">
                  <c:v>0.12482756884215615</c:v>
                </c:pt>
                <c:pt idx="252">
                  <c:v>0.12513719855954067</c:v>
                </c:pt>
                <c:pt idx="253">
                  <c:v>0.12544886236900929</c:v>
                </c:pt>
                <c:pt idx="254">
                  <c:v>0.12576257393973136</c:v>
                </c:pt>
                <c:pt idx="255">
                  <c:v>0.12607834705258342</c:v>
                </c:pt>
                <c:pt idx="256">
                  <c:v>0.12639619560108137</c:v>
                </c:pt>
                <c:pt idx="257">
                  <c:v>0.12671613359232117</c:v>
                </c:pt>
                <c:pt idx="258">
                  <c:v>0.12703817514792407</c:v>
                </c:pt>
                <c:pt idx="259">
                  <c:v>0.12736233450499129</c:v>
                </c:pt>
                <c:pt idx="260">
                  <c:v>0.12768862601706504</c:v>
                </c:pt>
                <c:pt idx="261">
                  <c:v>0.12801706415509634</c:v>
                </c:pt>
                <c:pt idx="262">
                  <c:v>0.12834766350842036</c:v>
                </c:pt>
                <c:pt idx="263">
                  <c:v>0.1286804387857392</c:v>
                </c:pt>
                <c:pt idx="264">
                  <c:v>0.12901540481611096</c:v>
                </c:pt>
                <c:pt idx="265">
                  <c:v>0.12935257654994714</c:v>
                </c:pt>
                <c:pt idx="266">
                  <c:v>0.12969196906001659</c:v>
                </c:pt>
                <c:pt idx="267">
                  <c:v>0.13003359754245666</c:v>
                </c:pt>
                <c:pt idx="268">
                  <c:v>0.13037747731779217</c:v>
                </c:pt>
                <c:pt idx="269">
                  <c:v>0.13072362383196082</c:v>
                </c:pt>
                <c:pt idx="270">
                  <c:v>0.13107205265734675</c:v>
                </c:pt>
                <c:pt idx="271">
                  <c:v>0.1314227794938207</c:v>
                </c:pt>
                <c:pt idx="272">
                  <c:v>0.13177582016978756</c:v>
                </c:pt>
                <c:pt idx="273">
                  <c:v>0.13213119064324141</c:v>
                </c:pt>
                <c:pt idx="274">
                  <c:v>0.13248890700282867</c:v>
                </c:pt>
                <c:pt idx="275">
                  <c:v>0.13284898546891596</c:v>
                </c:pt>
                <c:pt idx="276">
                  <c:v>0.13321144239466809</c:v>
                </c:pt>
                <c:pt idx="277">
                  <c:v>0.13357629426713166</c:v>
                </c:pt>
                <c:pt idx="278">
                  <c:v>0.13394355770832686</c:v>
                </c:pt>
                <c:pt idx="279">
                  <c:v>0.13431324947634571</c:v>
                </c:pt>
                <c:pt idx="280">
                  <c:v>0.13468538646645817</c:v>
                </c:pt>
                <c:pt idx="281">
                  <c:v>0.13505998571222527</c:v>
                </c:pt>
                <c:pt idx="282">
                  <c:v>0.13543706438661923</c:v>
                </c:pt>
                <c:pt idx="283">
                  <c:v>0.13581663980315159</c:v>
                </c:pt>
                <c:pt idx="284">
                  <c:v>0.13619872941700734</c:v>
                </c:pt>
                <c:pt idx="285">
                  <c:v>0.1365833508261875</c:v>
                </c:pt>
                <c:pt idx="286">
                  <c:v>0.13697052177265787</c:v>
                </c:pt>
                <c:pt idx="287">
                  <c:v>0.13736026014350541</c:v>
                </c:pt>
                <c:pt idx="288">
                  <c:v>0.13775258397210172</c:v>
                </c:pt>
                <c:pt idx="289">
                  <c:v>0.13814751143927315</c:v>
                </c:pt>
                <c:pt idx="290">
                  <c:v>0.13854506087447876</c:v>
                </c:pt>
                <c:pt idx="291">
                  <c:v>0.13894525075699418</c:v>
                </c:pt>
                <c:pt idx="292">
                  <c:v>0.13934809971710435</c:v>
                </c:pt>
                <c:pt idx="293">
                  <c:v>0.13975362653730017</c:v>
                </c:pt>
                <c:pt idx="294">
                  <c:v>0.14016185015348476</c:v>
                </c:pt>
                <c:pt idx="295">
                  <c:v>0.14057278965618564</c:v>
                </c:pt>
                <c:pt idx="296">
                  <c:v>0.14098646429177319</c:v>
                </c:pt>
                <c:pt idx="297">
                  <c:v>0.14140289346368645</c:v>
                </c:pt>
                <c:pt idx="298">
                  <c:v>0.14182209673366566</c:v>
                </c:pt>
                <c:pt idx="299">
                  <c:v>0.14224409382299052</c:v>
                </c:pt>
                <c:pt idx="300">
                  <c:v>0.14266890461372628</c:v>
                </c:pt>
                <c:pt idx="301">
                  <c:v>0.14309654914997527</c:v>
                </c:pt>
                <c:pt idx="302">
                  <c:v>0.14352704763913524</c:v>
                </c:pt>
                <c:pt idx="303">
                  <c:v>0.14396042045316421</c:v>
                </c:pt>
                <c:pt idx="304">
                  <c:v>0.14439668812985099</c:v>
                </c:pt>
                <c:pt idx="305">
                  <c:v>0.14483587137409265</c:v>
                </c:pt>
                <c:pt idx="306">
                  <c:v>0.14527799105917735</c:v>
                </c:pt>
                <c:pt idx="307">
                  <c:v>0.1457230682280734</c:v>
                </c:pt>
                <c:pt idx="308">
                  <c:v>0.14617112409472402</c:v>
                </c:pt>
                <c:pt idx="309">
                  <c:v>0.1466221800453496</c:v>
                </c:pt>
                <c:pt idx="310">
                  <c:v>0.14707625763975177</c:v>
                </c:pt>
                <c:pt idx="311">
                  <c:v>0.14753337861262689</c:v>
                </c:pt>
                <c:pt idx="312">
                  <c:v>0.14799356487488299</c:v>
                </c:pt>
                <c:pt idx="313">
                  <c:v>0.14845683851496286</c:v>
                </c:pt>
                <c:pt idx="314">
                  <c:v>0.14892322180017153</c:v>
                </c:pt>
                <c:pt idx="315">
                  <c:v>0.14939273717800958</c:v>
                </c:pt>
                <c:pt idx="316">
                  <c:v>0.14986540727751096</c:v>
                </c:pt>
                <c:pt idx="317">
                  <c:v>0.15034125491058548</c:v>
                </c:pt>
                <c:pt idx="318">
                  <c:v>0.15082030307336639</c:v>
                </c:pt>
                <c:pt idx="319">
                  <c:v>0.15130257494756186</c:v>
                </c:pt>
                <c:pt idx="320">
                  <c:v>0.15178809390181125</c:v>
                </c:pt>
                <c:pt idx="321">
                  <c:v>0.15227688349304525</c:v>
                </c:pt>
                <c:pt idx="322">
                  <c:v>0.15276896746784988</c:v>
                </c:pt>
                <c:pt idx="323">
                  <c:v>0.15326436976383459</c:v>
                </c:pt>
                <c:pt idx="324">
                  <c:v>0.15376311451100363</c:v>
                </c:pt>
                <c:pt idx="325">
                  <c:v>0.154265226033131</c:v>
                </c:pt>
                <c:pt idx="326">
                  <c:v>0.15477072884913817</c:v>
                </c:pt>
                <c:pt idx="327">
                  <c:v>0.15527964767447663</c:v>
                </c:pt>
                <c:pt idx="328">
                  <c:v>0.1557920074225092</c:v>
                </c:pt>
                <c:pt idx="329">
                  <c:v>0.15630783320589817</c:v>
                </c:pt>
                <c:pt idx="330">
                  <c:v>0.15682715033799313</c:v>
                </c:pt>
                <c:pt idx="331">
                  <c:v>0.15734998433422206</c:v>
                </c:pt>
                <c:pt idx="332">
                  <c:v>0.15787636091348342</c:v>
                </c:pt>
                <c:pt idx="333">
                  <c:v>0.15840630599954014</c:v>
                </c:pt>
                <c:pt idx="334">
                  <c:v>0.15893984572241529</c:v>
                </c:pt>
                <c:pt idx="335">
                  <c:v>0.15947700641978732</c:v>
                </c:pt>
                <c:pt idx="336">
                  <c:v>0.16001781463838813</c:v>
                </c:pt>
                <c:pt idx="337">
                  <c:v>0.16056229713539935</c:v>
                </c:pt>
                <c:pt idx="338">
                  <c:v>0.16111048087985044</c:v>
                </c:pt>
                <c:pt idx="339">
                  <c:v>0.16166239305401567</c:v>
                </c:pt>
                <c:pt idx="340">
                  <c:v>0.16221806105481021</c:v>
                </c:pt>
                <c:pt idx="341">
                  <c:v>0.16277751249518663</c:v>
                </c:pt>
                <c:pt idx="342">
                  <c:v>0.16334077520552875</c:v>
                </c:pt>
                <c:pt idx="343">
                  <c:v>0.16390787723504485</c:v>
                </c:pt>
                <c:pt idx="344">
                  <c:v>0.16447884685315786</c:v>
                </c:pt>
                <c:pt idx="345">
                  <c:v>0.16505371255089613</c:v>
                </c:pt>
                <c:pt idx="346">
                  <c:v>0.16563250304227581</c:v>
                </c:pt>
                <c:pt idx="347">
                  <c:v>0.16621524726568568</c:v>
                </c:pt>
                <c:pt idx="348">
                  <c:v>0.16680197438526592</c:v>
                </c:pt>
                <c:pt idx="349">
                  <c:v>0.16739271379228271</c:v>
                </c:pt>
                <c:pt idx="350">
                  <c:v>0.16798749510649882</c:v>
                </c:pt>
                <c:pt idx="351">
                  <c:v>0.16858634817753976</c:v>
                </c:pt>
                <c:pt idx="352">
                  <c:v>0.16918930308625335</c:v>
                </c:pt>
                <c:pt idx="353">
                  <c:v>0.16979639014606465</c:v>
                </c:pt>
                <c:pt idx="354">
                  <c:v>0.17040763990432381</c:v>
                </c:pt>
                <c:pt idx="355">
                  <c:v>0.17102308314364695</c:v>
                </c:pt>
                <c:pt idx="356">
                  <c:v>0.17164275088325018</c:v>
                </c:pt>
                <c:pt idx="357">
                  <c:v>0.17226667438027518</c:v>
                </c:pt>
                <c:pt idx="358">
                  <c:v>0.17289488513110662</c:v>
                </c:pt>
                <c:pt idx="359">
                  <c:v>0.17352741487268006</c:v>
                </c:pt>
                <c:pt idx="360">
                  <c:v>0.17416429558378027</c:v>
                </c:pt>
                <c:pt idx="361">
                  <c:v>0.17480555948632931</c:v>
                </c:pt>
                <c:pt idx="362">
                  <c:v>0.17545123904666554</c:v>
                </c:pt>
                <c:pt idx="363">
                  <c:v>0.17610136697680609</c:v>
                </c:pt>
                <c:pt idx="364">
                  <c:v>0.17675597623570224</c:v>
                </c:pt>
                <c:pt idx="365">
                  <c:v>0.17741510003047972</c:v>
                </c:pt>
                <c:pt idx="366">
                  <c:v>0.1780787718176656</c:v>
                </c:pt>
                <c:pt idx="367">
                  <c:v>0.17874702530440045</c:v>
                </c:pt>
                <c:pt idx="368">
                  <c:v>0.1794198944496363</c:v>
                </c:pt>
                <c:pt idx="369">
                  <c:v>0.18009741346531799</c:v>
                </c:pt>
                <c:pt idx="370">
                  <c:v>0.18077961681754862</c:v>
                </c:pt>
                <c:pt idx="371">
                  <c:v>0.18146653922773714</c:v>
                </c:pt>
                <c:pt idx="372">
                  <c:v>0.18215821567372775</c:v>
                </c:pt>
                <c:pt idx="373">
                  <c:v>0.18285468139091052</c:v>
                </c:pt>
                <c:pt idx="374">
                  <c:v>0.18355597187331202</c:v>
                </c:pt>
                <c:pt idx="375">
                  <c:v>0.18426212287466495</c:v>
                </c:pt>
                <c:pt idx="376">
                  <c:v>0.18497317040945657</c:v>
                </c:pt>
                <c:pt idx="377">
                  <c:v>0.18568915075395401</c:v>
                </c:pt>
                <c:pt idx="378">
                  <c:v>0.18641010044720618</c:v>
                </c:pt>
                <c:pt idx="379">
                  <c:v>0.18713605629202049</c:v>
                </c:pt>
                <c:pt idx="380">
                  <c:v>0.18786705535591777</c:v>
                </c:pt>
                <c:pt idx="381">
                  <c:v>0.18860313497205322</c:v>
                </c:pt>
                <c:pt idx="382">
                  <c:v>0.18934433274011681</c:v>
                </c:pt>
                <c:pt idx="383">
                  <c:v>0.19009068652720176</c:v>
                </c:pt>
                <c:pt idx="384">
                  <c:v>0.19084223446864357</c:v>
                </c:pt>
                <c:pt idx="385">
                  <c:v>0.19159901496882858</c:v>
                </c:pt>
                <c:pt idx="386">
                  <c:v>0.19236106670197001</c:v>
                </c:pt>
                <c:pt idx="387">
                  <c:v>0.19312842861285109</c:v>
                </c:pt>
                <c:pt idx="388">
                  <c:v>0.19390113991753319</c:v>
                </c:pt>
                <c:pt idx="389">
                  <c:v>0.19467924010402896</c:v>
                </c:pt>
                <c:pt idx="390">
                  <c:v>0.19546276893293799</c:v>
                </c:pt>
                <c:pt idx="391">
                  <c:v>0.19625176643804429</c:v>
                </c:pt>
                <c:pt idx="392">
                  <c:v>0.19704627292687396</c:v>
                </c:pt>
                <c:pt idx="393">
                  <c:v>0.19784632898121249</c:v>
                </c:pt>
                <c:pt idx="394">
                  <c:v>0.19865197545757893</c:v>
                </c:pt>
                <c:pt idx="395">
                  <c:v>0.19946325348765648</c:v>
                </c:pt>
                <c:pt idx="396">
                  <c:v>0.20028020447867761</c:v>
                </c:pt>
                <c:pt idx="397">
                  <c:v>0.20110287011376538</c:v>
                </c:pt>
                <c:pt idx="398">
                  <c:v>0.20193129235221915</c:v>
                </c:pt>
                <c:pt idx="399">
                  <c:v>0.2027655134297586</c:v>
                </c:pt>
                <c:pt idx="400">
                  <c:v>0.20360557585871136</c:v>
                </c:pt>
                <c:pt idx="401">
                  <c:v>0.20445152242814993</c:v>
                </c:pt>
                <c:pt idx="402">
                  <c:v>0.20530339620397187</c:v>
                </c:pt>
                <c:pt idx="403">
                  <c:v>0.20616124052892537</c:v>
                </c:pt>
                <c:pt idx="404">
                  <c:v>0.20702509902257551</c:v>
                </c:pt>
                <c:pt idx="405">
                  <c:v>0.20789501558121107</c:v>
                </c:pt>
                <c:pt idx="406">
                  <c:v>0.20877103437768901</c:v>
                </c:pt>
                <c:pt idx="407">
                  <c:v>0.20965319986121617</c:v>
                </c:pt>
                <c:pt idx="408">
                  <c:v>0.2105415567570644</c:v>
                </c:pt>
                <c:pt idx="409">
                  <c:v>0.21143615006621905</c:v>
                </c:pt>
                <c:pt idx="410">
                  <c:v>0.21233702506495769</c:v>
                </c:pt>
                <c:pt idx="411">
                  <c:v>0.2132442273043571</c:v>
                </c:pt>
                <c:pt idx="412">
                  <c:v>0.21415780260972733</c:v>
                </c:pt>
                <c:pt idx="413">
                  <c:v>0.21507779707996921</c:v>
                </c:pt>
                <c:pt idx="414">
                  <c:v>0.21600425708685436</c:v>
                </c:pt>
                <c:pt idx="415">
                  <c:v>0.21693722927422879</c:v>
                </c:pt>
                <c:pt idx="416">
                  <c:v>0.21787676055712557</c:v>
                </c:pt>
                <c:pt idx="417">
                  <c:v>0.21882289812080225</c:v>
                </c:pt>
                <c:pt idx="418">
                  <c:v>0.21977568941968662</c:v>
                </c:pt>
                <c:pt idx="419">
                  <c:v>0.22073518217623442</c:v>
                </c:pt>
                <c:pt idx="420">
                  <c:v>0.22170142437969573</c:v>
                </c:pt>
                <c:pt idx="421">
                  <c:v>0.22267446428478657</c:v>
                </c:pt>
                <c:pt idx="422">
                  <c:v>0.22365435041026482</c:v>
                </c:pt>
                <c:pt idx="423">
                  <c:v>0.22464113153740642</c:v>
                </c:pt>
                <c:pt idx="424">
                  <c:v>0.22563485670838007</c:v>
                </c:pt>
                <c:pt idx="425">
                  <c:v>0.22663557522451802</c:v>
                </c:pt>
                <c:pt idx="426">
                  <c:v>0.22764333664447881</c:v>
                </c:pt>
                <c:pt idx="427">
                  <c:v>0.22865819078230126</c:v>
                </c:pt>
                <c:pt idx="428">
                  <c:v>0.22968018770534526</c:v>
                </c:pt>
                <c:pt idx="429">
                  <c:v>0.23070937773211733</c:v>
                </c:pt>
                <c:pt idx="430">
                  <c:v>0.23174581142997802</c:v>
                </c:pt>
                <c:pt idx="431">
                  <c:v>0.23278953961272733</c:v>
                </c:pt>
                <c:pt idx="432">
                  <c:v>0.23384061333806577</c:v>
                </c:pt>
                <c:pt idx="433">
                  <c:v>0.23489908390493253</c:v>
                </c:pt>
                <c:pt idx="434">
                  <c:v>0.23596500285070326</c:v>
                </c:pt>
                <c:pt idx="435">
                  <c:v>0.23703842194826463</c:v>
                </c:pt>
                <c:pt idx="436">
                  <c:v>0.23811939320294648</c:v>
                </c:pt>
                <c:pt idx="437">
                  <c:v>0.23920796884931531</c:v>
                </c:pt>
                <c:pt idx="438">
                  <c:v>0.2403042013478246</c:v>
                </c:pt>
                <c:pt idx="439">
                  <c:v>0.24140814338131791</c:v>
                </c:pt>
                <c:pt idx="440">
                  <c:v>0.24251984785138245</c:v>
                </c:pt>
                <c:pt idx="441">
                  <c:v>0.24363936787454826</c:v>
                </c:pt>
                <c:pt idx="442">
                  <c:v>0.24476675677833076</c:v>
                </c:pt>
                <c:pt idx="443">
                  <c:v>0.24590206809711296</c:v>
                </c:pt>
                <c:pt idx="444">
                  <c:v>0.24704535556786239</c:v>
                </c:pt>
                <c:pt idx="445">
                  <c:v>0.24819667312568092</c:v>
                </c:pt>
                <c:pt idx="446">
                  <c:v>0.24935607489918232</c:v>
                </c:pt>
                <c:pt idx="447">
                  <c:v>0.25052361520569438</c:v>
                </c:pt>
                <c:pt idx="448">
                  <c:v>0.25169934854628201</c:v>
                </c:pt>
                <c:pt idx="449">
                  <c:v>0.2528833296005854</c:v>
                </c:pt>
                <c:pt idx="450">
                  <c:v>0.25407561322147754</c:v>
                </c:pt>
                <c:pt idx="451">
                  <c:v>0.25527625442951796</c:v>
                </c:pt>
                <c:pt idx="452">
                  <c:v>0.25648530840722378</c:v>
                </c:pt>
                <c:pt idx="453">
                  <c:v>0.25770283049313536</c:v>
                </c:pt>
                <c:pt idx="454">
                  <c:v>0.25892887617567972</c:v>
                </c:pt>
                <c:pt idx="455">
                  <c:v>0.26016350108682584</c:v>
                </c:pt>
                <c:pt idx="456">
                  <c:v>0.26140676099552923</c:v>
                </c:pt>
                <c:pt idx="457">
                  <c:v>0.26265871180095918</c:v>
                </c:pt>
                <c:pt idx="458">
                  <c:v>0.26391940952550647</c:v>
                </c:pt>
                <c:pt idx="459">
                  <c:v>0.2651889103075657</c:v>
                </c:pt>
                <c:pt idx="460">
                  <c:v>0.26646727039408852</c:v>
                </c:pt>
                <c:pt idx="461">
                  <c:v>0.26775454613290373</c:v>
                </c:pt>
                <c:pt idx="462">
                  <c:v>0.26905079396479792</c:v>
                </c:pt>
                <c:pt idx="463">
                  <c:v>0.27035607041535498</c:v>
                </c:pt>
                <c:pt idx="464">
                  <c:v>0.27167043208654701</c:v>
                </c:pt>
                <c:pt idx="465">
                  <c:v>0.27299393564807412</c:v>
                </c:pt>
                <c:pt idx="466">
                  <c:v>0.2743266378284473</c:v>
                </c:pt>
                <c:pt idx="467">
                  <c:v>0.27566859540580851</c:v>
                </c:pt>
                <c:pt idx="468">
                  <c:v>0.2770198651984922</c:v>
                </c:pt>
                <c:pt idx="469">
                  <c:v>0.27838050405530257</c:v>
                </c:pt>
                <c:pt idx="470">
                  <c:v>0.27975056884552785</c:v>
                </c:pt>
                <c:pt idx="471">
                  <c:v>0.28113011644866881</c:v>
                </c:pt>
                <c:pt idx="472">
                  <c:v>0.28251920374388295</c:v>
                </c:pt>
                <c:pt idx="473">
                  <c:v>0.28391788759913872</c:v>
                </c:pt>
                <c:pt idx="474">
                  <c:v>0.28532622486007564</c:v>
                </c:pt>
                <c:pt idx="475">
                  <c:v>0.28674427233856364</c:v>
                </c:pt>
                <c:pt idx="476">
                  <c:v>0.28817208680095868</c:v>
                </c:pt>
                <c:pt idx="477">
                  <c:v>0.28960972495604909</c:v>
                </c:pt>
                <c:pt idx="478">
                  <c:v>0.2910572434426868</c:v>
                </c:pt>
                <c:pt idx="479">
                  <c:v>0.29251469881710035</c:v>
                </c:pt>
                <c:pt idx="480">
                  <c:v>0.29398214753988283</c:v>
                </c:pt>
                <c:pt idx="481">
                  <c:v>0.29545964596265162</c:v>
                </c:pt>
                <c:pt idx="482">
                  <c:v>0.29694725031437347</c:v>
                </c:pt>
                <c:pt idx="483">
                  <c:v>0.29844501668735141</c:v>
                </c:pt>
                <c:pt idx="484">
                  <c:v>0.29995300102286687</c:v>
                </c:pt>
                <c:pt idx="485">
                  <c:v>0.30147125909647932</c:v>
                </c:pt>
                <c:pt idx="486">
                  <c:v>0.3029998465029593</c:v>
                </c:pt>
                <c:pt idx="487">
                  <c:v>0.30453881864087767</c:v>
                </c:pt>
                <c:pt idx="488">
                  <c:v>0.30608823069682439</c:v>
                </c:pt>
                <c:pt idx="489">
                  <c:v>0.3076481376292623</c:v>
                </c:pt>
                <c:pt idx="490">
                  <c:v>0.30921859415200686</c:v>
                </c:pt>
                <c:pt idx="491">
                  <c:v>0.31079965471733162</c:v>
                </c:pt>
                <c:pt idx="492">
                  <c:v>0.31239137349869012</c:v>
                </c:pt>
                <c:pt idx="493">
                  <c:v>0.3139938043730533</c:v>
                </c:pt>
                <c:pt idx="494">
                  <c:v>0.3156070009028572</c:v>
                </c:pt>
                <c:pt idx="495">
                  <c:v>0.31723101631755402</c:v>
                </c:pt>
                <c:pt idx="496">
                  <c:v>0.31886590349476696</c:v>
                </c:pt>
                <c:pt idx="497">
                  <c:v>0.3205117149410403</c:v>
                </c:pt>
                <c:pt idx="498">
                  <c:v>0.3221685027721834</c:v>
                </c:pt>
                <c:pt idx="499">
                  <c:v>0.32383631869320367</c:v>
                </c:pt>
                <c:pt idx="500">
                  <c:v>0.32551521397782418</c:v>
                </c:pt>
                <c:pt idx="501">
                  <c:v>0.32720523944758328</c:v>
                </c:pt>
                <c:pt idx="502">
                  <c:v>0.32890644545051012</c:v>
                </c:pt>
                <c:pt idx="503">
                  <c:v>0.33061888183938387</c:v>
                </c:pt>
                <c:pt idx="504">
                  <c:v>0.33234259794954535</c:v>
                </c:pt>
                <c:pt idx="505">
                  <c:v>0.3340776425762953</c:v>
                </c:pt>
                <c:pt idx="506">
                  <c:v>0.33582406395184816</c:v>
                </c:pt>
                <c:pt idx="507">
                  <c:v>0.3375819097218497</c:v>
                </c:pt>
                <c:pt idx="508">
                  <c:v>0.33935122692145475</c:v>
                </c:pt>
                <c:pt idx="509">
                  <c:v>0.34113206195096102</c:v>
                </c:pt>
                <c:pt idx="510">
                  <c:v>0.34292446055099812</c:v>
                </c:pt>
                <c:pt idx="511">
                  <c:v>0.34472846777726934</c:v>
                </c:pt>
                <c:pt idx="512">
                  <c:v>0.34654412797484441</c:v>
                </c:pt>
                <c:pt idx="513">
                  <c:v>0.3483714847520013</c:v>
                </c:pt>
                <c:pt idx="514">
                  <c:v>0.35021058095361612</c:v>
                </c:pt>
                <c:pt idx="515">
                  <c:v>0.3520614586340996</c:v>
                </c:pt>
                <c:pt idx="516">
                  <c:v>0.35392415902988034</c:v>
                </c:pt>
                <c:pt idx="517">
                  <c:v>0.35579872253143313</c:v>
                </c:pt>
                <c:pt idx="518">
                  <c:v>0.35768518865485283</c:v>
                </c:pt>
                <c:pt idx="519">
                  <c:v>0.3595835960129713</c:v>
                </c:pt>
                <c:pt idx="520">
                  <c:v>0.3614939822860298</c:v>
                </c:pt>
                <c:pt idx="521">
                  <c:v>0.36341638419187955</c:v>
                </c:pt>
                <c:pt idx="522">
                  <c:v>0.36535083745574765</c:v>
                </c:pt>
                <c:pt idx="523">
                  <c:v>0.36729737677954366</c:v>
                </c:pt>
                <c:pt idx="524">
                  <c:v>0.3692560358107177</c:v>
                </c:pt>
                <c:pt idx="525">
                  <c:v>0.371226847110672</c:v>
                </c:pt>
                <c:pt idx="526">
                  <c:v>0.37320984212272867</c:v>
                </c:pt>
                <c:pt idx="527">
                  <c:v>0.37520505113965424</c:v>
                </c:pt>
                <c:pt idx="528">
                  <c:v>0.37721250327074829</c:v>
                </c:pt>
                <c:pt idx="529">
                  <c:v>0.37923222640849524</c:v>
                </c:pt>
                <c:pt idx="530">
                  <c:v>0.38126424719478852</c:v>
                </c:pt>
                <c:pt idx="531">
                  <c:v>0.38330859098672843</c:v>
                </c:pt>
                <c:pt idx="532">
                  <c:v>0.38536528182199969</c:v>
                </c:pt>
                <c:pt idx="533">
                  <c:v>0.38743434238383639</c:v>
                </c:pt>
                <c:pt idx="534">
                  <c:v>0.38951579396557723</c:v>
                </c:pt>
                <c:pt idx="535">
                  <c:v>0.3916096564348206</c:v>
                </c:pt>
                <c:pt idx="536">
                  <c:v>0.39371594819718653</c:v>
                </c:pt>
                <c:pt idx="537">
                  <c:v>0.39583468615968931</c:v>
                </c:pt>
                <c:pt idx="538">
                  <c:v>0.39796588569374508</c:v>
                </c:pt>
                <c:pt idx="539">
                  <c:v>0.40010956059778824</c:v>
                </c:pt>
                <c:pt idx="540">
                  <c:v>0.40226572305955205</c:v>
                </c:pt>
                <c:pt idx="541">
                  <c:v>0.40443438361798945</c:v>
                </c:pt>
                <c:pt idx="542">
                  <c:v>0.40661555112485931</c:v>
                </c:pt>
                <c:pt idx="543">
                  <c:v>0.40880923270598724</c:v>
                </c:pt>
                <c:pt idx="544">
                  <c:v>0.41101543372221189</c:v>
                </c:pt>
                <c:pt idx="545">
                  <c:v>0.41323415773003225</c:v>
                </c:pt>
                <c:pt idx="546">
                  <c:v>0.415465406441967</c:v>
                </c:pt>
                <c:pt idx="547">
                  <c:v>0.41770917968664245</c:v>
                </c:pt>
                <c:pt idx="548">
                  <c:v>0.41996547536862272</c:v>
                </c:pt>
                <c:pt idx="549">
                  <c:v>0.42223428942799834</c:v>
                </c:pt>
                <c:pt idx="550">
                  <c:v>0.42451561579974967</c:v>
                </c:pt>
                <c:pt idx="551">
                  <c:v>0.42680944637290352</c:v>
                </c:pt>
                <c:pt idx="552">
                  <c:v>0.42911577094950004</c:v>
                </c:pt>
                <c:pt idx="553">
                  <c:v>0.43143457720338879</c:v>
                </c:pt>
                <c:pt idx="554">
                  <c:v>0.43376585063887402</c:v>
                </c:pt>
                <c:pt idx="555">
                  <c:v>0.43610957454922755</c:v>
                </c:pt>
                <c:pt idx="556">
                  <c:v>0.43846572997510425</c:v>
                </c:pt>
                <c:pt idx="557">
                  <c:v>0.44083429566284804</c:v>
                </c:pt>
                <c:pt idx="558">
                  <c:v>0.44321524802275569</c:v>
                </c:pt>
                <c:pt idx="559">
                  <c:v>0.44560856108729124</c:v>
                </c:pt>
                <c:pt idx="560">
                  <c:v>0.44801420646928625</c:v>
                </c:pt>
                <c:pt idx="561">
                  <c:v>0.45043215332015074</c:v>
                </c:pt>
                <c:pt idx="562">
                  <c:v>0.4528623682881221</c:v>
                </c:pt>
                <c:pt idx="563">
                  <c:v>0.45530481547657609</c:v>
                </c:pt>
                <c:pt idx="564">
                  <c:v>0.45775945640243271</c:v>
                </c:pt>
                <c:pt idx="565">
                  <c:v>0.46022624995468225</c:v>
                </c:pt>
                <c:pt idx="566">
                  <c:v>0.46270515235306342</c:v>
                </c:pt>
                <c:pt idx="567">
                  <c:v>0.46519611710692482</c:v>
                </c:pt>
                <c:pt idx="568">
                  <c:v>0.46769909497429846</c:v>
                </c:pt>
                <c:pt idx="569">
                  <c:v>0.47021403392122274</c:v>
                </c:pt>
                <c:pt idx="570">
                  <c:v>0.47274087908134477</c:v>
                </c:pt>
                <c:pt idx="571">
                  <c:v>0.47527957271583787</c:v>
                </c:pt>
                <c:pt idx="572">
                  <c:v>0.47783005417366725</c:v>
                </c:pt>
                <c:pt idx="573">
                  <c:v>0.48039225985225348</c:v>
                </c:pt>
                <c:pt idx="574">
                  <c:v>0.48296612315853621</c:v>
                </c:pt>
                <c:pt idx="575">
                  <c:v>0.48555157447052255</c:v>
                </c:pt>
                <c:pt idx="576">
                  <c:v>0.48814854109932426</c:v>
                </c:pt>
                <c:pt idx="577">
                  <c:v>0.49075694725173785</c:v>
                </c:pt>
                <c:pt idx="578">
                  <c:v>0.49337671399340211</c:v>
                </c:pt>
                <c:pt idx="579">
                  <c:v>0.49600775921257939</c:v>
                </c:pt>
                <c:pt idx="580">
                  <c:v>0.49864999758459894</c:v>
                </c:pt>
                <c:pt idx="581">
                  <c:v>0.50130334053700654</c:v>
                </c:pt>
                <c:pt idx="582">
                  <c:v>0.50396769621546345</c:v>
                </c:pt>
                <c:pt idx="583">
                  <c:v>0.50664296945043819</c:v>
                </c:pt>
                <c:pt idx="584">
                  <c:v>0.50932906172473735</c:v>
                </c:pt>
                <c:pt idx="585">
                  <c:v>0.51202587114191955</c:v>
                </c:pt>
                <c:pt idx="586">
                  <c:v>0.51473329239564014</c:v>
                </c:pt>
                <c:pt idx="587">
                  <c:v>0.51745121673997152</c:v>
                </c:pt>
                <c:pt idx="588">
                  <c:v>0.52017953196074773</c:v>
                </c:pt>
                <c:pt idx="589">
                  <c:v>0.5229181223479803</c:v>
                </c:pt>
                <c:pt idx="590">
                  <c:v>0.52566686866939172</c:v>
                </c:pt>
                <c:pt idx="591">
                  <c:v>0.52842564814513138</c:v>
                </c:pt>
                <c:pt idx="592">
                  <c:v>0.5311943344236798</c:v>
                </c:pt>
                <c:pt idx="593">
                  <c:v>0.53397279755905047</c:v>
                </c:pt>
                <c:pt idx="594">
                  <c:v>0.53676090398929188</c:v>
                </c:pt>
                <c:pt idx="595">
                  <c:v>0.53955851651636066</c:v>
                </c:pt>
                <c:pt idx="596">
                  <c:v>0.54236549428741221</c:v>
                </c:pt>
                <c:pt idx="597">
                  <c:v>0.54518169277755679</c:v>
                </c:pt>
                <c:pt idx="598">
                  <c:v>0.54800696377413471</c:v>
                </c:pt>
                <c:pt idx="599">
                  <c:v>0.55084115536256006</c:v>
                </c:pt>
                <c:pt idx="600">
                  <c:v>0.55368411191378175</c:v>
                </c:pt>
                <c:pt idx="601">
                  <c:v>0.55653567407341509</c:v>
                </c:pt>
                <c:pt idx="602">
                  <c:v>0.55939567875259111</c:v>
                </c:pt>
                <c:pt idx="603">
                  <c:v>0.56226395912057525</c:v>
                </c:pt>
                <c:pt idx="604">
                  <c:v>0.56514034459920504</c:v>
                </c:pt>
                <c:pt idx="605">
                  <c:v>0.56802466085919556</c:v>
                </c:pt>
                <c:pt idx="606">
                  <c:v>0.57091672981836161</c:v>
                </c:pt>
                <c:pt idx="607">
                  <c:v>0.57381636964180038</c:v>
                </c:pt>
                <c:pt idx="608">
                  <c:v>0.5767233947441035</c:v>
                </c:pt>
                <c:pt idx="609">
                  <c:v>0.57963761579359763</c:v>
                </c:pt>
                <c:pt idx="610">
                  <c:v>0.58255883971872047</c:v>
                </c:pt>
                <c:pt idx="611">
                  <c:v>0.5854868697165333</c:v>
                </c:pt>
                <c:pt idx="612">
                  <c:v>0.58842150526343062</c:v>
                </c:pt>
                <c:pt idx="613">
                  <c:v>0.59136254212808959</c:v>
                </c:pt>
                <c:pt idx="614">
                  <c:v>0.59430977238670013</c:v>
                </c:pt>
                <c:pt idx="615">
                  <c:v>0.59726298444051584</c:v>
                </c:pt>
                <c:pt idx="616">
                  <c:v>0.60022196303576847</c:v>
                </c:pt>
                <c:pt idx="617">
                  <c:v>0.60318648928597962</c:v>
                </c:pt>
                <c:pt idx="618">
                  <c:v>0.60615634069671176</c:v>
                </c:pt>
                <c:pt idx="619">
                  <c:v>0.60913129119278975</c:v>
                </c:pt>
                <c:pt idx="620">
                  <c:v>0.61211111114802863</c:v>
                </c:pt>
                <c:pt idx="621">
                  <c:v>0.6150955674174996</c:v>
                </c:pt>
                <c:pt idx="622">
                  <c:v>0.61808442337236158</c:v>
                </c:pt>
                <c:pt idx="623">
                  <c:v>0.62107743893729039</c:v>
                </c:pt>
                <c:pt idx="624">
                  <c:v>0.62407437063052917</c:v>
                </c:pt>
                <c:pt idx="625">
                  <c:v>0.62707497160658054</c:v>
                </c:pt>
                <c:pt idx="626">
                  <c:v>0.63007899170158299</c:v>
                </c:pt>
                <c:pt idx="627">
                  <c:v>0.63308617748134111</c:v>
                </c:pt>
                <c:pt idx="628">
                  <c:v>0.63609627229209265</c:v>
                </c:pt>
                <c:pt idx="629">
                  <c:v>0.63910901631397621</c:v>
                </c:pt>
                <c:pt idx="630">
                  <c:v>0.64212414661723427</c:v>
                </c:pt>
                <c:pt idx="631">
                  <c:v>0.64514139722115482</c:v>
                </c:pt>
                <c:pt idx="632">
                  <c:v>0.64816049915575746</c:v>
                </c:pt>
                <c:pt idx="633">
                  <c:v>0.65118118052623264</c:v>
                </c:pt>
                <c:pt idx="634">
                  <c:v>0.65420316658012856</c:v>
                </c:pt>
                <c:pt idx="635">
                  <c:v>0.65722617977728814</c:v>
                </c:pt>
                <c:pt idx="636">
                  <c:v>0.66024993986253011</c:v>
                </c:pt>
                <c:pt idx="637">
                  <c:v>0.66327416394106287</c:v>
                </c:pt>
                <c:pt idx="638">
                  <c:v>0.66629856655662401</c:v>
                </c:pt>
                <c:pt idx="639">
                  <c:v>0.66932285977232908</c:v>
                </c:pt>
                <c:pt idx="640">
                  <c:v>0.67234675325421078</c:v>
                </c:pt>
                <c:pt idx="641">
                  <c:v>0.67536995435742941</c:v>
                </c:pt>
                <c:pt idx="642">
                  <c:v>0.6783921682151266</c:v>
                </c:pt>
                <c:pt idx="643">
                  <c:v>0.68141309782989501</c:v>
                </c:pt>
                <c:pt idx="644">
                  <c:v>0.68443244416784987</c:v>
                </c:pt>
                <c:pt idx="645">
                  <c:v>0.68744990625521896</c:v>
                </c:pt>
                <c:pt idx="646">
                  <c:v>0.69046518127747669</c:v>
                </c:pt>
                <c:pt idx="647">
                  <c:v>0.69347796468093281</c:v>
                </c:pt>
                <c:pt idx="648">
                  <c:v>0.69648795027674981</c:v>
                </c:pt>
                <c:pt idx="649">
                  <c:v>0.69949483034733451</c:v>
                </c:pt>
                <c:pt idx="650">
                  <c:v>0.70249829575505485</c:v>
                </c:pt>
                <c:pt idx="651">
                  <c:v>0.7054980360532197</c:v>
                </c:pt>
                <c:pt idx="652">
                  <c:v>0.70849373959926965</c:v>
                </c:pt>
                <c:pt idx="653">
                  <c:v>0.71148509367010826</c:v>
                </c:pt>
                <c:pt idx="654">
                  <c:v>0.71447178457951077</c:v>
                </c:pt>
                <c:pt idx="655">
                  <c:v>0.71745349779754086</c:v>
                </c:pt>
                <c:pt idx="656">
                  <c:v>0.72042991807189594</c:v>
                </c:pt>
                <c:pt idx="657">
                  <c:v>0.72340072955111157</c:v>
                </c:pt>
                <c:pt idx="658">
                  <c:v>0.72636561590953863</c:v>
                </c:pt>
                <c:pt idx="659">
                  <c:v>0.72932426047401189</c:v>
                </c:pt>
                <c:pt idx="660">
                  <c:v>0.73227634635212013</c:v>
                </c:pt>
                <c:pt idx="661">
                  <c:v>0.7352215565620035</c:v>
                </c:pt>
                <c:pt idx="662">
                  <c:v>0.73815957416354261</c:v>
                </c:pt>
                <c:pt idx="663">
                  <c:v>0.74109008239090157</c:v>
                </c:pt>
                <c:pt idx="664">
                  <c:v>0.74401276478628042</c:v>
                </c:pt>
                <c:pt idx="665">
                  <c:v>0.74692730533479601</c:v>
                </c:pt>
                <c:pt idx="666">
                  <c:v>0.74983338860037807</c:v>
                </c:pt>
                <c:pt idx="667">
                  <c:v>0.75273069986257901</c:v>
                </c:pt>
                <c:pt idx="668">
                  <c:v>0.75561892525418595</c:v>
                </c:pt>
                <c:pt idx="669">
                  <c:v>0.75849775189952107</c:v>
                </c:pt>
                <c:pt idx="670">
                  <c:v>0.76136686805331955</c:v>
                </c:pt>
                <c:pt idx="671">
                  <c:v>0.76422596324006598</c:v>
                </c:pt>
                <c:pt idx="672">
                  <c:v>0.76707472839367308</c:v>
                </c:pt>
                <c:pt idx="673">
                  <c:v>0.76991285599738291</c:v>
                </c:pt>
                <c:pt idx="674">
                  <c:v>0.77274004022376808</c:v>
                </c:pt>
                <c:pt idx="675">
                  <c:v>0.77555597707471169</c:v>
                </c:pt>
                <c:pt idx="676">
                  <c:v>0.77836036452124013</c:v>
                </c:pt>
                <c:pt idx="677">
                  <c:v>0.78115290264308601</c:v>
                </c:pt>
                <c:pt idx="678">
                  <c:v>0.78393329376785048</c:v>
                </c:pt>
                <c:pt idx="679">
                  <c:v>0.78670124260965579</c:v>
                </c:pt>
                <c:pt idx="680">
                  <c:v>0.78945645640711926</c:v>
                </c:pt>
                <c:pt idx="681">
                  <c:v>0.79219864506057613</c:v>
                </c:pt>
                <c:pt idx="682">
                  <c:v>0.79492752126838173</c:v>
                </c:pt>
                <c:pt idx="683">
                  <c:v>0.79764280066218307</c:v>
                </c:pt>
                <c:pt idx="684">
                  <c:v>0.80034420194102851</c:v>
                </c:pt>
                <c:pt idx="685">
                  <c:v>0.80303144700418783</c:v>
                </c:pt>
                <c:pt idx="686">
                  <c:v>0.80570426108255799</c:v>
                </c:pt>
                <c:pt idx="687">
                  <c:v>0.80836237286852708</c:v>
                </c:pt>
                <c:pt idx="688">
                  <c:v>0.81100551464417336</c:v>
                </c:pt>
                <c:pt idx="689">
                  <c:v>0.81363342240767367</c:v>
                </c:pt>
                <c:pt idx="690">
                  <c:v>0.81624583599780187</c:v>
                </c:pt>
                <c:pt idx="691">
                  <c:v>0.81884249921639507</c:v>
                </c:pt>
                <c:pt idx="692">
                  <c:v>0.8214231599486681</c:v>
                </c:pt>
                <c:pt idx="693">
                  <c:v>0.82398757028126202</c:v>
                </c:pt>
                <c:pt idx="694">
                  <c:v>0.82653548661790976</c:v>
                </c:pt>
                <c:pt idx="695">
                  <c:v>0.82906666979260446</c:v>
                </c:pt>
                <c:pt idx="696">
                  <c:v>0.83158088518017725</c:v>
                </c:pt>
                <c:pt idx="697">
                  <c:v>0.83407790280413741</c:v>
                </c:pt>
                <c:pt idx="698">
                  <c:v>0.83655749744172403</c:v>
                </c:pt>
                <c:pt idx="699">
                  <c:v>0.83901944872602552</c:v>
                </c:pt>
                <c:pt idx="700">
                  <c:v>0.84146354124508993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85-8442-AAD0-4F9FE51C9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7136"/>
        <c:axId val="638103360"/>
      </c:scatterChart>
      <c:valAx>
        <c:axId val="638577136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Melt fraction,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103360"/>
        <c:crosses val="autoZero"/>
        <c:crossBetween val="midCat"/>
        <c:majorUnit val="5"/>
      </c:valAx>
      <c:valAx>
        <c:axId val="63810336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Fe3+/FeT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5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tx1"/>
          </a:solidFill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'Strong oxidation'!$M$1</c:f>
              <c:strCache>
                <c:ptCount val="1"/>
                <c:pt idx="0">
                  <c:v>logfO2-FMQ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'Strong oxidation'!$F$2:$F$1001</c:f>
              <c:numCache>
                <c:formatCode>General</c:formatCode>
                <c:ptCount val="1000"/>
                <c:pt idx="0">
                  <c:v>100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99.6</c:v>
                </c:pt>
                <c:pt idx="5">
                  <c:v>99.5</c:v>
                </c:pt>
                <c:pt idx="6">
                  <c:v>99.4</c:v>
                </c:pt>
                <c:pt idx="7">
                  <c:v>99.3</c:v>
                </c:pt>
                <c:pt idx="8">
                  <c:v>99.2</c:v>
                </c:pt>
                <c:pt idx="9">
                  <c:v>99.100000000000094</c:v>
                </c:pt>
                <c:pt idx="10">
                  <c:v>99.000000000000099</c:v>
                </c:pt>
                <c:pt idx="11">
                  <c:v>98.900000000000105</c:v>
                </c:pt>
                <c:pt idx="12">
                  <c:v>98.800000000000097</c:v>
                </c:pt>
                <c:pt idx="13">
                  <c:v>98.700000000000102</c:v>
                </c:pt>
                <c:pt idx="14">
                  <c:v>98.600000000000094</c:v>
                </c:pt>
                <c:pt idx="15">
                  <c:v>98.500000000000099</c:v>
                </c:pt>
                <c:pt idx="16">
                  <c:v>98.400000000000105</c:v>
                </c:pt>
                <c:pt idx="17">
                  <c:v>98.300000000000097</c:v>
                </c:pt>
                <c:pt idx="18">
                  <c:v>98.200000000000102</c:v>
                </c:pt>
                <c:pt idx="19">
                  <c:v>98.100000000000094</c:v>
                </c:pt>
                <c:pt idx="20">
                  <c:v>98.000000000000099</c:v>
                </c:pt>
                <c:pt idx="21">
                  <c:v>97.900000000000105</c:v>
                </c:pt>
                <c:pt idx="22">
                  <c:v>97.800000000000097</c:v>
                </c:pt>
                <c:pt idx="23">
                  <c:v>97.700000000000102</c:v>
                </c:pt>
                <c:pt idx="24">
                  <c:v>97.600000000000094</c:v>
                </c:pt>
                <c:pt idx="25">
                  <c:v>97.500000000000099</c:v>
                </c:pt>
                <c:pt idx="26">
                  <c:v>97.400000000000105</c:v>
                </c:pt>
                <c:pt idx="27">
                  <c:v>97.300000000000196</c:v>
                </c:pt>
                <c:pt idx="28">
                  <c:v>97.200000000000202</c:v>
                </c:pt>
                <c:pt idx="29">
                  <c:v>97.100000000000193</c:v>
                </c:pt>
                <c:pt idx="30">
                  <c:v>97.000000000000199</c:v>
                </c:pt>
                <c:pt idx="31">
                  <c:v>96.900000000000205</c:v>
                </c:pt>
                <c:pt idx="32">
                  <c:v>96.800000000000196</c:v>
                </c:pt>
                <c:pt idx="33">
                  <c:v>96.700000000000202</c:v>
                </c:pt>
                <c:pt idx="34">
                  <c:v>96.600000000000193</c:v>
                </c:pt>
                <c:pt idx="35">
                  <c:v>96.500000000000199</c:v>
                </c:pt>
                <c:pt idx="36">
                  <c:v>96.400000000000205</c:v>
                </c:pt>
                <c:pt idx="37">
                  <c:v>96.300000000000196</c:v>
                </c:pt>
                <c:pt idx="38">
                  <c:v>96.200000000000202</c:v>
                </c:pt>
                <c:pt idx="39">
                  <c:v>96.100000000000193</c:v>
                </c:pt>
                <c:pt idx="40">
                  <c:v>96.000000000000199</c:v>
                </c:pt>
                <c:pt idx="41">
                  <c:v>95.900000000000205</c:v>
                </c:pt>
                <c:pt idx="42">
                  <c:v>95.800000000000196</c:v>
                </c:pt>
                <c:pt idx="43">
                  <c:v>95.700000000000202</c:v>
                </c:pt>
                <c:pt idx="44">
                  <c:v>95.600000000000307</c:v>
                </c:pt>
                <c:pt idx="45">
                  <c:v>95.500000000000298</c:v>
                </c:pt>
                <c:pt idx="46">
                  <c:v>95.400000000000304</c:v>
                </c:pt>
                <c:pt idx="47">
                  <c:v>95.300000000000296</c:v>
                </c:pt>
                <c:pt idx="48">
                  <c:v>95.200000000000301</c:v>
                </c:pt>
                <c:pt idx="49">
                  <c:v>95.100000000000307</c:v>
                </c:pt>
                <c:pt idx="50">
                  <c:v>95.000000000000298</c:v>
                </c:pt>
                <c:pt idx="51">
                  <c:v>94.900000000000304</c:v>
                </c:pt>
                <c:pt idx="52">
                  <c:v>94.800000000000296</c:v>
                </c:pt>
                <c:pt idx="53">
                  <c:v>94.700000000000301</c:v>
                </c:pt>
                <c:pt idx="54">
                  <c:v>94.600000000000307</c:v>
                </c:pt>
                <c:pt idx="55">
                  <c:v>94.500000000000298</c:v>
                </c:pt>
                <c:pt idx="56">
                  <c:v>94.400000000000304</c:v>
                </c:pt>
                <c:pt idx="57">
                  <c:v>94.300000000000296</c:v>
                </c:pt>
                <c:pt idx="58">
                  <c:v>94.200000000000301</c:v>
                </c:pt>
                <c:pt idx="59">
                  <c:v>94.100000000000307</c:v>
                </c:pt>
                <c:pt idx="60">
                  <c:v>94.000000000000298</c:v>
                </c:pt>
                <c:pt idx="61">
                  <c:v>93.900000000000304</c:v>
                </c:pt>
                <c:pt idx="62">
                  <c:v>93.800000000000395</c:v>
                </c:pt>
                <c:pt idx="63">
                  <c:v>93.700000000000401</c:v>
                </c:pt>
                <c:pt idx="64">
                  <c:v>93.600000000000406</c:v>
                </c:pt>
                <c:pt idx="65">
                  <c:v>93.500000000000398</c:v>
                </c:pt>
                <c:pt idx="66">
                  <c:v>93.400000000000404</c:v>
                </c:pt>
                <c:pt idx="67">
                  <c:v>93.300000000000395</c:v>
                </c:pt>
                <c:pt idx="68">
                  <c:v>93.200000000000401</c:v>
                </c:pt>
                <c:pt idx="69">
                  <c:v>93.100000000000406</c:v>
                </c:pt>
                <c:pt idx="70">
                  <c:v>93.000000000000398</c:v>
                </c:pt>
                <c:pt idx="71">
                  <c:v>92.900000000000404</c:v>
                </c:pt>
                <c:pt idx="72">
                  <c:v>92.800000000000395</c:v>
                </c:pt>
                <c:pt idx="73">
                  <c:v>92.700000000000401</c:v>
                </c:pt>
                <c:pt idx="74">
                  <c:v>92.600000000000406</c:v>
                </c:pt>
                <c:pt idx="75">
                  <c:v>92.500000000000398</c:v>
                </c:pt>
                <c:pt idx="76">
                  <c:v>92.400000000000404</c:v>
                </c:pt>
                <c:pt idx="77">
                  <c:v>92.300000000000395</c:v>
                </c:pt>
                <c:pt idx="78">
                  <c:v>92.200000000000401</c:v>
                </c:pt>
                <c:pt idx="79">
                  <c:v>92.100000000000406</c:v>
                </c:pt>
                <c:pt idx="80">
                  <c:v>92.000000000000497</c:v>
                </c:pt>
                <c:pt idx="81">
                  <c:v>91.900000000000503</c:v>
                </c:pt>
                <c:pt idx="82">
                  <c:v>91.800000000000495</c:v>
                </c:pt>
                <c:pt idx="83">
                  <c:v>91.7000000000005</c:v>
                </c:pt>
                <c:pt idx="84">
                  <c:v>91.600000000000506</c:v>
                </c:pt>
                <c:pt idx="85">
                  <c:v>91.500000000000497</c:v>
                </c:pt>
                <c:pt idx="86">
                  <c:v>91.400000000000503</c:v>
                </c:pt>
                <c:pt idx="87">
                  <c:v>91.300000000000495</c:v>
                </c:pt>
                <c:pt idx="88">
                  <c:v>91.2000000000005</c:v>
                </c:pt>
                <c:pt idx="89">
                  <c:v>91.100000000000506</c:v>
                </c:pt>
                <c:pt idx="90">
                  <c:v>91.000000000000497</c:v>
                </c:pt>
                <c:pt idx="91">
                  <c:v>90.900000000000503</c:v>
                </c:pt>
                <c:pt idx="92">
                  <c:v>90.800000000000495</c:v>
                </c:pt>
                <c:pt idx="93">
                  <c:v>90.7000000000005</c:v>
                </c:pt>
                <c:pt idx="94">
                  <c:v>90.600000000000506</c:v>
                </c:pt>
                <c:pt idx="95">
                  <c:v>90.500000000000497</c:v>
                </c:pt>
                <c:pt idx="96">
                  <c:v>90.400000000000503</c:v>
                </c:pt>
                <c:pt idx="97">
                  <c:v>90.300000000000594</c:v>
                </c:pt>
                <c:pt idx="98">
                  <c:v>90.2000000000006</c:v>
                </c:pt>
                <c:pt idx="99">
                  <c:v>90.100000000000605</c:v>
                </c:pt>
                <c:pt idx="100">
                  <c:v>90.000000000000597</c:v>
                </c:pt>
                <c:pt idx="101">
                  <c:v>89.900000000000603</c:v>
                </c:pt>
                <c:pt idx="102">
                  <c:v>89.800000000000594</c:v>
                </c:pt>
                <c:pt idx="103">
                  <c:v>89.7000000000006</c:v>
                </c:pt>
                <c:pt idx="104">
                  <c:v>89.600000000000605</c:v>
                </c:pt>
                <c:pt idx="105">
                  <c:v>89.500000000000597</c:v>
                </c:pt>
                <c:pt idx="106">
                  <c:v>89.400000000000603</c:v>
                </c:pt>
                <c:pt idx="107">
                  <c:v>89.300000000000594</c:v>
                </c:pt>
                <c:pt idx="108">
                  <c:v>89.2000000000006</c:v>
                </c:pt>
                <c:pt idx="109">
                  <c:v>89.100000000000605</c:v>
                </c:pt>
                <c:pt idx="110">
                  <c:v>89.000000000000597</c:v>
                </c:pt>
                <c:pt idx="111">
                  <c:v>88.900000000000603</c:v>
                </c:pt>
                <c:pt idx="112">
                  <c:v>88.800000000000594</c:v>
                </c:pt>
                <c:pt idx="113">
                  <c:v>88.7000000000006</c:v>
                </c:pt>
                <c:pt idx="114">
                  <c:v>88.600000000000605</c:v>
                </c:pt>
                <c:pt idx="115">
                  <c:v>88.500000000000696</c:v>
                </c:pt>
                <c:pt idx="116">
                  <c:v>88.400000000000702</c:v>
                </c:pt>
                <c:pt idx="117">
                  <c:v>88.300000000000693</c:v>
                </c:pt>
                <c:pt idx="118">
                  <c:v>88.200000000000699</c:v>
                </c:pt>
                <c:pt idx="119">
                  <c:v>88.100000000000705</c:v>
                </c:pt>
                <c:pt idx="120">
                  <c:v>88.000000000000696</c:v>
                </c:pt>
                <c:pt idx="121">
                  <c:v>87.900000000000702</c:v>
                </c:pt>
                <c:pt idx="122">
                  <c:v>87.800000000000693</c:v>
                </c:pt>
                <c:pt idx="123">
                  <c:v>87.700000000000699</c:v>
                </c:pt>
                <c:pt idx="124">
                  <c:v>87.600000000000705</c:v>
                </c:pt>
                <c:pt idx="125">
                  <c:v>87.500000000000696</c:v>
                </c:pt>
                <c:pt idx="126">
                  <c:v>87.400000000000702</c:v>
                </c:pt>
                <c:pt idx="127">
                  <c:v>87.300000000000693</c:v>
                </c:pt>
                <c:pt idx="128">
                  <c:v>87.200000000000699</c:v>
                </c:pt>
                <c:pt idx="129">
                  <c:v>87.100000000000705</c:v>
                </c:pt>
                <c:pt idx="130">
                  <c:v>87.000000000000696</c:v>
                </c:pt>
                <c:pt idx="131">
                  <c:v>86.900000000000702</c:v>
                </c:pt>
                <c:pt idx="132">
                  <c:v>86.800000000000793</c:v>
                </c:pt>
                <c:pt idx="133">
                  <c:v>86.700000000000799</c:v>
                </c:pt>
                <c:pt idx="134">
                  <c:v>86.600000000000804</c:v>
                </c:pt>
                <c:pt idx="135">
                  <c:v>86.500000000000796</c:v>
                </c:pt>
                <c:pt idx="136">
                  <c:v>86.400000000000801</c:v>
                </c:pt>
                <c:pt idx="137">
                  <c:v>86.300000000000793</c:v>
                </c:pt>
                <c:pt idx="138">
                  <c:v>86.200000000000799</c:v>
                </c:pt>
                <c:pt idx="139">
                  <c:v>86.100000000000804</c:v>
                </c:pt>
                <c:pt idx="140">
                  <c:v>86.000000000000796</c:v>
                </c:pt>
                <c:pt idx="141">
                  <c:v>85.900000000000801</c:v>
                </c:pt>
                <c:pt idx="142">
                  <c:v>85.800000000000793</c:v>
                </c:pt>
                <c:pt idx="143">
                  <c:v>85.700000000000799</c:v>
                </c:pt>
                <c:pt idx="144">
                  <c:v>85.600000000000804</c:v>
                </c:pt>
                <c:pt idx="145">
                  <c:v>85.500000000000796</c:v>
                </c:pt>
                <c:pt idx="146">
                  <c:v>85.400000000000801</c:v>
                </c:pt>
                <c:pt idx="147">
                  <c:v>85.300000000000793</c:v>
                </c:pt>
                <c:pt idx="148">
                  <c:v>85.200000000000799</c:v>
                </c:pt>
                <c:pt idx="149">
                  <c:v>85.100000000000804</c:v>
                </c:pt>
                <c:pt idx="150">
                  <c:v>85.000000000000895</c:v>
                </c:pt>
                <c:pt idx="151">
                  <c:v>84.900000000000901</c:v>
                </c:pt>
                <c:pt idx="152">
                  <c:v>84.800000000000907</c:v>
                </c:pt>
                <c:pt idx="153">
                  <c:v>84.700000000000898</c:v>
                </c:pt>
                <c:pt idx="154">
                  <c:v>84.600000000000904</c:v>
                </c:pt>
                <c:pt idx="155">
                  <c:v>84.500000000000895</c:v>
                </c:pt>
                <c:pt idx="156">
                  <c:v>84.400000000000901</c:v>
                </c:pt>
                <c:pt idx="157">
                  <c:v>84.300000000000907</c:v>
                </c:pt>
                <c:pt idx="158">
                  <c:v>84.200000000000898</c:v>
                </c:pt>
                <c:pt idx="159">
                  <c:v>84.100000000000904</c:v>
                </c:pt>
                <c:pt idx="160">
                  <c:v>84.000000000000895</c:v>
                </c:pt>
                <c:pt idx="161">
                  <c:v>83.900000000000901</c:v>
                </c:pt>
                <c:pt idx="162">
                  <c:v>83.800000000000907</c:v>
                </c:pt>
                <c:pt idx="163">
                  <c:v>83.700000000000898</c:v>
                </c:pt>
                <c:pt idx="164">
                  <c:v>83.600000000000904</c:v>
                </c:pt>
                <c:pt idx="165">
                  <c:v>83.500000000000895</c:v>
                </c:pt>
                <c:pt idx="166">
                  <c:v>83.400000000000901</c:v>
                </c:pt>
                <c:pt idx="167">
                  <c:v>83.300000000000907</c:v>
                </c:pt>
                <c:pt idx="168">
                  <c:v>83.200000000000998</c:v>
                </c:pt>
                <c:pt idx="169">
                  <c:v>83.100000000001003</c:v>
                </c:pt>
                <c:pt idx="170">
                  <c:v>83.000000000000995</c:v>
                </c:pt>
                <c:pt idx="171">
                  <c:v>82.900000000001</c:v>
                </c:pt>
                <c:pt idx="172">
                  <c:v>82.800000000001006</c:v>
                </c:pt>
                <c:pt idx="173">
                  <c:v>82.700000000000998</c:v>
                </c:pt>
                <c:pt idx="174">
                  <c:v>82.600000000001003</c:v>
                </c:pt>
                <c:pt idx="175">
                  <c:v>82.500000000000995</c:v>
                </c:pt>
                <c:pt idx="176">
                  <c:v>82.400000000001</c:v>
                </c:pt>
                <c:pt idx="177">
                  <c:v>82.300000000001006</c:v>
                </c:pt>
                <c:pt idx="178">
                  <c:v>82.200000000000998</c:v>
                </c:pt>
                <c:pt idx="179">
                  <c:v>82.100000000001003</c:v>
                </c:pt>
                <c:pt idx="180">
                  <c:v>82.000000000000995</c:v>
                </c:pt>
                <c:pt idx="181">
                  <c:v>81.900000000001</c:v>
                </c:pt>
                <c:pt idx="182">
                  <c:v>81.800000000001006</c:v>
                </c:pt>
                <c:pt idx="183">
                  <c:v>81.700000000000998</c:v>
                </c:pt>
                <c:pt idx="184">
                  <c:v>81.600000000001003</c:v>
                </c:pt>
                <c:pt idx="185">
                  <c:v>81.500000000001094</c:v>
                </c:pt>
                <c:pt idx="186">
                  <c:v>81.4000000000011</c:v>
                </c:pt>
                <c:pt idx="187">
                  <c:v>81.300000000001106</c:v>
                </c:pt>
                <c:pt idx="188">
                  <c:v>81.200000000001097</c:v>
                </c:pt>
                <c:pt idx="189">
                  <c:v>81.100000000001103</c:v>
                </c:pt>
                <c:pt idx="190">
                  <c:v>81.000000000001094</c:v>
                </c:pt>
                <c:pt idx="191">
                  <c:v>80.9000000000011</c:v>
                </c:pt>
                <c:pt idx="192">
                  <c:v>80.800000000001106</c:v>
                </c:pt>
                <c:pt idx="193">
                  <c:v>80.700000000001097</c:v>
                </c:pt>
                <c:pt idx="194">
                  <c:v>80.600000000001103</c:v>
                </c:pt>
                <c:pt idx="195">
                  <c:v>80.500000000001094</c:v>
                </c:pt>
                <c:pt idx="196">
                  <c:v>80.4000000000011</c:v>
                </c:pt>
                <c:pt idx="197">
                  <c:v>80.300000000001106</c:v>
                </c:pt>
                <c:pt idx="198">
                  <c:v>80.200000000001097</c:v>
                </c:pt>
                <c:pt idx="199">
                  <c:v>80.100000000001103</c:v>
                </c:pt>
                <c:pt idx="200">
                  <c:v>80.000000000001094</c:v>
                </c:pt>
                <c:pt idx="201">
                  <c:v>79.9000000000011</c:v>
                </c:pt>
                <c:pt idx="202">
                  <c:v>79.800000000001106</c:v>
                </c:pt>
                <c:pt idx="203">
                  <c:v>79.700000000001197</c:v>
                </c:pt>
                <c:pt idx="204">
                  <c:v>79.600000000001202</c:v>
                </c:pt>
                <c:pt idx="205">
                  <c:v>79.500000000001194</c:v>
                </c:pt>
                <c:pt idx="206">
                  <c:v>79.400000000001199</c:v>
                </c:pt>
                <c:pt idx="207">
                  <c:v>79.300000000001205</c:v>
                </c:pt>
                <c:pt idx="208">
                  <c:v>79.200000000001197</c:v>
                </c:pt>
                <c:pt idx="209">
                  <c:v>79.100000000001202</c:v>
                </c:pt>
                <c:pt idx="210">
                  <c:v>79.000000000001194</c:v>
                </c:pt>
                <c:pt idx="211">
                  <c:v>78.900000000001199</c:v>
                </c:pt>
                <c:pt idx="212">
                  <c:v>78.800000000001205</c:v>
                </c:pt>
                <c:pt idx="213">
                  <c:v>78.700000000001197</c:v>
                </c:pt>
                <c:pt idx="214">
                  <c:v>78.600000000001202</c:v>
                </c:pt>
                <c:pt idx="215">
                  <c:v>78.500000000001194</c:v>
                </c:pt>
                <c:pt idx="216">
                  <c:v>78.400000000001199</c:v>
                </c:pt>
                <c:pt idx="217">
                  <c:v>78.300000000001205</c:v>
                </c:pt>
                <c:pt idx="218">
                  <c:v>78.200000000001197</c:v>
                </c:pt>
                <c:pt idx="219">
                  <c:v>78.100000000001202</c:v>
                </c:pt>
                <c:pt idx="220">
                  <c:v>78.000000000001293</c:v>
                </c:pt>
                <c:pt idx="221">
                  <c:v>77.900000000001299</c:v>
                </c:pt>
                <c:pt idx="222">
                  <c:v>77.800000000001305</c:v>
                </c:pt>
                <c:pt idx="223">
                  <c:v>77.700000000001296</c:v>
                </c:pt>
                <c:pt idx="224">
                  <c:v>77.600000000001302</c:v>
                </c:pt>
                <c:pt idx="225">
                  <c:v>77.500000000001293</c:v>
                </c:pt>
                <c:pt idx="226">
                  <c:v>77.400000000001299</c:v>
                </c:pt>
                <c:pt idx="227">
                  <c:v>77.300000000001305</c:v>
                </c:pt>
                <c:pt idx="228">
                  <c:v>77.200000000001296</c:v>
                </c:pt>
                <c:pt idx="229">
                  <c:v>77.100000000001302</c:v>
                </c:pt>
                <c:pt idx="230">
                  <c:v>77.000000000001293</c:v>
                </c:pt>
                <c:pt idx="231">
                  <c:v>76.900000000001299</c:v>
                </c:pt>
                <c:pt idx="232">
                  <c:v>76.800000000001305</c:v>
                </c:pt>
                <c:pt idx="233">
                  <c:v>76.700000000001296</c:v>
                </c:pt>
                <c:pt idx="234">
                  <c:v>76.600000000001302</c:v>
                </c:pt>
                <c:pt idx="235">
                  <c:v>76.500000000001293</c:v>
                </c:pt>
                <c:pt idx="236">
                  <c:v>76.400000000001299</c:v>
                </c:pt>
                <c:pt idx="237">
                  <c:v>76.300000000001305</c:v>
                </c:pt>
                <c:pt idx="238">
                  <c:v>76.200000000001396</c:v>
                </c:pt>
                <c:pt idx="239">
                  <c:v>76.100000000001401</c:v>
                </c:pt>
                <c:pt idx="240">
                  <c:v>76.000000000001407</c:v>
                </c:pt>
                <c:pt idx="241">
                  <c:v>75.900000000001398</c:v>
                </c:pt>
                <c:pt idx="242">
                  <c:v>75.800000000001404</c:v>
                </c:pt>
                <c:pt idx="243">
                  <c:v>75.700000000001396</c:v>
                </c:pt>
                <c:pt idx="244">
                  <c:v>75.600000000001401</c:v>
                </c:pt>
                <c:pt idx="245">
                  <c:v>75.500000000001407</c:v>
                </c:pt>
                <c:pt idx="246">
                  <c:v>75.400000000001398</c:v>
                </c:pt>
                <c:pt idx="247">
                  <c:v>75.300000000001404</c:v>
                </c:pt>
                <c:pt idx="248">
                  <c:v>75.200000000001396</c:v>
                </c:pt>
                <c:pt idx="249">
                  <c:v>75.100000000001401</c:v>
                </c:pt>
                <c:pt idx="250">
                  <c:v>75.000000000001407</c:v>
                </c:pt>
                <c:pt idx="251">
                  <c:v>74.900000000001398</c:v>
                </c:pt>
                <c:pt idx="252">
                  <c:v>74.800000000001404</c:v>
                </c:pt>
                <c:pt idx="253">
                  <c:v>74.700000000001396</c:v>
                </c:pt>
                <c:pt idx="254">
                  <c:v>74.600000000001401</c:v>
                </c:pt>
                <c:pt idx="255">
                  <c:v>74.500000000001407</c:v>
                </c:pt>
                <c:pt idx="256">
                  <c:v>74.400000000001498</c:v>
                </c:pt>
                <c:pt idx="257">
                  <c:v>74.300000000001504</c:v>
                </c:pt>
                <c:pt idx="258">
                  <c:v>74.200000000001495</c:v>
                </c:pt>
                <c:pt idx="259">
                  <c:v>74.100000000001501</c:v>
                </c:pt>
                <c:pt idx="260">
                  <c:v>74.000000000001506</c:v>
                </c:pt>
                <c:pt idx="261">
                  <c:v>73.900000000001498</c:v>
                </c:pt>
                <c:pt idx="262">
                  <c:v>73.800000000001504</c:v>
                </c:pt>
                <c:pt idx="263">
                  <c:v>73.700000000001495</c:v>
                </c:pt>
                <c:pt idx="264">
                  <c:v>73.600000000001501</c:v>
                </c:pt>
                <c:pt idx="265">
                  <c:v>73.500000000001506</c:v>
                </c:pt>
                <c:pt idx="266">
                  <c:v>73.400000000001498</c:v>
                </c:pt>
                <c:pt idx="267">
                  <c:v>73.300000000001504</c:v>
                </c:pt>
                <c:pt idx="268">
                  <c:v>73.200000000001495</c:v>
                </c:pt>
                <c:pt idx="269">
                  <c:v>73.100000000001501</c:v>
                </c:pt>
                <c:pt idx="270">
                  <c:v>73.000000000001506</c:v>
                </c:pt>
                <c:pt idx="271">
                  <c:v>72.900000000001498</c:v>
                </c:pt>
                <c:pt idx="272">
                  <c:v>72.800000000001504</c:v>
                </c:pt>
                <c:pt idx="273">
                  <c:v>72.700000000001594</c:v>
                </c:pt>
                <c:pt idx="274">
                  <c:v>72.6000000000016</c:v>
                </c:pt>
                <c:pt idx="275">
                  <c:v>72.500000000001606</c:v>
                </c:pt>
                <c:pt idx="276">
                  <c:v>72.400000000001597</c:v>
                </c:pt>
                <c:pt idx="277">
                  <c:v>72.300000000001603</c:v>
                </c:pt>
                <c:pt idx="278">
                  <c:v>72.200000000001594</c:v>
                </c:pt>
                <c:pt idx="279">
                  <c:v>72.1000000000016</c:v>
                </c:pt>
                <c:pt idx="280">
                  <c:v>72.000000000001606</c:v>
                </c:pt>
                <c:pt idx="281">
                  <c:v>71.900000000001597</c:v>
                </c:pt>
                <c:pt idx="282">
                  <c:v>71.800000000001603</c:v>
                </c:pt>
                <c:pt idx="283">
                  <c:v>71.700000000001594</c:v>
                </c:pt>
                <c:pt idx="284">
                  <c:v>71.6000000000016</c:v>
                </c:pt>
                <c:pt idx="285">
                  <c:v>71.500000000001606</c:v>
                </c:pt>
                <c:pt idx="286">
                  <c:v>71.400000000001597</c:v>
                </c:pt>
                <c:pt idx="287">
                  <c:v>71.300000000001603</c:v>
                </c:pt>
                <c:pt idx="288">
                  <c:v>71.200000000001594</c:v>
                </c:pt>
                <c:pt idx="289">
                  <c:v>71.1000000000016</c:v>
                </c:pt>
                <c:pt idx="290">
                  <c:v>71.000000000001606</c:v>
                </c:pt>
                <c:pt idx="291">
                  <c:v>70.900000000001697</c:v>
                </c:pt>
                <c:pt idx="292">
                  <c:v>70.800000000001702</c:v>
                </c:pt>
                <c:pt idx="293">
                  <c:v>70.700000000001694</c:v>
                </c:pt>
                <c:pt idx="294">
                  <c:v>70.6000000000017</c:v>
                </c:pt>
                <c:pt idx="295">
                  <c:v>70.500000000001705</c:v>
                </c:pt>
                <c:pt idx="296">
                  <c:v>70.400000000001697</c:v>
                </c:pt>
                <c:pt idx="297">
                  <c:v>70.300000000001702</c:v>
                </c:pt>
                <c:pt idx="298">
                  <c:v>70.200000000001694</c:v>
                </c:pt>
                <c:pt idx="299">
                  <c:v>70.1000000000017</c:v>
                </c:pt>
                <c:pt idx="300">
                  <c:v>70.000000000001705</c:v>
                </c:pt>
                <c:pt idx="301">
                  <c:v>69.900000000001697</c:v>
                </c:pt>
                <c:pt idx="302">
                  <c:v>69.800000000001702</c:v>
                </c:pt>
                <c:pt idx="303">
                  <c:v>69.700000000001694</c:v>
                </c:pt>
                <c:pt idx="304">
                  <c:v>69.6000000000017</c:v>
                </c:pt>
                <c:pt idx="305">
                  <c:v>69.500000000001705</c:v>
                </c:pt>
                <c:pt idx="306">
                  <c:v>69.400000000001697</c:v>
                </c:pt>
                <c:pt idx="307">
                  <c:v>69.300000000001702</c:v>
                </c:pt>
                <c:pt idx="308">
                  <c:v>69.200000000001793</c:v>
                </c:pt>
                <c:pt idx="309">
                  <c:v>69.100000000001799</c:v>
                </c:pt>
                <c:pt idx="310">
                  <c:v>69.000000000001805</c:v>
                </c:pt>
                <c:pt idx="311">
                  <c:v>68.900000000001796</c:v>
                </c:pt>
                <c:pt idx="312">
                  <c:v>68.800000000001802</c:v>
                </c:pt>
                <c:pt idx="313">
                  <c:v>68.700000000001793</c:v>
                </c:pt>
                <c:pt idx="314">
                  <c:v>68.600000000001799</c:v>
                </c:pt>
                <c:pt idx="315">
                  <c:v>68.500000000001805</c:v>
                </c:pt>
                <c:pt idx="316">
                  <c:v>68.400000000001796</c:v>
                </c:pt>
                <c:pt idx="317">
                  <c:v>68.300000000001802</c:v>
                </c:pt>
                <c:pt idx="318">
                  <c:v>68.200000000001793</c:v>
                </c:pt>
                <c:pt idx="319">
                  <c:v>68.100000000001799</c:v>
                </c:pt>
                <c:pt idx="320">
                  <c:v>68.000000000001805</c:v>
                </c:pt>
                <c:pt idx="321">
                  <c:v>67.900000000001796</c:v>
                </c:pt>
                <c:pt idx="322">
                  <c:v>67.800000000001802</c:v>
                </c:pt>
                <c:pt idx="323">
                  <c:v>67.700000000001793</c:v>
                </c:pt>
                <c:pt idx="324">
                  <c:v>67.600000000001799</c:v>
                </c:pt>
                <c:pt idx="325">
                  <c:v>67.500000000001805</c:v>
                </c:pt>
                <c:pt idx="326">
                  <c:v>67.400000000001896</c:v>
                </c:pt>
                <c:pt idx="327">
                  <c:v>67.300000000001901</c:v>
                </c:pt>
                <c:pt idx="328">
                  <c:v>67.200000000001907</c:v>
                </c:pt>
                <c:pt idx="329">
                  <c:v>67.100000000001899</c:v>
                </c:pt>
                <c:pt idx="330">
                  <c:v>67.000000000001904</c:v>
                </c:pt>
                <c:pt idx="331">
                  <c:v>66.900000000001896</c:v>
                </c:pt>
                <c:pt idx="332">
                  <c:v>66.800000000001901</c:v>
                </c:pt>
                <c:pt idx="333">
                  <c:v>66.700000000001907</c:v>
                </c:pt>
                <c:pt idx="334">
                  <c:v>66.600000000001899</c:v>
                </c:pt>
                <c:pt idx="335">
                  <c:v>66.500000000001904</c:v>
                </c:pt>
                <c:pt idx="336">
                  <c:v>66.400000000001896</c:v>
                </c:pt>
                <c:pt idx="337">
                  <c:v>66.300000000001901</c:v>
                </c:pt>
                <c:pt idx="338">
                  <c:v>66.200000000001907</c:v>
                </c:pt>
                <c:pt idx="339">
                  <c:v>66.100000000001899</c:v>
                </c:pt>
                <c:pt idx="340">
                  <c:v>66.000000000001904</c:v>
                </c:pt>
                <c:pt idx="341">
                  <c:v>65.900000000001896</c:v>
                </c:pt>
                <c:pt idx="342">
                  <c:v>65.800000000001901</c:v>
                </c:pt>
                <c:pt idx="343">
                  <c:v>65.700000000001907</c:v>
                </c:pt>
                <c:pt idx="344">
                  <c:v>65.600000000001998</c:v>
                </c:pt>
                <c:pt idx="345">
                  <c:v>65.500000000002004</c:v>
                </c:pt>
                <c:pt idx="346">
                  <c:v>65.400000000001995</c:v>
                </c:pt>
                <c:pt idx="347">
                  <c:v>65.300000000002001</c:v>
                </c:pt>
                <c:pt idx="348">
                  <c:v>65.200000000002007</c:v>
                </c:pt>
                <c:pt idx="349">
                  <c:v>65.100000000001998</c:v>
                </c:pt>
                <c:pt idx="350">
                  <c:v>65.000000000002004</c:v>
                </c:pt>
                <c:pt idx="351">
                  <c:v>64.900000000001995</c:v>
                </c:pt>
                <c:pt idx="352">
                  <c:v>64.800000000002001</c:v>
                </c:pt>
                <c:pt idx="353">
                  <c:v>64.700000000002007</c:v>
                </c:pt>
                <c:pt idx="354">
                  <c:v>64.600000000001998</c:v>
                </c:pt>
                <c:pt idx="355">
                  <c:v>64.500000000002004</c:v>
                </c:pt>
                <c:pt idx="356">
                  <c:v>64.400000000001995</c:v>
                </c:pt>
                <c:pt idx="357">
                  <c:v>64.300000000002001</c:v>
                </c:pt>
                <c:pt idx="358">
                  <c:v>64.200000000002007</c:v>
                </c:pt>
                <c:pt idx="359">
                  <c:v>64.100000000001998</c:v>
                </c:pt>
                <c:pt idx="360">
                  <c:v>64.000000000002004</c:v>
                </c:pt>
                <c:pt idx="361">
                  <c:v>63.900000000002102</c:v>
                </c:pt>
                <c:pt idx="362">
                  <c:v>63.8000000000021</c:v>
                </c:pt>
                <c:pt idx="363">
                  <c:v>63.700000000002099</c:v>
                </c:pt>
                <c:pt idx="364">
                  <c:v>63.600000000002098</c:v>
                </c:pt>
                <c:pt idx="365">
                  <c:v>63.500000000002103</c:v>
                </c:pt>
                <c:pt idx="366">
                  <c:v>63.400000000002102</c:v>
                </c:pt>
                <c:pt idx="367">
                  <c:v>63.3000000000021</c:v>
                </c:pt>
                <c:pt idx="368">
                  <c:v>63.200000000002099</c:v>
                </c:pt>
                <c:pt idx="369">
                  <c:v>63.100000000002098</c:v>
                </c:pt>
                <c:pt idx="370">
                  <c:v>63.000000000002103</c:v>
                </c:pt>
                <c:pt idx="371">
                  <c:v>62.900000000002102</c:v>
                </c:pt>
                <c:pt idx="372">
                  <c:v>62.8000000000021</c:v>
                </c:pt>
                <c:pt idx="373">
                  <c:v>62.700000000002099</c:v>
                </c:pt>
                <c:pt idx="374">
                  <c:v>62.600000000002098</c:v>
                </c:pt>
                <c:pt idx="375">
                  <c:v>62.500000000002103</c:v>
                </c:pt>
                <c:pt idx="376">
                  <c:v>62.400000000002102</c:v>
                </c:pt>
                <c:pt idx="377">
                  <c:v>62.3000000000021</c:v>
                </c:pt>
                <c:pt idx="378">
                  <c:v>62.200000000002099</c:v>
                </c:pt>
                <c:pt idx="379">
                  <c:v>62.100000000002197</c:v>
                </c:pt>
                <c:pt idx="380">
                  <c:v>62.000000000002203</c:v>
                </c:pt>
                <c:pt idx="381">
                  <c:v>61.900000000002201</c:v>
                </c:pt>
                <c:pt idx="382">
                  <c:v>61.8000000000022</c:v>
                </c:pt>
                <c:pt idx="383">
                  <c:v>61.700000000002198</c:v>
                </c:pt>
                <c:pt idx="384">
                  <c:v>61.600000000002197</c:v>
                </c:pt>
                <c:pt idx="385">
                  <c:v>61.500000000002203</c:v>
                </c:pt>
                <c:pt idx="386">
                  <c:v>61.400000000002201</c:v>
                </c:pt>
                <c:pt idx="387">
                  <c:v>61.3000000000022</c:v>
                </c:pt>
                <c:pt idx="388">
                  <c:v>61.200000000002198</c:v>
                </c:pt>
                <c:pt idx="389">
                  <c:v>61.100000000002197</c:v>
                </c:pt>
                <c:pt idx="390">
                  <c:v>61.000000000002203</c:v>
                </c:pt>
                <c:pt idx="391">
                  <c:v>60.900000000002201</c:v>
                </c:pt>
                <c:pt idx="392">
                  <c:v>60.8000000000022</c:v>
                </c:pt>
                <c:pt idx="393">
                  <c:v>60.700000000002198</c:v>
                </c:pt>
                <c:pt idx="394">
                  <c:v>60.600000000002197</c:v>
                </c:pt>
                <c:pt idx="395">
                  <c:v>60.500000000002203</c:v>
                </c:pt>
                <c:pt idx="396">
                  <c:v>60.400000000002301</c:v>
                </c:pt>
                <c:pt idx="397">
                  <c:v>60.300000000002299</c:v>
                </c:pt>
                <c:pt idx="398">
                  <c:v>60.200000000002298</c:v>
                </c:pt>
                <c:pt idx="399">
                  <c:v>60.100000000002296</c:v>
                </c:pt>
                <c:pt idx="400">
                  <c:v>60.000000000002302</c:v>
                </c:pt>
                <c:pt idx="401">
                  <c:v>59.900000000002301</c:v>
                </c:pt>
                <c:pt idx="402">
                  <c:v>59.800000000002299</c:v>
                </c:pt>
                <c:pt idx="403">
                  <c:v>59.700000000002298</c:v>
                </c:pt>
                <c:pt idx="404">
                  <c:v>59.600000000002296</c:v>
                </c:pt>
                <c:pt idx="405">
                  <c:v>59.500000000002302</c:v>
                </c:pt>
                <c:pt idx="406">
                  <c:v>59.400000000002301</c:v>
                </c:pt>
                <c:pt idx="407">
                  <c:v>59.300000000002299</c:v>
                </c:pt>
                <c:pt idx="408">
                  <c:v>59.200000000002298</c:v>
                </c:pt>
                <c:pt idx="409">
                  <c:v>59.100000000002296</c:v>
                </c:pt>
                <c:pt idx="410">
                  <c:v>59.000000000002302</c:v>
                </c:pt>
                <c:pt idx="411">
                  <c:v>58.900000000002301</c:v>
                </c:pt>
                <c:pt idx="412">
                  <c:v>58.800000000002299</c:v>
                </c:pt>
                <c:pt idx="413">
                  <c:v>58.700000000002298</c:v>
                </c:pt>
                <c:pt idx="414">
                  <c:v>58.600000000002403</c:v>
                </c:pt>
                <c:pt idx="415">
                  <c:v>58.500000000002402</c:v>
                </c:pt>
                <c:pt idx="416">
                  <c:v>58.4000000000024</c:v>
                </c:pt>
                <c:pt idx="417">
                  <c:v>58.300000000002399</c:v>
                </c:pt>
                <c:pt idx="418">
                  <c:v>58.200000000002397</c:v>
                </c:pt>
                <c:pt idx="419">
                  <c:v>58.100000000002403</c:v>
                </c:pt>
                <c:pt idx="420">
                  <c:v>58.000000000002402</c:v>
                </c:pt>
                <c:pt idx="421">
                  <c:v>57.9000000000024</c:v>
                </c:pt>
                <c:pt idx="422">
                  <c:v>57.800000000002399</c:v>
                </c:pt>
                <c:pt idx="423">
                  <c:v>57.700000000002397</c:v>
                </c:pt>
                <c:pt idx="424">
                  <c:v>57.600000000002403</c:v>
                </c:pt>
                <c:pt idx="425">
                  <c:v>57.500000000002402</c:v>
                </c:pt>
                <c:pt idx="426">
                  <c:v>57.4000000000024</c:v>
                </c:pt>
                <c:pt idx="427">
                  <c:v>57.300000000002399</c:v>
                </c:pt>
                <c:pt idx="428">
                  <c:v>57.200000000002397</c:v>
                </c:pt>
                <c:pt idx="429">
                  <c:v>57.100000000002403</c:v>
                </c:pt>
                <c:pt idx="430">
                  <c:v>57.000000000002402</c:v>
                </c:pt>
                <c:pt idx="431">
                  <c:v>56.9000000000024</c:v>
                </c:pt>
                <c:pt idx="432">
                  <c:v>56.800000000002498</c:v>
                </c:pt>
                <c:pt idx="433">
                  <c:v>56.700000000002497</c:v>
                </c:pt>
                <c:pt idx="434">
                  <c:v>56.600000000002503</c:v>
                </c:pt>
                <c:pt idx="435">
                  <c:v>56.500000000002501</c:v>
                </c:pt>
                <c:pt idx="436">
                  <c:v>56.4000000000025</c:v>
                </c:pt>
                <c:pt idx="437">
                  <c:v>56.300000000002498</c:v>
                </c:pt>
                <c:pt idx="438">
                  <c:v>56.200000000002497</c:v>
                </c:pt>
                <c:pt idx="439">
                  <c:v>56.100000000002503</c:v>
                </c:pt>
                <c:pt idx="440">
                  <c:v>56.000000000002501</c:v>
                </c:pt>
                <c:pt idx="441">
                  <c:v>55.9000000000025</c:v>
                </c:pt>
                <c:pt idx="442">
                  <c:v>55.800000000002498</c:v>
                </c:pt>
                <c:pt idx="443">
                  <c:v>55.700000000002497</c:v>
                </c:pt>
                <c:pt idx="444">
                  <c:v>55.600000000002503</c:v>
                </c:pt>
                <c:pt idx="445">
                  <c:v>55.500000000002501</c:v>
                </c:pt>
                <c:pt idx="446">
                  <c:v>55.4000000000025</c:v>
                </c:pt>
                <c:pt idx="447">
                  <c:v>55.300000000002498</c:v>
                </c:pt>
                <c:pt idx="448">
                  <c:v>55.200000000002497</c:v>
                </c:pt>
                <c:pt idx="449">
                  <c:v>55.100000000002602</c:v>
                </c:pt>
                <c:pt idx="450">
                  <c:v>55.000000000002601</c:v>
                </c:pt>
                <c:pt idx="451">
                  <c:v>54.900000000002599</c:v>
                </c:pt>
                <c:pt idx="452">
                  <c:v>54.800000000002598</c:v>
                </c:pt>
                <c:pt idx="453">
                  <c:v>54.700000000002603</c:v>
                </c:pt>
                <c:pt idx="454">
                  <c:v>54.600000000002602</c:v>
                </c:pt>
                <c:pt idx="455">
                  <c:v>54.500000000002601</c:v>
                </c:pt>
                <c:pt idx="456">
                  <c:v>54.400000000002599</c:v>
                </c:pt>
                <c:pt idx="457">
                  <c:v>54.300000000002598</c:v>
                </c:pt>
                <c:pt idx="458">
                  <c:v>54.200000000002603</c:v>
                </c:pt>
                <c:pt idx="459">
                  <c:v>54.100000000002602</c:v>
                </c:pt>
                <c:pt idx="460">
                  <c:v>54.000000000002601</c:v>
                </c:pt>
                <c:pt idx="461">
                  <c:v>53.900000000002599</c:v>
                </c:pt>
                <c:pt idx="462">
                  <c:v>53.800000000002598</c:v>
                </c:pt>
                <c:pt idx="463">
                  <c:v>53.700000000002603</c:v>
                </c:pt>
                <c:pt idx="464">
                  <c:v>53.600000000002602</c:v>
                </c:pt>
                <c:pt idx="465">
                  <c:v>53.500000000002601</c:v>
                </c:pt>
                <c:pt idx="466">
                  <c:v>53.400000000002599</c:v>
                </c:pt>
                <c:pt idx="467">
                  <c:v>53.300000000002697</c:v>
                </c:pt>
                <c:pt idx="468">
                  <c:v>53.200000000002703</c:v>
                </c:pt>
                <c:pt idx="469">
                  <c:v>53.100000000002701</c:v>
                </c:pt>
                <c:pt idx="470">
                  <c:v>53.0000000000027</c:v>
                </c:pt>
                <c:pt idx="471">
                  <c:v>52.900000000002699</c:v>
                </c:pt>
                <c:pt idx="472">
                  <c:v>52.800000000002697</c:v>
                </c:pt>
                <c:pt idx="473">
                  <c:v>52.700000000002703</c:v>
                </c:pt>
                <c:pt idx="474">
                  <c:v>52.600000000002701</c:v>
                </c:pt>
                <c:pt idx="475">
                  <c:v>52.5000000000027</c:v>
                </c:pt>
                <c:pt idx="476">
                  <c:v>52.400000000002699</c:v>
                </c:pt>
                <c:pt idx="477">
                  <c:v>52.300000000002697</c:v>
                </c:pt>
                <c:pt idx="478">
                  <c:v>52.200000000002703</c:v>
                </c:pt>
                <c:pt idx="479">
                  <c:v>52.100000000002701</c:v>
                </c:pt>
                <c:pt idx="480">
                  <c:v>52.0000000000027</c:v>
                </c:pt>
                <c:pt idx="481">
                  <c:v>51.900000000002699</c:v>
                </c:pt>
                <c:pt idx="482">
                  <c:v>51.800000000002697</c:v>
                </c:pt>
                <c:pt idx="483">
                  <c:v>51.700000000002703</c:v>
                </c:pt>
                <c:pt idx="484">
                  <c:v>51.600000000002801</c:v>
                </c:pt>
                <c:pt idx="485">
                  <c:v>51.5000000000028</c:v>
                </c:pt>
                <c:pt idx="486">
                  <c:v>51.400000000002798</c:v>
                </c:pt>
                <c:pt idx="487">
                  <c:v>51.300000000002797</c:v>
                </c:pt>
                <c:pt idx="488">
                  <c:v>51.200000000002802</c:v>
                </c:pt>
                <c:pt idx="489">
                  <c:v>51.100000000002801</c:v>
                </c:pt>
                <c:pt idx="490">
                  <c:v>51.0000000000028</c:v>
                </c:pt>
                <c:pt idx="491">
                  <c:v>50.900000000002798</c:v>
                </c:pt>
                <c:pt idx="492">
                  <c:v>50.800000000002797</c:v>
                </c:pt>
                <c:pt idx="493">
                  <c:v>50.700000000002802</c:v>
                </c:pt>
                <c:pt idx="494">
                  <c:v>50.600000000002801</c:v>
                </c:pt>
                <c:pt idx="495">
                  <c:v>50.5000000000028</c:v>
                </c:pt>
                <c:pt idx="496">
                  <c:v>50.400000000002798</c:v>
                </c:pt>
                <c:pt idx="497">
                  <c:v>50.300000000002797</c:v>
                </c:pt>
                <c:pt idx="498">
                  <c:v>50.200000000002802</c:v>
                </c:pt>
                <c:pt idx="499">
                  <c:v>50.100000000002801</c:v>
                </c:pt>
                <c:pt idx="500">
                  <c:v>50.0000000000028</c:v>
                </c:pt>
                <c:pt idx="501">
                  <c:v>49.900000000002798</c:v>
                </c:pt>
                <c:pt idx="502">
                  <c:v>49.800000000002903</c:v>
                </c:pt>
                <c:pt idx="503">
                  <c:v>49.700000000002902</c:v>
                </c:pt>
                <c:pt idx="504">
                  <c:v>49.6000000000029</c:v>
                </c:pt>
                <c:pt idx="505">
                  <c:v>49.500000000002899</c:v>
                </c:pt>
                <c:pt idx="506">
                  <c:v>49.400000000002898</c:v>
                </c:pt>
                <c:pt idx="507">
                  <c:v>49.300000000002903</c:v>
                </c:pt>
                <c:pt idx="508">
                  <c:v>49.200000000002902</c:v>
                </c:pt>
                <c:pt idx="509">
                  <c:v>49.1000000000029</c:v>
                </c:pt>
                <c:pt idx="510">
                  <c:v>49.000000000002899</c:v>
                </c:pt>
                <c:pt idx="511">
                  <c:v>48.900000000002898</c:v>
                </c:pt>
                <c:pt idx="512">
                  <c:v>48.800000000002903</c:v>
                </c:pt>
                <c:pt idx="513">
                  <c:v>48.700000000002902</c:v>
                </c:pt>
                <c:pt idx="514">
                  <c:v>48.6000000000029</c:v>
                </c:pt>
                <c:pt idx="515">
                  <c:v>48.500000000002899</c:v>
                </c:pt>
                <c:pt idx="516">
                  <c:v>48.400000000002898</c:v>
                </c:pt>
                <c:pt idx="517">
                  <c:v>48.300000000002903</c:v>
                </c:pt>
                <c:pt idx="518">
                  <c:v>48.200000000002902</c:v>
                </c:pt>
                <c:pt idx="519">
                  <c:v>48.100000000003</c:v>
                </c:pt>
                <c:pt idx="520">
                  <c:v>48.000000000002998</c:v>
                </c:pt>
                <c:pt idx="521">
                  <c:v>47.900000000002997</c:v>
                </c:pt>
                <c:pt idx="522">
                  <c:v>47.800000000003003</c:v>
                </c:pt>
                <c:pt idx="523">
                  <c:v>47.700000000003001</c:v>
                </c:pt>
                <c:pt idx="524">
                  <c:v>47.600000000003</c:v>
                </c:pt>
                <c:pt idx="525">
                  <c:v>47.500000000002998</c:v>
                </c:pt>
                <c:pt idx="526">
                  <c:v>47.400000000002997</c:v>
                </c:pt>
                <c:pt idx="527">
                  <c:v>47.300000000003003</c:v>
                </c:pt>
                <c:pt idx="528">
                  <c:v>47.200000000003001</c:v>
                </c:pt>
                <c:pt idx="529">
                  <c:v>47.100000000003</c:v>
                </c:pt>
                <c:pt idx="530">
                  <c:v>47.000000000002998</c:v>
                </c:pt>
                <c:pt idx="531">
                  <c:v>46.900000000002997</c:v>
                </c:pt>
                <c:pt idx="532">
                  <c:v>46.800000000003003</c:v>
                </c:pt>
                <c:pt idx="533">
                  <c:v>46.700000000003001</c:v>
                </c:pt>
                <c:pt idx="534">
                  <c:v>46.600000000003</c:v>
                </c:pt>
                <c:pt idx="535">
                  <c:v>46.500000000002998</c:v>
                </c:pt>
                <c:pt idx="536">
                  <c:v>46.400000000002997</c:v>
                </c:pt>
                <c:pt idx="537">
                  <c:v>46.300000000003102</c:v>
                </c:pt>
                <c:pt idx="538">
                  <c:v>46.200000000003101</c:v>
                </c:pt>
                <c:pt idx="539">
                  <c:v>46.100000000003099</c:v>
                </c:pt>
                <c:pt idx="540">
                  <c:v>46.000000000003098</c:v>
                </c:pt>
                <c:pt idx="541">
                  <c:v>45.900000000003097</c:v>
                </c:pt>
                <c:pt idx="542">
                  <c:v>45.800000000003102</c:v>
                </c:pt>
                <c:pt idx="543">
                  <c:v>45.700000000003101</c:v>
                </c:pt>
                <c:pt idx="544">
                  <c:v>45.600000000003099</c:v>
                </c:pt>
                <c:pt idx="545">
                  <c:v>45.500000000003098</c:v>
                </c:pt>
                <c:pt idx="546">
                  <c:v>45.400000000003097</c:v>
                </c:pt>
                <c:pt idx="547">
                  <c:v>45.300000000003102</c:v>
                </c:pt>
                <c:pt idx="548">
                  <c:v>45.200000000003101</c:v>
                </c:pt>
                <c:pt idx="549">
                  <c:v>45.100000000003099</c:v>
                </c:pt>
                <c:pt idx="550">
                  <c:v>45.000000000003098</c:v>
                </c:pt>
                <c:pt idx="551">
                  <c:v>44.900000000003097</c:v>
                </c:pt>
                <c:pt idx="552">
                  <c:v>44.800000000003102</c:v>
                </c:pt>
                <c:pt idx="553">
                  <c:v>44.700000000003101</c:v>
                </c:pt>
                <c:pt idx="554">
                  <c:v>44.600000000003099</c:v>
                </c:pt>
                <c:pt idx="555">
                  <c:v>44.500000000003197</c:v>
                </c:pt>
                <c:pt idx="556">
                  <c:v>44.400000000003203</c:v>
                </c:pt>
                <c:pt idx="557">
                  <c:v>44.300000000003202</c:v>
                </c:pt>
                <c:pt idx="558">
                  <c:v>44.2000000000032</c:v>
                </c:pt>
                <c:pt idx="559">
                  <c:v>44.100000000003199</c:v>
                </c:pt>
                <c:pt idx="560">
                  <c:v>44.000000000003197</c:v>
                </c:pt>
                <c:pt idx="561">
                  <c:v>43.900000000003203</c:v>
                </c:pt>
                <c:pt idx="562">
                  <c:v>43.800000000003202</c:v>
                </c:pt>
                <c:pt idx="563">
                  <c:v>43.7000000000032</c:v>
                </c:pt>
                <c:pt idx="564">
                  <c:v>43.600000000003199</c:v>
                </c:pt>
                <c:pt idx="565">
                  <c:v>43.500000000003197</c:v>
                </c:pt>
                <c:pt idx="566">
                  <c:v>43.400000000003203</c:v>
                </c:pt>
                <c:pt idx="567">
                  <c:v>43.300000000003202</c:v>
                </c:pt>
                <c:pt idx="568">
                  <c:v>43.2000000000032</c:v>
                </c:pt>
                <c:pt idx="569">
                  <c:v>43.100000000003199</c:v>
                </c:pt>
                <c:pt idx="570">
                  <c:v>43.000000000003197</c:v>
                </c:pt>
                <c:pt idx="571">
                  <c:v>42.900000000003203</c:v>
                </c:pt>
                <c:pt idx="572">
                  <c:v>42.800000000003301</c:v>
                </c:pt>
                <c:pt idx="573">
                  <c:v>42.7000000000033</c:v>
                </c:pt>
                <c:pt idx="574">
                  <c:v>42.600000000003298</c:v>
                </c:pt>
                <c:pt idx="575">
                  <c:v>42.500000000003297</c:v>
                </c:pt>
                <c:pt idx="576">
                  <c:v>42.400000000003303</c:v>
                </c:pt>
                <c:pt idx="577">
                  <c:v>42.300000000003301</c:v>
                </c:pt>
                <c:pt idx="578">
                  <c:v>42.2000000000033</c:v>
                </c:pt>
                <c:pt idx="579">
                  <c:v>42.100000000003298</c:v>
                </c:pt>
                <c:pt idx="580">
                  <c:v>42.000000000003297</c:v>
                </c:pt>
                <c:pt idx="581">
                  <c:v>41.900000000003303</c:v>
                </c:pt>
                <c:pt idx="582">
                  <c:v>41.800000000003301</c:v>
                </c:pt>
                <c:pt idx="583">
                  <c:v>41.7000000000033</c:v>
                </c:pt>
                <c:pt idx="584">
                  <c:v>41.600000000003298</c:v>
                </c:pt>
                <c:pt idx="585">
                  <c:v>41.500000000003297</c:v>
                </c:pt>
                <c:pt idx="586">
                  <c:v>41.400000000003303</c:v>
                </c:pt>
                <c:pt idx="587">
                  <c:v>41.300000000003301</c:v>
                </c:pt>
                <c:pt idx="588">
                  <c:v>41.2000000000033</c:v>
                </c:pt>
                <c:pt idx="589">
                  <c:v>41.100000000003298</c:v>
                </c:pt>
                <c:pt idx="590">
                  <c:v>41.000000000003403</c:v>
                </c:pt>
                <c:pt idx="591">
                  <c:v>40.900000000003402</c:v>
                </c:pt>
                <c:pt idx="592">
                  <c:v>40.800000000003401</c:v>
                </c:pt>
                <c:pt idx="593">
                  <c:v>40.700000000003399</c:v>
                </c:pt>
                <c:pt idx="594">
                  <c:v>40.600000000003398</c:v>
                </c:pt>
                <c:pt idx="595">
                  <c:v>40.500000000003403</c:v>
                </c:pt>
                <c:pt idx="596">
                  <c:v>40.400000000003402</c:v>
                </c:pt>
                <c:pt idx="597">
                  <c:v>40.300000000003401</c:v>
                </c:pt>
                <c:pt idx="598">
                  <c:v>40.200000000003399</c:v>
                </c:pt>
                <c:pt idx="599">
                  <c:v>40.100000000003398</c:v>
                </c:pt>
                <c:pt idx="600">
                  <c:v>40.000000000003403</c:v>
                </c:pt>
                <c:pt idx="601">
                  <c:v>39.900000000003402</c:v>
                </c:pt>
                <c:pt idx="602">
                  <c:v>39.800000000003401</c:v>
                </c:pt>
                <c:pt idx="603">
                  <c:v>39.700000000003399</c:v>
                </c:pt>
                <c:pt idx="604">
                  <c:v>39.600000000003398</c:v>
                </c:pt>
                <c:pt idx="605">
                  <c:v>39.500000000003403</c:v>
                </c:pt>
                <c:pt idx="606">
                  <c:v>39.400000000003402</c:v>
                </c:pt>
                <c:pt idx="607">
                  <c:v>39.3000000000035</c:v>
                </c:pt>
                <c:pt idx="608">
                  <c:v>39.200000000003499</c:v>
                </c:pt>
                <c:pt idx="609">
                  <c:v>39.100000000003497</c:v>
                </c:pt>
                <c:pt idx="610">
                  <c:v>39.000000000003503</c:v>
                </c:pt>
                <c:pt idx="611">
                  <c:v>38.900000000003502</c:v>
                </c:pt>
                <c:pt idx="612">
                  <c:v>38.8000000000035</c:v>
                </c:pt>
                <c:pt idx="613">
                  <c:v>38.700000000003499</c:v>
                </c:pt>
                <c:pt idx="614">
                  <c:v>38.600000000003497</c:v>
                </c:pt>
                <c:pt idx="615">
                  <c:v>38.500000000003503</c:v>
                </c:pt>
                <c:pt idx="616">
                  <c:v>38.400000000003502</c:v>
                </c:pt>
                <c:pt idx="617">
                  <c:v>38.3000000000035</c:v>
                </c:pt>
                <c:pt idx="618">
                  <c:v>38.200000000003499</c:v>
                </c:pt>
                <c:pt idx="619">
                  <c:v>38.100000000003497</c:v>
                </c:pt>
                <c:pt idx="620">
                  <c:v>38.000000000003503</c:v>
                </c:pt>
                <c:pt idx="621">
                  <c:v>37.900000000003502</c:v>
                </c:pt>
                <c:pt idx="622">
                  <c:v>37.8000000000035</c:v>
                </c:pt>
                <c:pt idx="623">
                  <c:v>37.700000000003499</c:v>
                </c:pt>
                <c:pt idx="624">
                  <c:v>37.600000000003497</c:v>
                </c:pt>
                <c:pt idx="625">
                  <c:v>37.500000000003602</c:v>
                </c:pt>
                <c:pt idx="626">
                  <c:v>37.400000000003601</c:v>
                </c:pt>
                <c:pt idx="627">
                  <c:v>37.3000000000036</c:v>
                </c:pt>
                <c:pt idx="628">
                  <c:v>37.200000000003598</c:v>
                </c:pt>
                <c:pt idx="629">
                  <c:v>37.100000000003597</c:v>
                </c:pt>
                <c:pt idx="630">
                  <c:v>37.000000000003602</c:v>
                </c:pt>
                <c:pt idx="631">
                  <c:v>36.900000000003601</c:v>
                </c:pt>
                <c:pt idx="632">
                  <c:v>36.8000000000036</c:v>
                </c:pt>
                <c:pt idx="633">
                  <c:v>36.700000000003598</c:v>
                </c:pt>
                <c:pt idx="634">
                  <c:v>36.600000000003597</c:v>
                </c:pt>
                <c:pt idx="635">
                  <c:v>36.500000000003602</c:v>
                </c:pt>
                <c:pt idx="636">
                  <c:v>36.400000000003601</c:v>
                </c:pt>
                <c:pt idx="637">
                  <c:v>36.3000000000036</c:v>
                </c:pt>
                <c:pt idx="638">
                  <c:v>36.200000000003598</c:v>
                </c:pt>
                <c:pt idx="639">
                  <c:v>36.100000000003597</c:v>
                </c:pt>
                <c:pt idx="640">
                  <c:v>36.000000000003602</c:v>
                </c:pt>
                <c:pt idx="641">
                  <c:v>35.900000000003601</c:v>
                </c:pt>
                <c:pt idx="642">
                  <c:v>35.8000000000036</c:v>
                </c:pt>
                <c:pt idx="643">
                  <c:v>35.700000000003698</c:v>
                </c:pt>
                <c:pt idx="644">
                  <c:v>35.600000000003703</c:v>
                </c:pt>
                <c:pt idx="645">
                  <c:v>35.500000000003702</c:v>
                </c:pt>
                <c:pt idx="646">
                  <c:v>35.400000000003701</c:v>
                </c:pt>
                <c:pt idx="647">
                  <c:v>35.300000000003699</c:v>
                </c:pt>
                <c:pt idx="648">
                  <c:v>35.200000000003698</c:v>
                </c:pt>
                <c:pt idx="649">
                  <c:v>35.100000000003703</c:v>
                </c:pt>
                <c:pt idx="650">
                  <c:v>35.000000000003702</c:v>
                </c:pt>
                <c:pt idx="651">
                  <c:v>34.900000000003701</c:v>
                </c:pt>
                <c:pt idx="652">
                  <c:v>34.800000000003699</c:v>
                </c:pt>
                <c:pt idx="653">
                  <c:v>34.700000000003698</c:v>
                </c:pt>
                <c:pt idx="654">
                  <c:v>34.600000000003703</c:v>
                </c:pt>
                <c:pt idx="655">
                  <c:v>34.500000000003702</c:v>
                </c:pt>
                <c:pt idx="656">
                  <c:v>34.400000000003701</c:v>
                </c:pt>
                <c:pt idx="657">
                  <c:v>34.300000000003699</c:v>
                </c:pt>
                <c:pt idx="658">
                  <c:v>34.200000000003698</c:v>
                </c:pt>
                <c:pt idx="659">
                  <c:v>34.100000000003703</c:v>
                </c:pt>
                <c:pt idx="660">
                  <c:v>34.000000000003801</c:v>
                </c:pt>
                <c:pt idx="661">
                  <c:v>33.9000000000038</c:v>
                </c:pt>
                <c:pt idx="662">
                  <c:v>33.800000000003799</c:v>
                </c:pt>
                <c:pt idx="663">
                  <c:v>33.700000000003797</c:v>
                </c:pt>
                <c:pt idx="664">
                  <c:v>33.600000000003803</c:v>
                </c:pt>
                <c:pt idx="665">
                  <c:v>33.500000000003801</c:v>
                </c:pt>
                <c:pt idx="666">
                  <c:v>33.4000000000038</c:v>
                </c:pt>
                <c:pt idx="667">
                  <c:v>33.300000000003799</c:v>
                </c:pt>
                <c:pt idx="668">
                  <c:v>33.200000000003797</c:v>
                </c:pt>
                <c:pt idx="669">
                  <c:v>33.100000000003803</c:v>
                </c:pt>
                <c:pt idx="670">
                  <c:v>33.000000000003801</c:v>
                </c:pt>
                <c:pt idx="671">
                  <c:v>32.9000000000038</c:v>
                </c:pt>
                <c:pt idx="672">
                  <c:v>32.800000000003799</c:v>
                </c:pt>
                <c:pt idx="673">
                  <c:v>32.700000000003797</c:v>
                </c:pt>
                <c:pt idx="674">
                  <c:v>32.600000000003803</c:v>
                </c:pt>
                <c:pt idx="675">
                  <c:v>32.500000000003801</c:v>
                </c:pt>
                <c:pt idx="676">
                  <c:v>32.4000000000038</c:v>
                </c:pt>
                <c:pt idx="677">
                  <c:v>32.300000000003799</c:v>
                </c:pt>
                <c:pt idx="678">
                  <c:v>32.200000000003897</c:v>
                </c:pt>
                <c:pt idx="679">
                  <c:v>32.100000000003902</c:v>
                </c:pt>
                <c:pt idx="680">
                  <c:v>32.000000000003901</c:v>
                </c:pt>
                <c:pt idx="681">
                  <c:v>31.900000000003899</c:v>
                </c:pt>
                <c:pt idx="682">
                  <c:v>31.800000000003902</c:v>
                </c:pt>
                <c:pt idx="683">
                  <c:v>31.7000000000039</c:v>
                </c:pt>
                <c:pt idx="684">
                  <c:v>31.600000000003899</c:v>
                </c:pt>
                <c:pt idx="685">
                  <c:v>31.500000000003901</c:v>
                </c:pt>
                <c:pt idx="686">
                  <c:v>31.400000000003899</c:v>
                </c:pt>
                <c:pt idx="687">
                  <c:v>31.300000000003902</c:v>
                </c:pt>
                <c:pt idx="688">
                  <c:v>31.2000000000039</c:v>
                </c:pt>
                <c:pt idx="689">
                  <c:v>31.100000000003899</c:v>
                </c:pt>
                <c:pt idx="690">
                  <c:v>31.000000000003901</c:v>
                </c:pt>
                <c:pt idx="691">
                  <c:v>30.900000000003899</c:v>
                </c:pt>
                <c:pt idx="692">
                  <c:v>30.800000000003902</c:v>
                </c:pt>
                <c:pt idx="693">
                  <c:v>30.7000000000039</c:v>
                </c:pt>
                <c:pt idx="694">
                  <c:v>30.600000000003899</c:v>
                </c:pt>
                <c:pt idx="695">
                  <c:v>30.500000000004</c:v>
                </c:pt>
                <c:pt idx="696">
                  <c:v>30.400000000003999</c:v>
                </c:pt>
                <c:pt idx="697">
                  <c:v>30.300000000004001</c:v>
                </c:pt>
                <c:pt idx="698">
                  <c:v>30.200000000004</c:v>
                </c:pt>
                <c:pt idx="699">
                  <c:v>30.100000000004002</c:v>
                </c:pt>
                <c:pt idx="700">
                  <c:v>30.000000000004</c:v>
                </c:pt>
              </c:numCache>
            </c:numRef>
          </c:xVal>
          <c:yVal>
            <c:numRef>
              <c:f>'Strong oxidation'!$M$2:$M$1001</c:f>
              <c:numCache>
                <c:formatCode>0.00</c:formatCode>
                <c:ptCount val="1000"/>
                <c:pt idx="0">
                  <c:v>-0.98965019186170533</c:v>
                </c:pt>
                <c:pt idx="1">
                  <c:v>-0.988670342937227</c:v>
                </c:pt>
                <c:pt idx="2">
                  <c:v>-0.98767594042833018</c:v>
                </c:pt>
                <c:pt idx="3">
                  <c:v>-0.98666695182792985</c:v>
                </c:pt>
                <c:pt idx="4">
                  <c:v>-0.98564334452646474</c:v>
                </c:pt>
                <c:pt idx="5">
                  <c:v>-0.9846050858115234</c:v>
                </c:pt>
                <c:pt idx="6">
                  <c:v>-0.98355214286735482</c:v>
                </c:pt>
                <c:pt idx="7">
                  <c:v>-0.98248448277447409</c:v>
                </c:pt>
                <c:pt idx="8">
                  <c:v>-0.98140207250919342</c:v>
                </c:pt>
                <c:pt idx="9">
                  <c:v>-0.98030487894321361</c:v>
                </c:pt>
                <c:pt idx="10">
                  <c:v>-0.97919286884314882</c:v>
                </c:pt>
                <c:pt idx="11">
                  <c:v>-0.97806600887009676</c:v>
                </c:pt>
                <c:pt idx="12">
                  <c:v>-0.97692426557919276</c:v>
                </c:pt>
                <c:pt idx="13">
                  <c:v>-0.97576760541915508</c:v>
                </c:pt>
                <c:pt idx="14">
                  <c:v>-0.97459599473183189</c:v>
                </c:pt>
                <c:pt idx="15">
                  <c:v>-0.97340939975175278</c:v>
                </c:pt>
                <c:pt idx="16">
                  <c:v>-0.9722077866056642</c:v>
                </c:pt>
                <c:pt idx="17">
                  <c:v>-0.97099112131206233</c:v>
                </c:pt>
                <c:pt idx="18">
                  <c:v>-0.96975936978075961</c:v>
                </c:pt>
                <c:pt idx="19">
                  <c:v>-0.96851249781238469</c:v>
                </c:pt>
                <c:pt idx="20">
                  <c:v>-0.96725047109794193</c:v>
                </c:pt>
                <c:pt idx="21">
                  <c:v>-0.96597325521832733</c:v>
                </c:pt>
                <c:pt idx="22">
                  <c:v>-0.96468081564387198</c:v>
                </c:pt>
                <c:pt idx="23">
                  <c:v>-0.96337311773383583</c:v>
                </c:pt>
                <c:pt idx="24">
                  <c:v>-0.96205012673597601</c:v>
                </c:pt>
                <c:pt idx="25">
                  <c:v>-0.96071180778602283</c:v>
                </c:pt>
                <c:pt idx="26">
                  <c:v>-0.95935812590723213</c:v>
                </c:pt>
                <c:pt idx="27">
                  <c:v>-0.95798904600987544</c:v>
                </c:pt>
                <c:pt idx="28">
                  <c:v>-0.95660453289077818</c:v>
                </c:pt>
                <c:pt idx="29">
                  <c:v>-0.95520455123280179</c:v>
                </c:pt>
                <c:pt idx="30">
                  <c:v>-0.95378906560436238</c:v>
                </c:pt>
                <c:pt idx="31">
                  <c:v>-0.95235804045896355</c:v>
                </c:pt>
                <c:pt idx="32">
                  <c:v>-0.95091144013463591</c:v>
                </c:pt>
                <c:pt idx="33">
                  <c:v>-0.94944922885350014</c:v>
                </c:pt>
                <c:pt idx="34">
                  <c:v>-0.94797137072123849</c:v>
                </c:pt>
                <c:pt idx="35">
                  <c:v>-0.94647782972656902</c:v>
                </c:pt>
                <c:pt idx="36">
                  <c:v>-0.94496856974077925</c:v>
                </c:pt>
                <c:pt idx="37">
                  <c:v>-0.94344355451716044</c:v>
                </c:pt>
                <c:pt idx="38">
                  <c:v>-0.94190274769056259</c:v>
                </c:pt>
                <c:pt idx="39">
                  <c:v>-0.94034611277680913</c:v>
                </c:pt>
                <c:pt idx="40">
                  <c:v>-0.93877361317223418</c:v>
                </c:pt>
                <c:pt idx="41">
                  <c:v>-0.93718521215310435</c:v>
                </c:pt>
                <c:pt idx="42">
                  <c:v>-0.93558087287514802</c:v>
                </c:pt>
                <c:pt idx="43">
                  <c:v>-0.93396055837300018</c:v>
                </c:pt>
                <c:pt idx="44">
                  <c:v>-0.93232423155965272</c:v>
                </c:pt>
                <c:pt idx="45">
                  <c:v>-0.9306718552259623</c:v>
                </c:pt>
                <c:pt idx="46">
                  <c:v>-0.92900339204008731</c:v>
                </c:pt>
                <c:pt idx="47">
                  <c:v>-0.92731880454695137</c:v>
                </c:pt>
                <c:pt idx="48">
                  <c:v>-0.92561805516770512</c:v>
                </c:pt>
                <c:pt idx="49">
                  <c:v>-0.92390110619917643</c:v>
                </c:pt>
                <c:pt idx="50">
                  <c:v>-0.92216791981332413</c:v>
                </c:pt>
                <c:pt idx="51">
                  <c:v>-0.9204184580566972</c:v>
                </c:pt>
                <c:pt idx="52">
                  <c:v>-0.91865268284985024</c:v>
                </c:pt>
                <c:pt idx="53">
                  <c:v>-0.91687055598681599</c:v>
                </c:pt>
                <c:pt idx="54">
                  <c:v>-0.91507203913454394</c:v>
                </c:pt>
                <c:pt idx="55">
                  <c:v>-0.91325709383229814</c:v>
                </c:pt>
                <c:pt idx="56">
                  <c:v>-0.91142568149114478</c:v>
                </c:pt>
                <c:pt idx="57">
                  <c:v>-0.90957776339335084</c:v>
                </c:pt>
                <c:pt idx="58">
                  <c:v>-0.9077133006917979</c:v>
                </c:pt>
                <c:pt idx="59">
                  <c:v>-0.9058322544094537</c:v>
                </c:pt>
                <c:pt idx="60">
                  <c:v>-0.90393458543874328</c:v>
                </c:pt>
                <c:pt idx="61">
                  <c:v>-0.90202025454099033</c:v>
                </c:pt>
                <c:pt idx="62">
                  <c:v>-0.90008922234582478</c:v>
                </c:pt>
                <c:pt idx="63">
                  <c:v>-0.89814144935060281</c:v>
                </c:pt>
                <c:pt idx="64">
                  <c:v>-0.89617689591980376</c:v>
                </c:pt>
                <c:pt idx="65">
                  <c:v>-0.89419552228443777</c:v>
                </c:pt>
                <c:pt idx="66">
                  <c:v>-0.89219728854145064</c:v>
                </c:pt>
                <c:pt idx="67">
                  <c:v>-0.89018215465312522</c:v>
                </c:pt>
                <c:pt idx="68">
                  <c:v>-0.88815008044644372</c:v>
                </c:pt>
                <c:pt idx="69">
                  <c:v>-0.88610102561253523</c:v>
                </c:pt>
                <c:pt idx="70">
                  <c:v>-0.88403494970601582</c:v>
                </c:pt>
                <c:pt idx="71">
                  <c:v>-0.88195181214439078</c:v>
                </c:pt>
                <c:pt idx="72">
                  <c:v>-0.87985157220743382</c:v>
                </c:pt>
                <c:pt idx="73">
                  <c:v>-0.87773418903656708</c:v>
                </c:pt>
                <c:pt idx="74">
                  <c:v>-0.87559962163423233</c:v>
                </c:pt>
                <c:pt idx="75">
                  <c:v>-0.87344782886325412</c:v>
                </c:pt>
                <c:pt idx="76">
                  <c:v>-0.87127876944622429</c:v>
                </c:pt>
                <c:pt idx="77">
                  <c:v>-0.86909240196483584</c:v>
                </c:pt>
                <c:pt idx="78">
                  <c:v>-0.86688868485929405</c:v>
                </c:pt>
                <c:pt idx="79">
                  <c:v>-0.86466757642760061</c:v>
                </c:pt>
                <c:pt idx="80">
                  <c:v>-0.86242903482496835</c:v>
                </c:pt>
                <c:pt idx="81">
                  <c:v>-0.86017301806313551</c:v>
                </c:pt>
                <c:pt idx="82">
                  <c:v>-0.85789948400973248</c:v>
                </c:pt>
                <c:pt idx="83">
                  <c:v>-0.85560839038760861</c:v>
                </c:pt>
                <c:pt idx="84">
                  <c:v>-0.85329969477415979</c:v>
                </c:pt>
                <c:pt idx="85">
                  <c:v>-0.85097335460069523</c:v>
                </c:pt>
                <c:pt idx="86">
                  <c:v>-0.848629327151742</c:v>
                </c:pt>
                <c:pt idx="87">
                  <c:v>-0.84626756956436289</c:v>
                </c:pt>
                <c:pt idx="88">
                  <c:v>-0.84388803882751429</c:v>
                </c:pt>
                <c:pt idx="89">
                  <c:v>-0.84149069178133473</c:v>
                </c:pt>
                <c:pt idx="90">
                  <c:v>-0.83907548511646457</c:v>
                </c:pt>
                <c:pt idx="91">
                  <c:v>-0.83664237537337272</c:v>
                </c:pt>
                <c:pt idx="92">
                  <c:v>-0.83419131894163279</c:v>
                </c:pt>
                <c:pt idx="93">
                  <c:v>-0.8317222720592552</c:v>
                </c:pt>
                <c:pt idx="94">
                  <c:v>-0.82923519081198904</c:v>
                </c:pt>
                <c:pt idx="95">
                  <c:v>-0.82673003113257781</c:v>
                </c:pt>
                <c:pt idx="96">
                  <c:v>-0.82420674880009592</c:v>
                </c:pt>
                <c:pt idx="97">
                  <c:v>-0.82166529943919997</c:v>
                </c:pt>
                <c:pt idx="98">
                  <c:v>-0.81910563851943774</c:v>
                </c:pt>
                <c:pt idx="99">
                  <c:v>-0.81652772135450746</c:v>
                </c:pt>
                <c:pt idx="100">
                  <c:v>-0.81393150310155082</c:v>
                </c:pt>
                <c:pt idx="101">
                  <c:v>-0.81131693876040156</c:v>
                </c:pt>
                <c:pt idx="102">
                  <c:v>-0.80868398317287227</c:v>
                </c:pt>
                <c:pt idx="103">
                  <c:v>-0.80603259102198965</c:v>
                </c:pt>
                <c:pt idx="104">
                  <c:v>-0.80336271683128935</c:v>
                </c:pt>
                <c:pt idx="105">
                  <c:v>-0.80067431496404584</c:v>
                </c:pt>
                <c:pt idx="106">
                  <c:v>-0.79796733962249888</c:v>
                </c:pt>
                <c:pt idx="107">
                  <c:v>-0.79524174484715093</c:v>
                </c:pt>
                <c:pt idx="108">
                  <c:v>-0.79249748451596336</c:v>
                </c:pt>
                <c:pt idx="109">
                  <c:v>-0.7897345123436228</c:v>
                </c:pt>
                <c:pt idx="110">
                  <c:v>-0.78695278188073292</c:v>
                </c:pt>
                <c:pt idx="111">
                  <c:v>-0.78415224651308435</c:v>
                </c:pt>
                <c:pt idx="112">
                  <c:v>-0.78133285946085174</c:v>
                </c:pt>
                <c:pt idx="113">
                  <c:v>-0.77849457377781395</c:v>
                </c:pt>
                <c:pt idx="114">
                  <c:v>-0.77563734235058313</c:v>
                </c:pt>
                <c:pt idx="115">
                  <c:v>-0.77276111789778756</c:v>
                </c:pt>
                <c:pt idx="116">
                  <c:v>-0.76986585296928034</c:v>
                </c:pt>
                <c:pt idx="117">
                  <c:v>-0.76695149994537282</c:v>
                </c:pt>
                <c:pt idx="118">
                  <c:v>-0.76401801103597311</c:v>
                </c:pt>
                <c:pt idx="119">
                  <c:v>-0.76106533827982581</c:v>
                </c:pt>
                <c:pt idx="120">
                  <c:v>-0.75809343354366998</c:v>
                </c:pt>
                <c:pt idx="121">
                  <c:v>-0.75510224852141583</c:v>
                </c:pt>
                <c:pt idx="122">
                  <c:v>-0.75209173473335333</c:v>
                </c:pt>
                <c:pt idx="123">
                  <c:v>-0.74906184352526672</c:v>
                </c:pt>
                <c:pt idx="124">
                  <c:v>-0.74601252606765822</c:v>
                </c:pt>
                <c:pt idx="125">
                  <c:v>-0.74294373335486252</c:v>
                </c:pt>
                <c:pt idx="126">
                  <c:v>-0.73985541620423589</c:v>
                </c:pt>
                <c:pt idx="127">
                  <c:v>-0.7367475252552822</c:v>
                </c:pt>
                <c:pt idx="128">
                  <c:v>-0.7336200109688118</c:v>
                </c:pt>
                <c:pt idx="129">
                  <c:v>-0.73047282362608357</c:v>
                </c:pt>
                <c:pt idx="130">
                  <c:v>-0.72730591332793093</c:v>
                </c:pt>
                <c:pt idx="131">
                  <c:v>-0.72411922999388789</c:v>
                </c:pt>
                <c:pt idx="132">
                  <c:v>-0.72091272336133816</c:v>
                </c:pt>
                <c:pt idx="133">
                  <c:v>-0.71768634298460388</c:v>
                </c:pt>
                <c:pt idx="134">
                  <c:v>-0.71444003823408586</c:v>
                </c:pt>
                <c:pt idx="135">
                  <c:v>-0.71117375829533991</c:v>
                </c:pt>
                <c:pt idx="136">
                  <c:v>-0.70788745216823301</c:v>
                </c:pt>
                <c:pt idx="137">
                  <c:v>-0.70458106866598769</c:v>
                </c:pt>
                <c:pt idx="138">
                  <c:v>-0.70125455641430445</c:v>
                </c:pt>
                <c:pt idx="139">
                  <c:v>-0.69790786385043901</c:v>
                </c:pt>
                <c:pt idx="140">
                  <c:v>-0.69454093922229099</c:v>
                </c:pt>
                <c:pt idx="141">
                  <c:v>-0.69115373058747664</c:v>
                </c:pt>
                <c:pt idx="142">
                  <c:v>-0.68774618581239011</c:v>
                </c:pt>
                <c:pt idx="143">
                  <c:v>-0.68431825257129031</c:v>
                </c:pt>
                <c:pt idx="144">
                  <c:v>-0.68086987834533907</c:v>
                </c:pt>
                <c:pt idx="145">
                  <c:v>-0.67740101042167389</c:v>
                </c:pt>
                <c:pt idx="146">
                  <c:v>-0.67391159589242822</c:v>
                </c:pt>
                <c:pt idx="147">
                  <c:v>-0.67040158165380603</c:v>
                </c:pt>
                <c:pt idx="148">
                  <c:v>-0.66687091440509505</c:v>
                </c:pt>
                <c:pt idx="149">
                  <c:v>-0.66331954064771725</c:v>
                </c:pt>
                <c:pt idx="150">
                  <c:v>-0.65974740668422793</c:v>
                </c:pt>
                <c:pt idx="151">
                  <c:v>-0.65615445861733868</c:v>
                </c:pt>
                <c:pt idx="152">
                  <c:v>-0.65254064234897058</c:v>
                </c:pt>
                <c:pt idx="153">
                  <c:v>-0.64890590357920352</c:v>
                </c:pt>
                <c:pt idx="154">
                  <c:v>-0.64525018780531163</c:v>
                </c:pt>
                <c:pt idx="155">
                  <c:v>-0.64157344032074182</c:v>
                </c:pt>
                <c:pt idx="156">
                  <c:v>-0.63787560621412354</c:v>
                </c:pt>
                <c:pt idx="157">
                  <c:v>-0.63415663036821357</c:v>
                </c:pt>
                <c:pt idx="158">
                  <c:v>-0.63041645745891284</c:v>
                </c:pt>
                <c:pt idx="159">
                  <c:v>-0.62665503195420769</c:v>
                </c:pt>
                <c:pt idx="160">
                  <c:v>-0.62287229811314582</c:v>
                </c:pt>
                <c:pt idx="161">
                  <c:v>-0.61906819998478202</c:v>
                </c:pt>
                <c:pt idx="162">
                  <c:v>-0.61524268140714344</c:v>
                </c:pt>
                <c:pt idx="163">
                  <c:v>-0.61139568600616112</c:v>
                </c:pt>
                <c:pt idx="164">
                  <c:v>-0.60752715719459438</c:v>
                </c:pt>
                <c:pt idx="165">
                  <c:v>-0.60363703817101477</c:v>
                </c:pt>
                <c:pt idx="166">
                  <c:v>-0.59972527191865677</c:v>
                </c:pt>
                <c:pt idx="167">
                  <c:v>-0.59579180120438746</c:v>
                </c:pt>
                <c:pt idx="168">
                  <c:v>-0.59183656857759903</c:v>
                </c:pt>
                <c:pt idx="169">
                  <c:v>-0.58785951636910738</c:v>
                </c:pt>
                <c:pt idx="170">
                  <c:v>-0.58386058669005614</c:v>
                </c:pt>
                <c:pt idx="171">
                  <c:v>-0.5798397214308082</c:v>
                </c:pt>
                <c:pt idx="172">
                  <c:v>-0.57579686225981419</c:v>
                </c:pt>
                <c:pt idx="173">
                  <c:v>-0.57173195062253335</c:v>
                </c:pt>
                <c:pt idx="174">
                  <c:v>-0.56764492774021758</c:v>
                </c:pt>
                <c:pt idx="175">
                  <c:v>-0.56353573460885986</c:v>
                </c:pt>
                <c:pt idx="176">
                  <c:v>-0.55940431199799256</c:v>
                </c:pt>
                <c:pt idx="177">
                  <c:v>-0.55525060044957364</c:v>
                </c:pt>
                <c:pt idx="178">
                  <c:v>-0.55107454027678848</c:v>
                </c:pt>
                <c:pt idx="179">
                  <c:v>-0.54687607156291129</c:v>
                </c:pt>
                <c:pt idx="180">
                  <c:v>-0.54265513416012112</c:v>
                </c:pt>
                <c:pt idx="181">
                  <c:v>-0.5384116676883135</c:v>
                </c:pt>
                <c:pt idx="182">
                  <c:v>-0.5341456115339227</c:v>
                </c:pt>
                <c:pt idx="183">
                  <c:v>-0.52985690484870496</c:v>
                </c:pt>
                <c:pt idx="184">
                  <c:v>-0.52554548654856248</c:v>
                </c:pt>
                <c:pt idx="185">
                  <c:v>-0.5212112953123107</c:v>
                </c:pt>
                <c:pt idx="186">
                  <c:v>-0.51685426958045166</c:v>
                </c:pt>
                <c:pt idx="187">
                  <c:v>-0.51247434755395904</c:v>
                </c:pt>
                <c:pt idx="188">
                  <c:v>-0.50807146719305329</c:v>
                </c:pt>
                <c:pt idx="189">
                  <c:v>-0.50364556621593515</c:v>
                </c:pt>
                <c:pt idx="190">
                  <c:v>-0.49919658209753948</c:v>
                </c:pt>
                <c:pt idx="191">
                  <c:v>-0.49472445206828386</c:v>
                </c:pt>
                <c:pt idx="192">
                  <c:v>-0.49022911311279316</c:v>
                </c:pt>
                <c:pt idx="193">
                  <c:v>-0.48571050196863652</c:v>
                </c:pt>
                <c:pt idx="194">
                  <c:v>-0.48116855512499868</c:v>
                </c:pt>
                <c:pt idx="195">
                  <c:v>-0.47660320882146401</c:v>
                </c:pt>
                <c:pt idx="196">
                  <c:v>-0.47201439904664788</c:v>
                </c:pt>
                <c:pt idx="197">
                  <c:v>-0.46740206153692121</c:v>
                </c:pt>
                <c:pt idx="198">
                  <c:v>-0.46276613177507997</c:v>
                </c:pt>
                <c:pt idx="199">
                  <c:v>-0.4581065449890227</c:v>
                </c:pt>
                <c:pt idx="200">
                  <c:v>-0.45342323615040847</c:v>
                </c:pt>
                <c:pt idx="201">
                  <c:v>-0.44871613997333792</c:v>
                </c:pt>
                <c:pt idx="202">
                  <c:v>-0.4439851909129775</c:v>
                </c:pt>
                <c:pt idx="203">
                  <c:v>-0.43923032316418809</c:v>
                </c:pt>
                <c:pt idx="204">
                  <c:v>-0.43445147066018741</c:v>
                </c:pt>
                <c:pt idx="205">
                  <c:v>-0.42964856707115651</c:v>
                </c:pt>
                <c:pt idx="206">
                  <c:v>-0.42482154580283371</c:v>
                </c:pt>
                <c:pt idx="207">
                  <c:v>-0.41997033999515043</c:v>
                </c:pt>
                <c:pt idx="208">
                  <c:v>-0.41509488252080651</c:v>
                </c:pt>
                <c:pt idx="209">
                  <c:v>-0.41019510598384556</c:v>
                </c:pt>
                <c:pt idx="210">
                  <c:v>-0.40527094271826059</c:v>
                </c:pt>
                <c:pt idx="211">
                  <c:v>-0.40032232478651952</c:v>
                </c:pt>
                <c:pt idx="212">
                  <c:v>-0.39534918397815222</c:v>
                </c:pt>
                <c:pt idx="213">
                  <c:v>-0.39035145180829911</c:v>
                </c:pt>
                <c:pt idx="214">
                  <c:v>-0.38532905951621821</c:v>
                </c:pt>
                <c:pt idx="215">
                  <c:v>-0.38028193806384802</c:v>
                </c:pt>
                <c:pt idx="216">
                  <c:v>-0.37521001813430299</c:v>
                </c:pt>
                <c:pt idx="217">
                  <c:v>-0.37011323013038755</c:v>
                </c:pt>
                <c:pt idx="218">
                  <c:v>-0.364991504173096</c:v>
                </c:pt>
                <c:pt idx="219">
                  <c:v>-0.35984477010010796</c:v>
                </c:pt>
                <c:pt idx="220">
                  <c:v>-0.35467295746425442</c:v>
                </c:pt>
                <c:pt idx="221">
                  <c:v>-0.34947599553197595</c:v>
                </c:pt>
                <c:pt idx="222">
                  <c:v>-0.3442538132818207</c:v>
                </c:pt>
                <c:pt idx="223">
                  <c:v>-0.33900633940284308</c:v>
                </c:pt>
                <c:pt idx="224">
                  <c:v>-0.33373350229306986</c:v>
                </c:pt>
                <c:pt idx="225">
                  <c:v>-0.32843523005794317</c:v>
                </c:pt>
                <c:pt idx="226">
                  <c:v>-0.32311145050868095</c:v>
                </c:pt>
                <c:pt idx="227">
                  <c:v>-0.3177620911607324</c:v>
                </c:pt>
                <c:pt idx="228">
                  <c:v>-0.31238707923216502</c:v>
                </c:pt>
                <c:pt idx="229">
                  <c:v>-0.30698634164201533</c:v>
                </c:pt>
                <c:pt idx="230">
                  <c:v>-0.30155980500870871</c:v>
                </c:pt>
                <c:pt idx="231">
                  <c:v>-0.29610739564840127</c:v>
                </c:pt>
                <c:pt idx="232">
                  <c:v>-0.29062903957330821</c:v>
                </c:pt>
                <c:pt idx="233">
                  <c:v>-0.28512466249008739</c:v>
                </c:pt>
                <c:pt idx="234">
                  <c:v>-0.27959418979812778</c:v>
                </c:pt>
                <c:pt idx="235">
                  <c:v>-0.2740375465878877</c:v>
                </c:pt>
                <c:pt idx="236">
                  <c:v>-0.26845465763920728</c:v>
                </c:pt>
                <c:pt idx="237">
                  <c:v>-0.26284544741959515</c:v>
                </c:pt>
                <c:pt idx="238">
                  <c:v>-0.25720984008249648</c:v>
                </c:pt>
                <c:pt idx="239">
                  <c:v>-0.25154775946558061</c:v>
                </c:pt>
                <c:pt idx="240">
                  <c:v>-0.24585912908899665</c:v>
                </c:pt>
                <c:pt idx="241">
                  <c:v>-0.24014387215362376</c:v>
                </c:pt>
                <c:pt idx="242">
                  <c:v>-0.23440191153930012</c:v>
                </c:pt>
                <c:pt idx="243">
                  <c:v>-0.22863316980305104</c:v>
                </c:pt>
                <c:pt idx="244">
                  <c:v>-0.22283756917730191</c:v>
                </c:pt>
                <c:pt idx="245">
                  <c:v>-0.21701503156807345</c:v>
                </c:pt>
                <c:pt idx="246">
                  <c:v>-0.21116547855315204</c:v>
                </c:pt>
                <c:pt idx="247">
                  <c:v>-0.20528883138030984</c:v>
                </c:pt>
                <c:pt idx="248">
                  <c:v>-0.19938501096540762</c:v>
                </c:pt>
                <c:pt idx="249">
                  <c:v>-0.19345393789059084</c:v>
                </c:pt>
                <c:pt idx="250">
                  <c:v>-0.1874955324023988</c:v>
                </c:pt>
                <c:pt idx="251">
                  <c:v>-0.18150971440988783</c:v>
                </c:pt>
                <c:pt idx="252">
                  <c:v>-0.17549640348277329</c:v>
                </c:pt>
                <c:pt idx="253">
                  <c:v>-0.1694555188494693</c:v>
                </c:pt>
                <c:pt idx="254">
                  <c:v>-0.1633869793952254</c:v>
                </c:pt>
                <c:pt idx="255">
                  <c:v>-0.15729070366017783</c:v>
                </c:pt>
                <c:pt idx="256">
                  <c:v>-0.15116660983738495</c:v>
                </c:pt>
                <c:pt idx="257">
                  <c:v>-0.14501461577090691</c:v>
                </c:pt>
                <c:pt idx="258">
                  <c:v>-0.13883463895380732</c:v>
                </c:pt>
                <c:pt idx="259">
                  <c:v>-0.13262659652618503</c:v>
                </c:pt>
                <c:pt idx="260">
                  <c:v>-0.12639040527317569</c:v>
                </c:pt>
                <c:pt idx="261">
                  <c:v>-0.12012598162292143</c:v>
                </c:pt>
                <c:pt idx="262">
                  <c:v>-0.1138332416445591</c:v>
                </c:pt>
                <c:pt idx="263">
                  <c:v>-0.10751210104618192</c:v>
                </c:pt>
                <c:pt idx="264">
                  <c:v>-0.10116247517277355</c:v>
                </c:pt>
                <c:pt idx="265">
                  <c:v>-9.4784279004155536E-2</c:v>
                </c:pt>
                <c:pt idx="266">
                  <c:v>-8.8377427152872556E-2</c:v>
                </c:pt>
                <c:pt idx="267">
                  <c:v>-8.1941833862138935E-2</c:v>
                </c:pt>
                <c:pt idx="268">
                  <c:v>-7.5477413003669724E-2</c:v>
                </c:pt>
                <c:pt idx="269">
                  <c:v>-6.8984078075597921E-2</c:v>
                </c:pt>
                <c:pt idx="270">
                  <c:v>-6.2461742200317083E-2</c:v>
                </c:pt>
                <c:pt idx="271">
                  <c:v>-5.5910318122299962E-2</c:v>
                </c:pt>
                <c:pt idx="272">
                  <c:v>-4.9329718205950002E-2</c:v>
                </c:pt>
                <c:pt idx="273">
                  <c:v>-4.2719854433426185E-2</c:v>
                </c:pt>
                <c:pt idx="274">
                  <c:v>-3.6080638402356868E-2</c:v>
                </c:pt>
                <c:pt idx="275">
                  <c:v>-2.9411981323736569E-2</c:v>
                </c:pt>
                <c:pt idx="276">
                  <c:v>-2.2713794019579403E-2</c:v>
                </c:pt>
                <c:pt idx="277">
                  <c:v>-1.5985986920747486E-2</c:v>
                </c:pt>
                <c:pt idx="278">
                  <c:v>-9.2284700646256823E-3</c:v>
                </c:pt>
                <c:pt idx="279">
                  <c:v>-2.4411530928665215E-3</c:v>
                </c:pt>
                <c:pt idx="280">
                  <c:v>4.3760547509315018E-3</c:v>
                </c:pt>
                <c:pt idx="281">
                  <c:v>1.1223244623543849E-2</c:v>
                </c:pt>
                <c:pt idx="282">
                  <c:v>1.8100508084414102E-2</c:v>
                </c:pt>
                <c:pt idx="283">
                  <c:v>2.5007937098067146E-2</c:v>
                </c:pt>
                <c:pt idx="284">
                  <c:v>3.194562403645218E-2</c:v>
                </c:pt>
                <c:pt idx="285">
                  <c:v>3.8913661681317713E-2</c:v>
                </c:pt>
                <c:pt idx="286">
                  <c:v>4.5912143226633617E-2</c:v>
                </c:pt>
                <c:pt idx="287">
                  <c:v>5.294116228100787E-2</c:v>
                </c:pt>
                <c:pt idx="288">
                  <c:v>6.0000812870134368E-2</c:v>
                </c:pt>
                <c:pt idx="289">
                  <c:v>6.7091189439227428E-2</c:v>
                </c:pt>
                <c:pt idx="290">
                  <c:v>7.4212386855511348E-2</c:v>
                </c:pt>
                <c:pt idx="291">
                  <c:v>8.1364500410735729E-2</c:v>
                </c:pt>
                <c:pt idx="292">
                  <c:v>8.8547625823649057E-2</c:v>
                </c:pt>
                <c:pt idx="293">
                  <c:v>9.5761859242563752E-2</c:v>
                </c:pt>
                <c:pt idx="294">
                  <c:v>0.10300729724786351</c:v>
                </c:pt>
                <c:pt idx="295">
                  <c:v>0.11028403685461097</c:v>
                </c:pt>
                <c:pt idx="296">
                  <c:v>0.11759217551512346</c:v>
                </c:pt>
                <c:pt idx="297">
                  <c:v>0.12493181112155938</c:v>
                </c:pt>
                <c:pt idx="298">
                  <c:v>0.13230304200857734</c:v>
                </c:pt>
                <c:pt idx="299">
                  <c:v>0.13970596695594395</c:v>
                </c:pt>
                <c:pt idx="300">
                  <c:v>0.14714068519121959</c:v>
                </c:pt>
                <c:pt idx="301">
                  <c:v>0.15460729639245585</c:v>
                </c:pt>
                <c:pt idx="302">
                  <c:v>0.1621059006908574</c:v>
                </c:pt>
                <c:pt idx="303">
                  <c:v>0.1696365986735433</c:v>
                </c:pt>
                <c:pt idx="304">
                  <c:v>0.17719949138627733</c:v>
                </c:pt>
                <c:pt idx="305">
                  <c:v>0.18479468033622748</c:v>
                </c:pt>
                <c:pt idx="306">
                  <c:v>0.19242226749476643</c:v>
                </c:pt>
                <c:pt idx="307">
                  <c:v>0.2000823553002693</c:v>
                </c:pt>
                <c:pt idx="308">
                  <c:v>0.20777504666092383</c:v>
                </c:pt>
                <c:pt idx="309">
                  <c:v>0.21550044495762499</c:v>
                </c:pt>
                <c:pt idx="310">
                  <c:v>0.22325865404679313</c:v>
                </c:pt>
                <c:pt idx="311">
                  <c:v>0.23104977826329343</c:v>
                </c:pt>
                <c:pt idx="312">
                  <c:v>0.23887392242335181</c:v>
                </c:pt>
                <c:pt idx="313">
                  <c:v>0.24673119182747438</c:v>
                </c:pt>
                <c:pt idx="314">
                  <c:v>0.25462169226340858</c:v>
                </c:pt>
                <c:pt idx="315">
                  <c:v>0.26254553000914349</c:v>
                </c:pt>
                <c:pt idx="316">
                  <c:v>0.27050281183589853</c:v>
                </c:pt>
                <c:pt idx="317">
                  <c:v>0.27849364501112372</c:v>
                </c:pt>
                <c:pt idx="318">
                  <c:v>0.28651813730160303</c:v>
                </c:pt>
                <c:pt idx="319">
                  <c:v>0.29457639697646698</c:v>
                </c:pt>
                <c:pt idx="320">
                  <c:v>0.30266853281034578</c:v>
                </c:pt>
                <c:pt idx="321">
                  <c:v>0.31079465408642992</c:v>
                </c:pt>
                <c:pt idx="322">
                  <c:v>0.31895487059966676</c:v>
                </c:pt>
                <c:pt idx="323">
                  <c:v>0.32714929265988069</c:v>
                </c:pt>
                <c:pt idx="324">
                  <c:v>0.33537803109499986</c:v>
                </c:pt>
                <c:pt idx="325">
                  <c:v>0.34364119725426079</c:v>
                </c:pt>
                <c:pt idx="326">
                  <c:v>0.35193890301142705</c:v>
                </c:pt>
                <c:pt idx="327">
                  <c:v>0.36027126076811467</c:v>
                </c:pt>
                <c:pt idx="328">
                  <c:v>0.36863838345698152</c:v>
                </c:pt>
                <c:pt idx="329">
                  <c:v>0.37704038454516642</c:v>
                </c:pt>
                <c:pt idx="330">
                  <c:v>0.38547737803751936</c:v>
                </c:pt>
                <c:pt idx="331">
                  <c:v>0.39394947848005302</c:v>
                </c:pt>
                <c:pt idx="332">
                  <c:v>0.40245680096328584</c:v>
                </c:pt>
                <c:pt idx="333">
                  <c:v>0.41099946112567576</c:v>
                </c:pt>
                <c:pt idx="334">
                  <c:v>0.41957757515708405</c:v>
                </c:pt>
                <c:pt idx="335">
                  <c:v>0.42819125980222239</c:v>
                </c:pt>
                <c:pt idx="336">
                  <c:v>0.43684063236417092</c:v>
                </c:pt>
                <c:pt idx="337">
                  <c:v>0.44552581070791231</c:v>
                </c:pt>
                <c:pt idx="338">
                  <c:v>0.45424691326386935</c:v>
                </c:pt>
                <c:pt idx="339">
                  <c:v>0.46300405903149233</c:v>
                </c:pt>
                <c:pt idx="340">
                  <c:v>0.4717973675828997</c:v>
                </c:pt>
                <c:pt idx="341">
                  <c:v>0.48062695906646979</c:v>
                </c:pt>
                <c:pt idx="342">
                  <c:v>0.48949295421055616</c:v>
                </c:pt>
                <c:pt idx="343">
                  <c:v>0.49839547432716191</c:v>
                </c:pt>
                <c:pt idx="344">
                  <c:v>0.50733464131565587</c:v>
                </c:pt>
                <c:pt idx="345">
                  <c:v>0.51631057766658461</c:v>
                </c:pt>
                <c:pt idx="346">
                  <c:v>0.52532340646538778</c:v>
                </c:pt>
                <c:pt idx="347">
                  <c:v>0.53437325139625358</c:v>
                </c:pt>
                <c:pt idx="348">
                  <c:v>0.5434602367459771</c:v>
                </c:pt>
                <c:pt idx="349">
                  <c:v>0.55258448740781407</c:v>
                </c:pt>
                <c:pt idx="350">
                  <c:v>0.56174612888538888</c:v>
                </c:pt>
                <c:pt idx="351">
                  <c:v>0.57094528729667093</c:v>
                </c:pt>
                <c:pt idx="352">
                  <c:v>0.58018208937789151</c:v>
                </c:pt>
                <c:pt idx="353">
                  <c:v>0.5894566624875992</c:v>
                </c:pt>
                <c:pt idx="354">
                  <c:v>0.59876913461067005</c:v>
                </c:pt>
                <c:pt idx="355">
                  <c:v>0.60811963436237626</c:v>
                </c:pt>
                <c:pt idx="356">
                  <c:v>0.61750829099249582</c:v>
                </c:pt>
                <c:pt idx="357">
                  <c:v>0.62693523438943899</c:v>
                </c:pt>
                <c:pt idx="358">
                  <c:v>0.63640059508442892</c:v>
                </c:pt>
                <c:pt idx="359">
                  <c:v>0.64590450425568857</c:v>
                </c:pt>
                <c:pt idx="360">
                  <c:v>0.65544709373268084</c:v>
                </c:pt>
                <c:pt idx="361">
                  <c:v>0.66502849600037361</c:v>
                </c:pt>
                <c:pt idx="362">
                  <c:v>0.67464884420359272</c:v>
                </c:pt>
                <c:pt idx="363">
                  <c:v>0.68430827215126921</c:v>
                </c:pt>
                <c:pt idx="364">
                  <c:v>0.69400691432089801</c:v>
                </c:pt>
                <c:pt idx="365">
                  <c:v>0.70374490586290417</c:v>
                </c:pt>
                <c:pt idx="366">
                  <c:v>0.71352238260512291</c:v>
                </c:pt>
                <c:pt idx="367">
                  <c:v>0.72333948105724311</c:v>
                </c:pt>
                <c:pt idx="368">
                  <c:v>0.73319633841536547</c:v>
                </c:pt>
                <c:pt idx="369">
                  <c:v>0.74309309256652956</c:v>
                </c:pt>
                <c:pt idx="370">
                  <c:v>0.75302988209335098</c:v>
                </c:pt>
                <c:pt idx="371">
                  <c:v>0.76300684627859372</c:v>
                </c:pt>
                <c:pt idx="372">
                  <c:v>0.77302412510991658</c:v>
                </c:pt>
                <c:pt idx="373">
                  <c:v>0.78308185928450857</c:v>
                </c:pt>
                <c:pt idx="374">
                  <c:v>0.79318019021388331</c:v>
                </c:pt>
                <c:pt idx="375">
                  <c:v>0.80331926002867959</c:v>
                </c:pt>
                <c:pt idx="376">
                  <c:v>0.81349921158344785</c:v>
                </c:pt>
                <c:pt idx="377">
                  <c:v>0.82372018846153061</c:v>
                </c:pt>
                <c:pt idx="378">
                  <c:v>0.83398233498001062</c:v>
                </c:pt>
                <c:pt idx="379">
                  <c:v>0.84428579619460375</c:v>
                </c:pt>
                <c:pt idx="380">
                  <c:v>0.85463071790471368</c:v>
                </c:pt>
                <c:pt idx="381">
                  <c:v>0.86501724665839852</c:v>
                </c:pt>
                <c:pt idx="382">
                  <c:v>0.87544552975750811</c:v>
                </c:pt>
                <c:pt idx="383">
                  <c:v>0.88591571526274926</c:v>
                </c:pt>
                <c:pt idx="384">
                  <c:v>0.89642795199890379</c:v>
                </c:pt>
                <c:pt idx="385">
                  <c:v>0.90698238955997468</c:v>
                </c:pt>
                <c:pt idx="386">
                  <c:v>0.91757917831450175</c:v>
                </c:pt>
                <c:pt idx="387">
                  <c:v>0.92821846941078867</c:v>
                </c:pt>
                <c:pt idx="388">
                  <c:v>0.93890041478228969</c:v>
                </c:pt>
                <c:pt idx="389">
                  <c:v>0.94962516715297784</c:v>
                </c:pt>
                <c:pt idx="390">
                  <c:v>0.960392880042785</c:v>
                </c:pt>
                <c:pt idx="391">
                  <c:v>0.97120370777304821</c:v>
                </c:pt>
                <c:pt idx="392">
                  <c:v>0.98205780547207322</c:v>
                </c:pt>
                <c:pt idx="393">
                  <c:v>0.99295532908067585</c:v>
                </c:pt>
                <c:pt idx="394">
                  <c:v>1.0038964353578317</c:v>
                </c:pt>
                <c:pt idx="395">
                  <c:v>1.014881281886292</c:v>
                </c:pt>
                <c:pt idx="396">
                  <c:v>1.0259100270783463</c:v>
                </c:pt>
                <c:pt idx="397">
                  <c:v>1.0369828301815893</c:v>
                </c:pt>
                <c:pt idx="398">
                  <c:v>1.0480998512846975</c:v>
                </c:pt>
                <c:pt idx="399">
                  <c:v>1.0592612513233028</c:v>
                </c:pt>
                <c:pt idx="400">
                  <c:v>1.0704671920859274</c:v>
                </c:pt>
                <c:pt idx="401">
                  <c:v>1.0817178362199602</c:v>
                </c:pt>
                <c:pt idx="402">
                  <c:v>1.0930133472376271</c:v>
                </c:pt>
                <c:pt idx="403">
                  <c:v>1.1043538895221063</c:v>
                </c:pt>
                <c:pt idx="404">
                  <c:v>1.115739628333638</c:v>
                </c:pt>
                <c:pt idx="405">
                  <c:v>1.1271707298156963</c:v>
                </c:pt>
                <c:pt idx="406">
                  <c:v>1.1386473610012251</c:v>
                </c:pt>
                <c:pt idx="407">
                  <c:v>1.150169689818922</c:v>
                </c:pt>
                <c:pt idx="408">
                  <c:v>1.1617378850995825</c:v>
                </c:pt>
                <c:pt idx="409">
                  <c:v>1.1733521165824934</c:v>
                </c:pt>
                <c:pt idx="410">
                  <c:v>1.1850125549218955</c:v>
                </c:pt>
                <c:pt idx="411">
                  <c:v>1.1967193716934661</c:v>
                </c:pt>
                <c:pt idx="412">
                  <c:v>1.2084727394009169</c:v>
                </c:pt>
                <c:pt idx="413">
                  <c:v>1.2202728314826139</c:v>
                </c:pt>
                <c:pt idx="414">
                  <c:v>1.2321198223182286</c:v>
                </c:pt>
                <c:pt idx="415">
                  <c:v>1.2440138872355577</c:v>
                </c:pt>
                <c:pt idx="416">
                  <c:v>1.255955202517228</c:v>
                </c:pt>
                <c:pt idx="417">
                  <c:v>1.2679439454076329</c:v>
                </c:pt>
                <c:pt idx="418">
                  <c:v>1.2799802941198228</c:v>
                </c:pt>
                <c:pt idx="419">
                  <c:v>1.2920644278425124</c:v>
                </c:pt>
                <c:pt idx="420">
                  <c:v>1.3041965267471189</c:v>
                </c:pt>
                <c:pt idx="421">
                  <c:v>1.3163767719948769</c:v>
                </c:pt>
                <c:pt idx="422">
                  <c:v>1.3286053457440206</c:v>
                </c:pt>
                <c:pt idx="423">
                  <c:v>1.3408824311570111</c:v>
                </c:pt>
                <c:pt idx="424">
                  <c:v>1.3532082124078624</c:v>
                </c:pt>
                <c:pt idx="425">
                  <c:v>1.3655828746894976</c:v>
                </c:pt>
                <c:pt idx="426">
                  <c:v>1.3780066042212091</c:v>
                </c:pt>
                <c:pt idx="427">
                  <c:v>1.3904795882561256</c:v>
                </c:pt>
                <c:pt idx="428">
                  <c:v>1.4030020150888429</c:v>
                </c:pt>
                <c:pt idx="429">
                  <c:v>1.4155740740630165</c:v>
                </c:pt>
                <c:pt idx="430">
                  <c:v>1.4281959555791204</c:v>
                </c:pt>
                <c:pt idx="431">
                  <c:v>1.4408678511021789</c:v>
                </c:pt>
                <c:pt idx="432">
                  <c:v>1.4535899531696668</c:v>
                </c:pt>
                <c:pt idx="433">
                  <c:v>1.4663624553994437</c:v>
                </c:pt>
                <c:pt idx="434">
                  <c:v>1.4791855524976878</c:v>
                </c:pt>
                <c:pt idx="435">
                  <c:v>1.49205944026704</c:v>
                </c:pt>
                <c:pt idx="436">
                  <c:v>1.5049843156147169</c:v>
                </c:pt>
                <c:pt idx="437">
                  <c:v>1.5179603765607501</c:v>
                </c:pt>
                <c:pt idx="438">
                  <c:v>1.5309878222462618</c:v>
                </c:pt>
                <c:pt idx="439">
                  <c:v>1.5440668529418646</c:v>
                </c:pt>
                <c:pt idx="440">
                  <c:v>1.5571976700561114</c:v>
                </c:pt>
                <c:pt idx="441">
                  <c:v>1.5703804761440061</c:v>
                </c:pt>
                <c:pt idx="442">
                  <c:v>1.583615474915649</c:v>
                </c:pt>
                <c:pt idx="443">
                  <c:v>1.5969028712448967</c:v>
                </c:pt>
                <c:pt idx="444">
                  <c:v>1.6102428711781567</c:v>
                </c:pt>
                <c:pt idx="445">
                  <c:v>1.6236356819432345</c:v>
                </c:pt>
                <c:pt idx="446">
                  <c:v>1.6370815119582822</c:v>
                </c:pt>
                <c:pt idx="447">
                  <c:v>1.6505805708407895</c:v>
                </c:pt>
                <c:pt idx="448">
                  <c:v>1.6641330694167209</c:v>
                </c:pt>
                <c:pt idx="449">
                  <c:v>1.6777392197296983</c:v>
                </c:pt>
                <c:pt idx="450">
                  <c:v>1.6913992350503131</c:v>
                </c:pt>
                <c:pt idx="451">
                  <c:v>1.7051133298854166</c:v>
                </c:pt>
                <c:pt idx="452">
                  <c:v>1.7188817199876478</c:v>
                </c:pt>
                <c:pt idx="453">
                  <c:v>1.7327046223649463</c:v>
                </c:pt>
                <c:pt idx="454">
                  <c:v>1.7465822552902051</c:v>
                </c:pt>
                <c:pt idx="455">
                  <c:v>1.7605148383109928</c:v>
                </c:pt>
                <c:pt idx="456">
                  <c:v>1.774502592259358</c:v>
                </c:pt>
                <c:pt idx="457">
                  <c:v>1.7885457392617727</c:v>
                </c:pt>
                <c:pt idx="458">
                  <c:v>1.8026445027491418</c:v>
                </c:pt>
                <c:pt idx="459">
                  <c:v>1.8167991074668812</c:v>
                </c:pt>
                <c:pt idx="460">
                  <c:v>1.8310097794851501</c:v>
                </c:pt>
                <c:pt idx="461">
                  <c:v>1.8452767462091497</c:v>
                </c:pt>
                <c:pt idx="462">
                  <c:v>1.8596002363895092</c:v>
                </c:pt>
                <c:pt idx="463">
                  <c:v>1.8739804801328015</c:v>
                </c:pt>
                <c:pt idx="464">
                  <c:v>1.8884177089121446</c:v>
                </c:pt>
                <c:pt idx="465">
                  <c:v>1.9029121555779112</c:v>
                </c:pt>
                <c:pt idx="466">
                  <c:v>1.9174640543685424</c:v>
                </c:pt>
                <c:pt idx="467">
                  <c:v>1.9320736409214332</c:v>
                </c:pt>
                <c:pt idx="468">
                  <c:v>1.946741152284031</c:v>
                </c:pt>
                <c:pt idx="469">
                  <c:v>1.9614668269248918</c:v>
                </c:pt>
                <c:pt idx="470">
                  <c:v>1.9762509047449353</c:v>
                </c:pt>
                <c:pt idx="471">
                  <c:v>1.9910936270888282</c:v>
                </c:pt>
                <c:pt idx="472">
                  <c:v>2.005995236756422</c:v>
                </c:pt>
                <c:pt idx="473">
                  <c:v>2.0209559780143262</c:v>
                </c:pt>
                <c:pt idx="474">
                  <c:v>2.035976096607615</c:v>
                </c:pt>
                <c:pt idx="475">
                  <c:v>2.0510558397716263</c:v>
                </c:pt>
                <c:pt idx="476">
                  <c:v>2.0661954562438716</c:v>
                </c:pt>
                <c:pt idx="477">
                  <c:v>2.0813951962760848</c:v>
                </c:pt>
                <c:pt idx="478">
                  <c:v>2.0966553116464066</c:v>
                </c:pt>
                <c:pt idx="479">
                  <c:v>2.1119760556716143</c:v>
                </c:pt>
                <c:pt idx="480">
                  <c:v>2.127357683219592</c:v>
                </c:pt>
                <c:pt idx="481">
                  <c:v>2.1428004507217988</c:v>
                </c:pt>
                <c:pt idx="482">
                  <c:v>2.1583046161859656</c:v>
                </c:pt>
                <c:pt idx="483">
                  <c:v>2.1738704392088479</c:v>
                </c:pt>
                <c:pt idx="484">
                  <c:v>2.1894981809891583</c:v>
                </c:pt>
                <c:pt idx="485">
                  <c:v>2.2051881043406292</c:v>
                </c:pt>
                <c:pt idx="486">
                  <c:v>2.2209404737051104</c:v>
                </c:pt>
                <c:pt idx="487">
                  <c:v>2.2367555551659439</c:v>
                </c:pt>
                <c:pt idx="488">
                  <c:v>2.2526336164613827</c:v>
                </c:pt>
                <c:pt idx="489">
                  <c:v>2.2685749269981628</c:v>
                </c:pt>
                <c:pt idx="490">
                  <c:v>2.2845797578652354</c:v>
                </c:pt>
                <c:pt idx="491">
                  <c:v>2.3006483818476005</c:v>
                </c:pt>
                <c:pt idx="492">
                  <c:v>2.3167810734403318</c:v>
                </c:pt>
                <c:pt idx="493">
                  <c:v>2.3329781088626946</c:v>
                </c:pt>
                <c:pt idx="494">
                  <c:v>2.3492397660724453</c:v>
                </c:pt>
                <c:pt idx="495">
                  <c:v>2.3655663247802687</c:v>
                </c:pt>
                <c:pt idx="496">
                  <c:v>2.3819580664643487</c:v>
                </c:pt>
                <c:pt idx="497">
                  <c:v>2.3984152743850933</c:v>
                </c:pt>
                <c:pt idx="498">
                  <c:v>2.4149382336000667</c:v>
                </c:pt>
                <c:pt idx="499">
                  <c:v>2.4315272309789826</c:v>
                </c:pt>
                <c:pt idx="500">
                  <c:v>2.4481825552188914</c:v>
                </c:pt>
                <c:pt idx="501">
                  <c:v>2.4649044968595994</c:v>
                </c:pt>
                <c:pt idx="502">
                  <c:v>2.4816933482991033</c:v>
                </c:pt>
                <c:pt idx="503">
                  <c:v>2.4985494038093634</c:v>
                </c:pt>
                <c:pt idx="504">
                  <c:v>2.5154729595520333</c:v>
                </c:pt>
                <c:pt idx="505">
                  <c:v>2.5324643135945504</c:v>
                </c:pt>
                <c:pt idx="506">
                  <c:v>2.5495237659262813</c:v>
                </c:pt>
                <c:pt idx="507">
                  <c:v>2.5666516184748716</c:v>
                </c:pt>
                <c:pt idx="508">
                  <c:v>2.5838481751227738</c:v>
                </c:pt>
                <c:pt idx="509">
                  <c:v>2.6011137417239212</c:v>
                </c:pt>
                <c:pt idx="510">
                  <c:v>2.6184486261206246</c:v>
                </c:pt>
                <c:pt idx="511">
                  <c:v>2.6358531381606101</c:v>
                </c:pt>
                <c:pt idx="512">
                  <c:v>2.653327589714241</c:v>
                </c:pt>
                <c:pt idx="513">
                  <c:v>2.670872294691967</c:v>
                </c:pt>
                <c:pt idx="514">
                  <c:v>2.6884875690618868</c:v>
                </c:pt>
                <c:pt idx="515">
                  <c:v>2.7061737308675609</c:v>
                </c:pt>
                <c:pt idx="516">
                  <c:v>2.7239311002459976</c:v>
                </c:pt>
                <c:pt idx="517">
                  <c:v>2.7417599994458186</c:v>
                </c:pt>
                <c:pt idx="518">
                  <c:v>2.7596607528456305</c:v>
                </c:pt>
                <c:pt idx="519">
                  <c:v>2.7776336869725755</c:v>
                </c:pt>
                <c:pt idx="520">
                  <c:v>2.7956791305211928</c:v>
                </c:pt>
                <c:pt idx="521">
                  <c:v>2.8137974143722708</c:v>
                </c:pt>
                <c:pt idx="522">
                  <c:v>2.8319888716120918</c:v>
                </c:pt>
                <c:pt idx="523">
                  <c:v>2.8502538375518141</c:v>
                </c:pt>
                <c:pt idx="524">
                  <c:v>2.8685926497470859</c:v>
                </c:pt>
                <c:pt idx="525">
                  <c:v>2.8870056480178405</c:v>
                </c:pt>
                <c:pt idx="526">
                  <c:v>2.9054931744683401</c:v>
                </c:pt>
                <c:pt idx="527">
                  <c:v>2.9240555735074363</c:v>
                </c:pt>
                <c:pt idx="528">
                  <c:v>2.9426931918690418</c:v>
                </c:pt>
                <c:pt idx="529">
                  <c:v>2.9614063786328213</c:v>
                </c:pt>
                <c:pt idx="530">
                  <c:v>2.9801954852451402</c:v>
                </c:pt>
                <c:pt idx="531">
                  <c:v>2.9990608655402324</c:v>
                </c:pt>
                <c:pt idx="532">
                  <c:v>3.0180028757615753</c:v>
                </c:pt>
                <c:pt idx="533">
                  <c:v>3.0370218745835498</c:v>
                </c:pt>
                <c:pt idx="534">
                  <c:v>3.0561182231333168</c:v>
                </c:pt>
                <c:pt idx="535">
                  <c:v>3.0752922850129236</c:v>
                </c:pt>
                <c:pt idx="536">
                  <c:v>3.0945444263216944</c:v>
                </c:pt>
                <c:pt idx="537">
                  <c:v>3.1138750156788264</c:v>
                </c:pt>
                <c:pt idx="538">
                  <c:v>3.1332844242463347</c:v>
                </c:pt>
                <c:pt idx="539">
                  <c:v>3.1527730257520945</c:v>
                </c:pt>
                <c:pt idx="540">
                  <c:v>3.1723411965132922</c:v>
                </c:pt>
                <c:pt idx="541">
                  <c:v>3.1919893154600709</c:v>
                </c:pt>
                <c:pt idx="542">
                  <c:v>3.2117177641594692</c:v>
                </c:pt>
                <c:pt idx="543">
                  <c:v>3.2315269268396278</c:v>
                </c:pt>
                <c:pt idx="544">
                  <c:v>3.2514171904142559</c:v>
                </c:pt>
                <c:pt idx="545">
                  <c:v>3.2713889445073772</c:v>
                </c:pt>
                <c:pt idx="546">
                  <c:v>3.2914425814784014</c:v>
                </c:pt>
                <c:pt idx="547">
                  <c:v>3.3115784964474377</c:v>
                </c:pt>
                <c:pt idx="548">
                  <c:v>3.3317970873209122</c:v>
                </c:pt>
                <c:pt idx="549">
                  <c:v>3.3520987548174919</c:v>
                </c:pt>
                <c:pt idx="550">
                  <c:v>3.3724839024942899</c:v>
                </c:pt>
                <c:pt idx="551">
                  <c:v>3.3929529367733746</c:v>
                </c:pt>
                <c:pt idx="552">
                  <c:v>3.4135062669686533</c:v>
                </c:pt>
                <c:pt idx="553">
                  <c:v>3.4341443053129117</c:v>
                </c:pt>
                <c:pt idx="554">
                  <c:v>3.4548674669853643</c:v>
                </c:pt>
                <c:pt idx="555">
                  <c:v>3.4756761701393497</c:v>
                </c:pt>
                <c:pt idx="556">
                  <c:v>3.4965708359305365</c:v>
                </c:pt>
                <c:pt idx="557">
                  <c:v>3.5175518885452375</c:v>
                </c:pt>
                <c:pt idx="558">
                  <c:v>3.538619755229238</c:v>
                </c:pt>
                <c:pt idx="559">
                  <c:v>3.5597748663168751</c:v>
                </c:pt>
                <c:pt idx="560">
                  <c:v>3.5810176552605286</c:v>
                </c:pt>
                <c:pt idx="561">
                  <c:v>3.6023485586603581</c:v>
                </c:pt>
                <c:pt idx="562">
                  <c:v>3.6237680162945152</c:v>
                </c:pt>
                <c:pt idx="563">
                  <c:v>3.6452764711495886</c:v>
                </c:pt>
                <c:pt idx="564">
                  <c:v>3.6668743694515298</c:v>
                </c:pt>
                <c:pt idx="565">
                  <c:v>3.6885621606968737</c:v>
                </c:pt>
                <c:pt idx="566">
                  <c:v>3.7103402976843691</c:v>
                </c:pt>
                <c:pt idx="567">
                  <c:v>3.7322092365469377</c:v>
                </c:pt>
                <c:pt idx="568">
                  <c:v>3.7541694367841112</c:v>
                </c:pt>
                <c:pt idx="569">
                  <c:v>3.7762213612947528</c:v>
                </c:pt>
                <c:pt idx="570">
                  <c:v>3.7983654764102663</c:v>
                </c:pt>
                <c:pt idx="571">
                  <c:v>3.8206022519281282</c:v>
                </c:pt>
                <c:pt idx="572">
                  <c:v>3.8429321611458942</c:v>
                </c:pt>
                <c:pt idx="573">
                  <c:v>3.8653556808956324</c:v>
                </c:pt>
                <c:pt idx="574">
                  <c:v>3.8878732915786181</c:v>
                </c:pt>
                <c:pt idx="575">
                  <c:v>3.9104854772006812</c:v>
                </c:pt>
                <c:pt idx="576">
                  <c:v>3.9331927254078245</c:v>
                </c:pt>
                <c:pt idx="577">
                  <c:v>3.9559955275223553</c:v>
                </c:pt>
                <c:pt idx="578">
                  <c:v>3.9788943785794304</c:v>
                </c:pt>
                <c:pt idx="579">
                  <c:v>4.0018897773640649</c:v>
                </c:pt>
                <c:pt idx="580">
                  <c:v>4.0249822264485928</c:v>
                </c:pt>
                <c:pt idx="581">
                  <c:v>4.0481722322306002</c:v>
                </c:pt>
                <c:pt idx="582">
                  <c:v>4.0714603049713221</c:v>
                </c:pt>
                <c:pt idx="583">
                  <c:v>4.0948469588345366</c:v>
                </c:pt>
                <c:pt idx="584">
                  <c:v>4.1183327119258957</c:v>
                </c:pt>
                <c:pt idx="585">
                  <c:v>4.1419180863328409</c:v>
                </c:pt>
                <c:pt idx="586">
                  <c:v>4.1656036081649148</c:v>
                </c:pt>
                <c:pt idx="587">
                  <c:v>4.1893898075946581</c:v>
                </c:pt>
                <c:pt idx="588">
                  <c:v>4.2132772188989724</c:v>
                </c:pt>
                <c:pt idx="589">
                  <c:v>4.2372663805010449</c:v>
                </c:pt>
                <c:pt idx="590">
                  <c:v>4.2613578350127792</c:v>
                </c:pt>
                <c:pt idx="591">
                  <c:v>4.2855521292778187</c:v>
                </c:pt>
                <c:pt idx="592">
                  <c:v>4.3098498144149984</c:v>
                </c:pt>
                <c:pt idx="593">
                  <c:v>4.3342514458624786</c:v>
                </c:pt>
                <c:pt idx="594">
                  <c:v>4.3587575834223831</c:v>
                </c:pt>
                <c:pt idx="595">
                  <c:v>4.3833687913060233</c:v>
                </c:pt>
                <c:pt idx="596">
                  <c:v>4.4080856381797098</c:v>
                </c:pt>
                <c:pt idx="597">
                  <c:v>4.4329086972111424</c:v>
                </c:pt>
                <c:pt idx="598">
                  <c:v>4.4578385461163936</c:v>
                </c:pt>
                <c:pt idx="599">
                  <c:v>4.4828757672075463</c:v>
                </c:pt>
                <c:pt idx="600">
                  <c:v>4.5080209474408921</c:v>
                </c:pt>
                <c:pt idx="601">
                  <c:v>4.5332746784658005</c:v>
                </c:pt>
                <c:pt idx="602">
                  <c:v>4.5586375566741992</c:v>
                </c:pt>
                <c:pt idx="603">
                  <c:v>4.5841101832507434</c:v>
                </c:pt>
                <c:pt idx="604">
                  <c:v>4.6096931642235743</c:v>
                </c:pt>
                <c:pt idx="605">
                  <c:v>4.6353871105158353</c:v>
                </c:pt>
                <c:pt idx="606">
                  <c:v>4.6611926379977726</c:v>
                </c:pt>
                <c:pt idx="607">
                  <c:v>4.6871103675395931</c:v>
                </c:pt>
                <c:pt idx="608">
                  <c:v>4.7131409250650949</c:v>
                </c:pt>
                <c:pt idx="609">
                  <c:v>4.7392849416057459</c:v>
                </c:pt>
                <c:pt idx="610">
                  <c:v>4.7655430533557857</c:v>
                </c:pt>
                <c:pt idx="611">
                  <c:v>4.7919159017279149</c:v>
                </c:pt>
                <c:pt idx="612">
                  <c:v>4.8184041334097412</c:v>
                </c:pt>
                <c:pt idx="613">
                  <c:v>4.8450084004210128</c:v>
                </c:pt>
                <c:pt idx="614">
                  <c:v>4.8717293601715825</c:v>
                </c:pt>
                <c:pt idx="615">
                  <c:v>4.8985676755202139</c:v>
                </c:pt>
                <c:pt idx="616">
                  <c:v>4.925524014834151</c:v>
                </c:pt>
                <c:pt idx="617">
                  <c:v>4.9525990520494592</c:v>
                </c:pt>
                <c:pt idx="618">
                  <c:v>4.9797934667322812</c:v>
                </c:pt>
                <c:pt idx="619">
                  <c:v>5.0071079441408273</c:v>
                </c:pt>
                <c:pt idx="620">
                  <c:v>5.0345431752882961</c:v>
                </c:pt>
                <c:pt idx="621">
                  <c:v>5.0620998570066167</c:v>
                </c:pt>
                <c:pt idx="622">
                  <c:v>5.0897786920110741</c:v>
                </c:pt>
                <c:pt idx="623">
                  <c:v>5.1175803889658349</c:v>
                </c:pt>
                <c:pt idx="624">
                  <c:v>5.1455056625503763</c:v>
                </c:pt>
                <c:pt idx="625">
                  <c:v>5.1735552335267938</c:v>
                </c:pt>
                <c:pt idx="626">
                  <c:v>5.2017298288082223</c:v>
                </c:pt>
                <c:pt idx="627">
                  <c:v>5.2300301815279093</c:v>
                </c:pt>
                <c:pt idx="628">
                  <c:v>5.2584570311095034</c:v>
                </c:pt>
                <c:pt idx="629">
                  <c:v>5.2870111233382584</c:v>
                </c:pt>
                <c:pt idx="630">
                  <c:v>5.3156932104331993</c:v>
                </c:pt>
                <c:pt idx="631">
                  <c:v>5.3445040511203743</c:v>
                </c:pt>
                <c:pt idx="632">
                  <c:v>5.3734444107070534</c:v>
                </c:pt>
                <c:pt idx="633">
                  <c:v>5.4025150611570716</c:v>
                </c:pt>
                <c:pt idx="634">
                  <c:v>5.4317167811671778</c:v>
                </c:pt>
                <c:pt idx="635">
                  <c:v>5.4610503562445025</c:v>
                </c:pt>
                <c:pt idx="636">
                  <c:v>5.4905165787851509</c:v>
                </c:pt>
                <c:pt idx="637">
                  <c:v>5.5201162481538599</c:v>
                </c:pt>
                <c:pt idx="638">
                  <c:v>5.5498501707648682</c:v>
                </c:pt>
                <c:pt idx="639">
                  <c:v>5.5797191601639149</c:v>
                </c:pt>
                <c:pt idx="640">
                  <c:v>5.6097240371114356</c:v>
                </c:pt>
                <c:pt idx="641">
                  <c:v>5.6398656296669767</c:v>
                </c:pt>
                <c:pt idx="642">
                  <c:v>5.6701447732747843</c:v>
                </c:pt>
                <c:pt idx="643">
                  <c:v>5.7005623108506951</c:v>
                </c:pt>
                <c:pt idx="644">
                  <c:v>5.7311190928703706</c:v>
                </c:pt>
                <c:pt idx="645">
                  <c:v>5.7618159774585909</c:v>
                </c:pt>
                <c:pt idx="646">
                  <c:v>5.7926538304800772</c:v>
                </c:pt>
                <c:pt idx="647">
                  <c:v>5.8236335256316156</c:v>
                </c:pt>
                <c:pt idx="648">
                  <c:v>5.8547559445354569</c:v>
                </c:pt>
                <c:pt idx="649">
                  <c:v>5.8860219768341935</c:v>
                </c:pt>
                <c:pt idx="650">
                  <c:v>5.9174325202870088</c:v>
                </c:pt>
                <c:pt idx="651">
                  <c:v>5.9489884808673583</c:v>
                </c:pt>
                <c:pt idx="652">
                  <c:v>5.9806907728621059</c:v>
                </c:pt>
                <c:pt idx="653">
                  <c:v>6.0125403189721816</c:v>
                </c:pt>
                <c:pt idx="654">
                  <c:v>6.0445380504147224</c:v>
                </c:pt>
                <c:pt idx="655">
                  <c:v>6.0766849070267881</c:v>
                </c:pt>
                <c:pt idx="656">
                  <c:v>6.1089818373705782</c:v>
                </c:pt>
                <c:pt idx="657">
                  <c:v>6.141429798840333</c:v>
                </c:pt>
                <c:pt idx="658">
                  <c:v>6.1740297577708141</c:v>
                </c:pt>
                <c:pt idx="659">
                  <c:v>6.206782689547433</c:v>
                </c:pt>
                <c:pt idx="660">
                  <c:v>6.2396895787180764</c:v>
                </c:pt>
                <c:pt idx="661">
                  <c:v>6.2727514191067471</c:v>
                </c:pt>
                <c:pt idx="662">
                  <c:v>6.3059692139287096</c:v>
                </c:pt>
                <c:pt idx="663">
                  <c:v>6.3393439759076724</c:v>
                </c:pt>
                <c:pt idx="664">
                  <c:v>6.3728767273946678</c:v>
                </c:pt>
                <c:pt idx="665">
                  <c:v>6.4065685004887847</c:v>
                </c:pt>
                <c:pt idx="666">
                  <c:v>6.4404203371597877</c:v>
                </c:pt>
                <c:pt idx="667">
                  <c:v>6.4744332893726693</c:v>
                </c:pt>
                <c:pt idx="668">
                  <c:v>6.5086084192141698</c:v>
                </c:pt>
                <c:pt idx="669">
                  <c:v>6.5429467990212222</c:v>
                </c:pt>
                <c:pt idx="670">
                  <c:v>6.577449511511503</c:v>
                </c:pt>
                <c:pt idx="671">
                  <c:v>6.6121176499159784</c:v>
                </c:pt>
                <c:pt idx="672">
                  <c:v>6.6469523181136427</c:v>
                </c:pt>
                <c:pt idx="673">
                  <c:v>6.6819546307682991</c:v>
                </c:pt>
                <c:pt idx="674">
                  <c:v>6.7171257134676043</c:v>
                </c:pt>
                <c:pt idx="675">
                  <c:v>6.7524667028643233</c:v>
                </c:pt>
                <c:pt idx="676">
                  <c:v>6.7879787468198129</c:v>
                </c:pt>
                <c:pt idx="677">
                  <c:v>6.8236630045499016</c:v>
                </c:pt>
                <c:pt idx="678">
                  <c:v>6.8595206467729959</c:v>
                </c:pt>
                <c:pt idx="679">
                  <c:v>6.8955528558608492</c:v>
                </c:pt>
                <c:pt idx="680">
                  <c:v>6.9317608259913968</c:v>
                </c:pt>
                <c:pt idx="681">
                  <c:v>6.9681457633044204</c:v>
                </c:pt>
                <c:pt idx="682">
                  <c:v>7.0047088860596256</c:v>
                </c:pt>
                <c:pt idx="683">
                  <c:v>7.0414514247973425</c:v>
                </c:pt>
                <c:pt idx="684">
                  <c:v>7.0783746225018431</c:v>
                </c:pt>
                <c:pt idx="685">
                  <c:v>7.115479734767403</c:v>
                </c:pt>
                <c:pt idx="686">
                  <c:v>7.1527680299670902</c:v>
                </c:pt>
                <c:pt idx="687">
                  <c:v>7.1902407894243829</c:v>
                </c:pt>
                <c:pt idx="688">
                  <c:v>7.227899307587637</c:v>
                </c:pt>
                <c:pt idx="689">
                  <c:v>7.2657448922074908</c:v>
                </c:pt>
                <c:pt idx="690">
                  <c:v>7.3037788645172181</c:v>
                </c:pt>
                <c:pt idx="691">
                  <c:v>7.3420025594161729</c:v>
                </c:pt>
                <c:pt idx="692">
                  <c:v>7.3804173256563139</c:v>
                </c:pt>
                <c:pt idx="693">
                  <c:v>7.4190245260318761</c:v>
                </c:pt>
                <c:pt idx="694">
                  <c:v>7.4578255375722851</c:v>
                </c:pt>
                <c:pt idx="695">
                  <c:v>7.4968217517383744</c:v>
                </c:pt>
                <c:pt idx="696">
                  <c:v>7.5360145746220519</c:v>
                </c:pt>
                <c:pt idx="697">
                  <c:v>7.5754054271491409</c:v>
                </c:pt>
                <c:pt idx="698">
                  <c:v>7.6149957452860129</c:v>
                </c:pt>
                <c:pt idx="699">
                  <c:v>7.6547869802496296</c:v>
                </c:pt>
                <c:pt idx="700">
                  <c:v>7.69478059872133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F-F748-A050-79C3522B6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7136"/>
        <c:axId val="638103360"/>
      </c:scatterChart>
      <c:valAx>
        <c:axId val="638577136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Melt fraction,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103360"/>
        <c:crossesAt val="-2"/>
        <c:crossBetween val="midCat"/>
        <c:majorUnit val="5"/>
      </c:valAx>
      <c:valAx>
        <c:axId val="638103360"/>
        <c:scaling>
          <c:orientation val="minMax"/>
          <c:max val="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logfO2, delta FMQ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85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tx1"/>
          </a:solidFill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745065</xdr:colOff>
      <xdr:row>19</xdr:row>
      <xdr:rowOff>31277</xdr:rowOff>
    </xdr:from>
    <xdr:to>
      <xdr:col>16</xdr:col>
      <xdr:colOff>241300</xdr:colOff>
      <xdr:row>46</xdr:row>
      <xdr:rowOff>41173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33867</xdr:rowOff>
    </xdr:from>
    <xdr:to>
      <xdr:col>10</xdr:col>
      <xdr:colOff>482600</xdr:colOff>
      <xdr:row>46</xdr:row>
      <xdr:rowOff>43763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47</xdr:row>
      <xdr:rowOff>25400</xdr:rowOff>
    </xdr:from>
    <xdr:to>
      <xdr:col>10</xdr:col>
      <xdr:colOff>838200</xdr:colOff>
      <xdr:row>74</xdr:row>
      <xdr:rowOff>35296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8E86A0-BF8A-CD4D-8960-AF94D6C9C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110065</xdr:colOff>
      <xdr:row>13</xdr:row>
      <xdr:rowOff>94777</xdr:rowOff>
    </xdr:from>
    <xdr:to>
      <xdr:col>13</xdr:col>
      <xdr:colOff>863600</xdr:colOff>
      <xdr:row>40</xdr:row>
      <xdr:rowOff>104673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DB42F-749A-904B-B2E3-35B5C757F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241300</xdr:colOff>
      <xdr:row>13</xdr:row>
      <xdr:rowOff>97367</xdr:rowOff>
    </xdr:from>
    <xdr:to>
      <xdr:col>19</xdr:col>
      <xdr:colOff>762000</xdr:colOff>
      <xdr:row>40</xdr:row>
      <xdr:rowOff>107263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C86F4-947E-7E4D-9814-A74FE5B1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88900</xdr:colOff>
      <xdr:row>41</xdr:row>
      <xdr:rowOff>25400</xdr:rowOff>
    </xdr:from>
    <xdr:to>
      <xdr:col>13</xdr:col>
      <xdr:colOff>863600</xdr:colOff>
      <xdr:row>68</xdr:row>
      <xdr:rowOff>35296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003E7-46EA-AB4C-93EC-A97431A9B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330200</xdr:colOff>
      <xdr:row>6</xdr:row>
      <xdr:rowOff>0</xdr:rowOff>
    </xdr:from>
    <xdr:to>
      <xdr:col>4</xdr:col>
      <xdr:colOff>749300</xdr:colOff>
      <xdr:row>12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DDE7CFC-73F2-1461-EF6B-1C6D394002E1}"/>
            </a:ext>
          </a:extLst>
        </xdr:cNvPr>
        <xdr:cNvSpPr txBox="1"/>
      </xdr:nvSpPr>
      <xdr:spPr>
        <a:xfrm>
          <a:off x="2006600" y="1219200"/>
          <a:ext cx="2260600" cy="1295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The</a:t>
          </a:r>
          <a:r>
            <a:rPr lang="en-US" sz="1200" baseline="0"/>
            <a:t> moderate oxidation scenario differs from the minimum oxidation scenario in that DFe</a:t>
          </a:r>
          <a:r>
            <a:rPr lang="en-US" sz="1200" baseline="30000"/>
            <a:t>2+ </a:t>
          </a:r>
          <a:r>
            <a:rPr lang="en-US" sz="1200" baseline="0"/>
            <a:t>for cpx is set to 1.</a:t>
          </a:r>
          <a:endParaRPr 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110065</xdr:colOff>
      <xdr:row>13</xdr:row>
      <xdr:rowOff>94777</xdr:rowOff>
    </xdr:from>
    <xdr:to>
      <xdr:col>13</xdr:col>
      <xdr:colOff>863600</xdr:colOff>
      <xdr:row>40</xdr:row>
      <xdr:rowOff>104673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8E255-4166-904E-8491-4DEE3A9C0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406400</xdr:colOff>
      <xdr:row>13</xdr:row>
      <xdr:rowOff>110067</xdr:rowOff>
    </xdr:from>
    <xdr:to>
      <xdr:col>19</xdr:col>
      <xdr:colOff>927100</xdr:colOff>
      <xdr:row>40</xdr:row>
      <xdr:rowOff>119963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51435-04D8-7644-9226-414115179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88900</xdr:colOff>
      <xdr:row>41</xdr:row>
      <xdr:rowOff>25400</xdr:rowOff>
    </xdr:from>
    <xdr:to>
      <xdr:col>13</xdr:col>
      <xdr:colOff>863600</xdr:colOff>
      <xdr:row>68</xdr:row>
      <xdr:rowOff>35296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D73A63-1C7E-C04D-A507-C71C8235E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330200</xdr:colOff>
      <xdr:row>6</xdr:row>
      <xdr:rowOff>0</xdr:rowOff>
    </xdr:from>
    <xdr:to>
      <xdr:col>4</xdr:col>
      <xdr:colOff>749300</xdr:colOff>
      <xdr:row>12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971518-46E8-8248-B3AC-249BB327FE60}"/>
            </a:ext>
          </a:extLst>
        </xdr:cNvPr>
        <xdr:cNvSpPr txBox="1"/>
      </xdr:nvSpPr>
      <xdr:spPr>
        <a:xfrm>
          <a:off x="2006600" y="1219200"/>
          <a:ext cx="2260600" cy="1295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The</a:t>
          </a:r>
          <a:r>
            <a:rPr lang="en-US" sz="1200" baseline="0"/>
            <a:t> strong oxidation scenario differs from the minimum oxidation scenario in that DFe</a:t>
          </a:r>
          <a:r>
            <a:rPr lang="en-US" sz="1200" baseline="30000"/>
            <a:t>2+ </a:t>
          </a:r>
          <a:r>
            <a:rPr lang="en-US" sz="1200" baseline="0"/>
            <a:t>for cpx is set to 1, and grt/cpx modal ratio set to 0.5/0.5.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1"/>
  <sheetViews>
    <sheetView tabSelected="1" zoomScaleNormal="70" workbookViewId="0">
      <pane ySplit="1" topLeftCell="A2" activePane="bottomLeft" state="frozen"/>
      <selection pane="bottomLeft" activeCell="C29" sqref="C29"/>
    </sheetView>
  </sheetViews>
  <sheetFormatPr baseColWidth="10" defaultColWidth="11" defaultRowHeight="16" x14ac:dyDescent="0.2"/>
  <cols>
    <col min="1" max="2" width="11" style="10"/>
    <col min="3" max="3" width="13.1640625" style="10" bestFit="1" customWidth="1"/>
    <col min="7" max="7" width="10.83203125" style="11"/>
    <col min="8" max="9" width="10.83203125"/>
    <col min="10" max="10" width="12.6640625" customWidth="1"/>
    <col min="11" max="11" width="13.6640625" style="1"/>
    <col min="12" max="12" width="13.33203125" customWidth="1"/>
    <col min="13" max="13" width="16.83203125" customWidth="1"/>
    <col min="14" max="14" width="13.33203125" style="13" customWidth="1"/>
    <col min="15" max="15" width="13.33203125" style="43" customWidth="1"/>
    <col min="16" max="16" width="13.33203125" style="41" customWidth="1"/>
    <col min="17" max="17" width="13.33203125" style="6" customWidth="1"/>
    <col min="18" max="18" width="13.33203125" style="45" customWidth="1"/>
    <col min="19" max="19" width="13.33203125" style="5" customWidth="1"/>
    <col min="20" max="20" width="14" style="5" bestFit="1" customWidth="1"/>
    <col min="21" max="21" width="14" style="51" bestFit="1" customWidth="1"/>
    <col min="22" max="22" width="14" style="48" customWidth="1"/>
    <col min="23" max="24" width="15" style="4" bestFit="1" customWidth="1"/>
    <col min="25" max="25" width="17.6640625" style="28" bestFit="1" customWidth="1"/>
    <col min="26" max="26" width="12.83203125" style="4" bestFit="1" customWidth="1"/>
    <col min="27" max="27" width="15.33203125" style="35" bestFit="1" customWidth="1"/>
    <col min="28" max="28" width="17.5" style="37" bestFit="1" customWidth="1"/>
    <col min="29" max="29" width="18" style="37" bestFit="1" customWidth="1"/>
    <col min="30" max="30" width="26.1640625" style="37" bestFit="1" customWidth="1"/>
    <col min="31" max="31" width="15" style="37" bestFit="1" customWidth="1"/>
    <col min="32" max="32" width="15.83203125" style="37" bestFit="1" customWidth="1"/>
    <col min="33" max="33" width="11" style="37"/>
    <col min="34" max="34" width="15" style="37" bestFit="1" customWidth="1"/>
  </cols>
  <sheetData>
    <row r="1" spans="1:34" x14ac:dyDescent="0.2">
      <c r="B1" s="10" t="s">
        <v>0</v>
      </c>
      <c r="C1" s="10" t="s">
        <v>1</v>
      </c>
      <c r="F1" s="9" t="s">
        <v>24</v>
      </c>
      <c r="G1" s="17" t="s">
        <v>2</v>
      </c>
      <c r="H1" s="18" t="s">
        <v>3</v>
      </c>
      <c r="I1" s="18" t="s">
        <v>4</v>
      </c>
      <c r="J1" s="18" t="s">
        <v>5</v>
      </c>
      <c r="K1" s="19" t="s">
        <v>6</v>
      </c>
      <c r="L1" s="18" t="s">
        <v>7</v>
      </c>
      <c r="M1" s="18" t="s">
        <v>32</v>
      </c>
      <c r="N1" s="20" t="s">
        <v>23</v>
      </c>
      <c r="O1" s="42" t="s">
        <v>22</v>
      </c>
      <c r="P1" s="40" t="s">
        <v>40</v>
      </c>
      <c r="Q1" s="21" t="s">
        <v>43</v>
      </c>
      <c r="R1" s="44" t="s">
        <v>44</v>
      </c>
      <c r="S1" s="46" t="s">
        <v>41</v>
      </c>
      <c r="T1" s="22" t="s">
        <v>27</v>
      </c>
      <c r="U1" s="50" t="s">
        <v>28</v>
      </c>
      <c r="V1" s="49" t="s">
        <v>42</v>
      </c>
      <c r="W1" s="23" t="s">
        <v>29</v>
      </c>
      <c r="X1" s="23" t="s">
        <v>30</v>
      </c>
      <c r="Y1" s="27" t="s">
        <v>20</v>
      </c>
      <c r="Z1" s="23" t="s">
        <v>21</v>
      </c>
      <c r="AA1" s="32" t="s">
        <v>31</v>
      </c>
      <c r="AB1" s="31" t="s">
        <v>39</v>
      </c>
      <c r="AC1" s="36" t="s">
        <v>33</v>
      </c>
      <c r="AD1" s="36" t="s">
        <v>34</v>
      </c>
      <c r="AE1" s="36" t="s">
        <v>35</v>
      </c>
      <c r="AF1" s="36" t="s">
        <v>36</v>
      </c>
      <c r="AG1" s="36" t="s">
        <v>37</v>
      </c>
      <c r="AH1" s="36" t="s">
        <v>38</v>
      </c>
    </row>
    <row r="2" spans="1:34" x14ac:dyDescent="0.2">
      <c r="A2" s="10" t="s">
        <v>8</v>
      </c>
      <c r="B2" s="10">
        <v>0.7</v>
      </c>
      <c r="C2" s="10">
        <f>1-B2</f>
        <v>0.30000000000000004</v>
      </c>
      <c r="F2" s="9">
        <v>100</v>
      </c>
      <c r="G2" s="17">
        <f>1200</f>
        <v>1200</v>
      </c>
      <c r="H2" s="24">
        <f>G2+273.15</f>
        <v>1473.15</v>
      </c>
      <c r="I2" s="24">
        <f>92-0.18*G2+0.0001*(G2^2)</f>
        <v>20</v>
      </c>
      <c r="J2" s="18">
        <f>I2*10^8</f>
        <v>2000000000</v>
      </c>
      <c r="K2" s="19">
        <f t="shared" ref="K2:K65" si="0">LOG(EXP(((LN(Y2)-$B$10/(H2)-$B$11-$B$7)-$B$12*(1-$B$16/H2-LN(H2/$B$16))-$B$13*J2/H2-$B$14*(H2-$B$16)*J2/H2-$B$15*J2*J2/H2)/$B$9))</f>
        <v>-7.7987167227510472</v>
      </c>
      <c r="L2" s="25">
        <f t="shared" ref="L2:L65" si="1">-25096.3/(G2+273)+8.735+0.11*(I2*1000-1)/(G2+273)</f>
        <v>-6.8090665308893419</v>
      </c>
      <c r="M2" s="19">
        <f t="shared" ref="M2:M65" si="2">K2-L2</f>
        <v>-0.98965019186170533</v>
      </c>
      <c r="N2" s="20">
        <f t="shared" ref="N2:N65" si="3">81.8-(0.0542)*(G2+273)</f>
        <v>1.9633999999999929</v>
      </c>
      <c r="O2" s="42">
        <f t="shared" ref="O2:O65" si="4">6.24-0.15*K2-0.00412*(G2+273)</f>
        <v>1.3410475084126574</v>
      </c>
      <c r="P2" s="40"/>
      <c r="Q2" s="21">
        <f t="shared" ref="Q2:Q65" si="5">N2*X2</f>
        <v>11.698722559999959</v>
      </c>
      <c r="R2" s="44">
        <f t="shared" ref="R2:R65" si="6">O2*W2</f>
        <v>0.77101291417005047</v>
      </c>
      <c r="S2" s="22"/>
      <c r="T2" s="22">
        <f t="shared" ref="T2:T65" si="7">B$4*X2</f>
        <v>0</v>
      </c>
      <c r="U2" s="50">
        <f t="shared" ref="U2:U65" si="8">W2*B$3</f>
        <v>0.32196266666666667</v>
      </c>
      <c r="V2" s="47"/>
      <c r="W2" s="26">
        <f>Z2*AA2*56/72</f>
        <v>0.5749333333333333</v>
      </c>
      <c r="X2" s="26">
        <f>AA2*56/72-W2</f>
        <v>5.958400000000001</v>
      </c>
      <c r="Y2" s="27">
        <f>W2/X2/2</f>
        <v>4.824561403508771E-2</v>
      </c>
      <c r="Z2" s="23">
        <v>8.7999999999999995E-2</v>
      </c>
      <c r="AA2" s="32">
        <v>8.4</v>
      </c>
      <c r="AB2" s="29"/>
    </row>
    <row r="3" spans="1:34" x14ac:dyDescent="0.2">
      <c r="A3" s="10" t="s">
        <v>9</v>
      </c>
      <c r="B3" s="10">
        <v>0.56000000000000005</v>
      </c>
      <c r="C3" s="10" t="s">
        <v>25</v>
      </c>
      <c r="F3" s="9">
        <v>99.9</v>
      </c>
      <c r="G3" s="17">
        <f>G2-(1200-1035)/650</f>
        <v>1199.7461538461539</v>
      </c>
      <c r="H3" s="24">
        <f t="shared" ref="H3:H66" si="9">G3+273.15</f>
        <v>1472.896153846154</v>
      </c>
      <c r="I3" s="24">
        <f t="shared" ref="I3:I66" si="10">92-0.18*G3+0.0001*(G3^2)</f>
        <v>19.984775674556204</v>
      </c>
      <c r="J3" s="18">
        <f t="shared" ref="J3:J66" si="11">I3*10^8</f>
        <v>1998477567.4556203</v>
      </c>
      <c r="K3" s="19">
        <f t="shared" si="0"/>
        <v>-7.8031868089499792</v>
      </c>
      <c r="L3" s="25">
        <f t="shared" si="1"/>
        <v>-6.8128828554393213</v>
      </c>
      <c r="M3" s="19">
        <f t="shared" si="2"/>
        <v>-0.99030395351065792</v>
      </c>
      <c r="N3" s="20">
        <f t="shared" si="3"/>
        <v>1.9771584615384654</v>
      </c>
      <c r="O3" s="42">
        <f t="shared" si="4"/>
        <v>1.342763867496342</v>
      </c>
      <c r="P3" s="40"/>
      <c r="Q3" s="21">
        <f t="shared" si="5"/>
        <v>11.785547456197383</v>
      </c>
      <c r="R3" s="44">
        <f t="shared" si="6"/>
        <v>0.77215865450414023</v>
      </c>
      <c r="S3" s="22"/>
      <c r="T3" s="22">
        <f t="shared" si="7"/>
        <v>0</v>
      </c>
      <c r="U3" s="50">
        <f t="shared" si="8"/>
        <v>0.3220289560878406</v>
      </c>
      <c r="V3" s="47"/>
      <c r="W3" s="26">
        <f t="shared" ref="W3:W66" si="12">(W2*F2-(R2*C$2+U2*B$2)*(F2-F3))/F3</f>
        <v>0.57505170729971533</v>
      </c>
      <c r="X3" s="26">
        <f t="shared" ref="X3:X66" si="13">(X2*F2-(Q2*C$2+T2*B$2)*(F2-F3))/F3</f>
        <v>5.9608512344664675</v>
      </c>
      <c r="Y3" s="27">
        <f t="shared" ref="Y3:Y66" si="14">W3/X3/2</f>
        <v>4.8235703650402036E-2</v>
      </c>
      <c r="Z3" s="26">
        <f t="shared" ref="Z3:Z66" si="15">W3/(W3+X3)</f>
        <v>8.7983513895988241E-2</v>
      </c>
      <c r="AA3" s="33">
        <f>(W3+X3)/56*72</f>
        <v>8.4033037822708057</v>
      </c>
      <c r="AB3" s="30"/>
      <c r="AC3" s="39">
        <f>(Q2*C$2+T2*B$2)*(F2-F3)/100</f>
        <v>3.5096167679997885E-3</v>
      </c>
      <c r="AD3" s="39">
        <f>AD2+AC3</f>
        <v>3.5096167679997885E-3</v>
      </c>
      <c r="AE3" s="38">
        <f>AD3+X3*F3/100</f>
        <v>5.958400000000001</v>
      </c>
      <c r="AF3" s="37">
        <f>(R3*C$2+U3*B$2)*(F2-F3)/100</f>
        <v>4.5706786561270453E-4</v>
      </c>
      <c r="AG3" s="37">
        <f>AG2+AF3</f>
        <v>4.5706786561270453E-4</v>
      </c>
      <c r="AH3" s="38">
        <f>AG3+W3*F3/100</f>
        <v>0.5749337234580284</v>
      </c>
    </row>
    <row r="4" spans="1:34" x14ac:dyDescent="0.2">
      <c r="A4" s="10" t="s">
        <v>10</v>
      </c>
      <c r="B4" s="10">
        <v>0</v>
      </c>
      <c r="C4" s="10" t="s">
        <v>25</v>
      </c>
      <c r="F4" s="9">
        <v>99.8</v>
      </c>
      <c r="G4" s="17">
        <f t="shared" ref="G4:G67" si="16">G3-(1200-1035)/650</f>
        <v>1199.4923076923078</v>
      </c>
      <c r="H4" s="24">
        <f t="shared" si="9"/>
        <v>1472.6423076923079</v>
      </c>
      <c r="I4" s="24">
        <f t="shared" si="10"/>
        <v>19.969564236686409</v>
      </c>
      <c r="J4" s="18">
        <f t="shared" si="11"/>
        <v>1996956423.6686409</v>
      </c>
      <c r="K4" s="19">
        <f t="shared" si="0"/>
        <v>-7.8076499619236879</v>
      </c>
      <c r="L4" s="25">
        <f t="shared" si="1"/>
        <v>-6.8166995330542886</v>
      </c>
      <c r="M4" s="19">
        <f t="shared" si="2"/>
        <v>-0.99095042886939932</v>
      </c>
      <c r="N4" s="20">
        <f t="shared" si="3"/>
        <v>1.9909169230769237</v>
      </c>
      <c r="O4" s="42">
        <f t="shared" si="4"/>
        <v>1.344479186596244</v>
      </c>
      <c r="P4" s="40"/>
      <c r="Q4" s="21">
        <f t="shared" si="5"/>
        <v>11.872397620522182</v>
      </c>
      <c r="R4" s="44">
        <f t="shared" si="6"/>
        <v>0.77330399639002334</v>
      </c>
      <c r="S4" s="22"/>
      <c r="T4" s="22">
        <f t="shared" si="7"/>
        <v>0</v>
      </c>
      <c r="U4" s="50">
        <f t="shared" si="8"/>
        <v>0.32209515944590145</v>
      </c>
      <c r="V4" s="47"/>
      <c r="W4" s="26">
        <f t="shared" si="12"/>
        <v>0.57516992758196683</v>
      </c>
      <c r="X4" s="26">
        <f t="shared" si="13"/>
        <v>5.9632812815582588</v>
      </c>
      <c r="Y4" s="27">
        <f t="shared" si="14"/>
        <v>4.8225959872185482E-2</v>
      </c>
      <c r="Z4" s="26">
        <f t="shared" si="15"/>
        <v>8.7967304363749915E-2</v>
      </c>
      <c r="AA4" s="33">
        <f t="shared" ref="AA4:AA67" si="17">(W4+X4)/56*72</f>
        <v>8.4065801260374329</v>
      </c>
      <c r="AB4" s="30"/>
      <c r="AC4" s="39">
        <f t="shared" ref="AC4:AC67" si="18">(Q3*C$2+T3*B$2)*(F3-F4)/100</f>
        <v>3.5356642368595172E-3</v>
      </c>
      <c r="AD4" s="39">
        <f t="shared" ref="AD4:AD66" si="19">AD3+AC4</f>
        <v>7.0452810048593061E-3</v>
      </c>
      <c r="AE4" s="38">
        <f t="shared" ref="AE4:AE67" si="20">AD4+X4*F4/100</f>
        <v>5.958400000000001</v>
      </c>
      <c r="AF4" s="37">
        <f t="shared" ref="AF4:AF67" si="21">(R4*C$2+U4*B$2)*(F3-F4)/100</f>
        <v>4.5745781052917707E-4</v>
      </c>
      <c r="AG4" s="37">
        <f t="shared" ref="AG4:AG67" si="22">AG3+AF4</f>
        <v>9.1452567614188165E-4</v>
      </c>
      <c r="AH4" s="38">
        <f t="shared" ref="AH4:AH67" si="23">AG4+W4*F4/100</f>
        <v>0.57493411340294476</v>
      </c>
    </row>
    <row r="5" spans="1:34" x14ac:dyDescent="0.2">
      <c r="F5" s="9">
        <v>99.7</v>
      </c>
      <c r="G5" s="17">
        <f t="shared" si="16"/>
        <v>1199.2384615384617</v>
      </c>
      <c r="H5" s="24">
        <f t="shared" si="9"/>
        <v>1472.3884615384618</v>
      </c>
      <c r="I5" s="24">
        <f t="shared" si="10"/>
        <v>19.95436568639056</v>
      </c>
      <c r="J5" s="18">
        <f t="shared" si="11"/>
        <v>1995436568.639056</v>
      </c>
      <c r="K5" s="19">
        <f t="shared" si="0"/>
        <v>-7.8121061656890829</v>
      </c>
      <c r="L5" s="25">
        <f t="shared" si="1"/>
        <v>-6.8205165639168763</v>
      </c>
      <c r="M5" s="19">
        <f t="shared" si="2"/>
        <v>-0.99158960177220656</v>
      </c>
      <c r="N5" s="20">
        <f t="shared" si="3"/>
        <v>2.004675384615382</v>
      </c>
      <c r="O5" s="42">
        <f t="shared" si="4"/>
        <v>1.3461934633148998</v>
      </c>
      <c r="P5" s="40"/>
      <c r="Q5" s="21">
        <f t="shared" si="5"/>
        <v>11.959272035410519</v>
      </c>
      <c r="R5" s="44">
        <f t="shared" si="6"/>
        <v>0.77444893690898609</v>
      </c>
      <c r="S5" s="22"/>
      <c r="T5" s="22">
        <f t="shared" si="7"/>
        <v>0</v>
      </c>
      <c r="U5" s="50">
        <f t="shared" si="8"/>
        <v>0.32216127658286192</v>
      </c>
      <c r="V5" s="47"/>
      <c r="W5" s="26">
        <f t="shared" si="12"/>
        <v>0.5752879938979677</v>
      </c>
      <c r="X5" s="26">
        <f t="shared" si="13"/>
        <v>5.9656900699187423</v>
      </c>
      <c r="Y5" s="27">
        <f t="shared" si="14"/>
        <v>4.821638294610598E-2</v>
      </c>
      <c r="Z5" s="26">
        <f t="shared" si="15"/>
        <v>8.7951371841519799E-2</v>
      </c>
      <c r="AA5" s="33">
        <f t="shared" si="17"/>
        <v>8.4098289391929129</v>
      </c>
      <c r="AB5" s="30"/>
      <c r="AC5" s="39">
        <f t="shared" si="18"/>
        <v>3.5617192861564528E-3</v>
      </c>
      <c r="AD5" s="39">
        <f t="shared" si="19"/>
        <v>1.0607000291015758E-2</v>
      </c>
      <c r="AE5" s="38">
        <f t="shared" si="20"/>
        <v>5.958400000000001</v>
      </c>
      <c r="AF5" s="37">
        <f t="shared" si="21"/>
        <v>4.5784757468067316E-4</v>
      </c>
      <c r="AG5" s="37">
        <f t="shared" si="22"/>
        <v>1.3723732508225549E-3</v>
      </c>
      <c r="AH5" s="38">
        <f t="shared" si="23"/>
        <v>0.57493450316709627</v>
      </c>
    </row>
    <row r="6" spans="1:34" x14ac:dyDescent="0.2">
      <c r="A6" s="52" t="s">
        <v>26</v>
      </c>
      <c r="B6" s="52"/>
      <c r="F6" s="9">
        <v>99.6</v>
      </c>
      <c r="G6" s="17">
        <f t="shared" si="16"/>
        <v>1198.9846153846156</v>
      </c>
      <c r="H6" s="24">
        <f t="shared" si="9"/>
        <v>1472.1346153846157</v>
      </c>
      <c r="I6" s="24">
        <f t="shared" si="10"/>
        <v>19.939180023668655</v>
      </c>
      <c r="J6" s="18">
        <f t="shared" si="11"/>
        <v>1993918002.3668654</v>
      </c>
      <c r="K6" s="19">
        <f t="shared" si="0"/>
        <v>-7.8165554042140188</v>
      </c>
      <c r="L6" s="25">
        <f t="shared" si="1"/>
        <v>-6.8243339482098371</v>
      </c>
      <c r="M6" s="19">
        <f t="shared" si="2"/>
        <v>-0.99222145600418177</v>
      </c>
      <c r="N6" s="20">
        <f t="shared" si="3"/>
        <v>2.0184338461538402</v>
      </c>
      <c r="O6" s="42">
        <f t="shared" si="4"/>
        <v>1.3479066952474863</v>
      </c>
      <c r="P6" s="40"/>
      <c r="Q6" s="21">
        <f t="shared" si="5"/>
        <v>12.046169679411653</v>
      </c>
      <c r="R6" s="44">
        <f t="shared" si="6"/>
        <v>0.7755934731357822</v>
      </c>
      <c r="S6" s="22"/>
      <c r="T6" s="22">
        <f t="shared" si="7"/>
        <v>0</v>
      </c>
      <c r="U6" s="50">
        <f t="shared" si="8"/>
        <v>0.3222273073406548</v>
      </c>
      <c r="V6" s="47"/>
      <c r="W6" s="26">
        <f t="shared" si="12"/>
        <v>0.57540590596545493</v>
      </c>
      <c r="X6" s="26">
        <f t="shared" si="13"/>
        <v>5.9680775282112082</v>
      </c>
      <c r="Y6" s="27">
        <f t="shared" si="14"/>
        <v>4.8206973120364226E-2</v>
      </c>
      <c r="Z6" s="26">
        <f t="shared" si="15"/>
        <v>8.7935716771300368E-2</v>
      </c>
      <c r="AA6" s="33">
        <f t="shared" si="17"/>
        <v>8.4130501296557085</v>
      </c>
      <c r="AB6" s="30"/>
      <c r="AC6" s="39">
        <f t="shared" si="18"/>
        <v>3.5877816106234623E-3</v>
      </c>
      <c r="AD6" s="39">
        <f t="shared" si="19"/>
        <v>1.4194781901639222E-2</v>
      </c>
      <c r="AE6" s="38">
        <f t="shared" si="20"/>
        <v>5.9584000000000019</v>
      </c>
      <c r="AF6" s="37">
        <f t="shared" si="21"/>
        <v>4.5823715707923206E-4</v>
      </c>
      <c r="AG6" s="37">
        <f t="shared" si="22"/>
        <v>1.8306104079017869E-3</v>
      </c>
      <c r="AH6" s="38">
        <f t="shared" si="23"/>
        <v>0.57493489274949483</v>
      </c>
    </row>
    <row r="7" spans="1:34" x14ac:dyDescent="0.2">
      <c r="A7" s="14" t="s">
        <v>11</v>
      </c>
      <c r="B7" s="15">
        <v>0.21299999999999999</v>
      </c>
      <c r="F7" s="9">
        <v>99.5</v>
      </c>
      <c r="G7" s="17">
        <f t="shared" si="16"/>
        <v>1198.7307692307695</v>
      </c>
      <c r="H7" s="24">
        <f t="shared" si="9"/>
        <v>1471.8807692307696</v>
      </c>
      <c r="I7" s="24">
        <f t="shared" si="10"/>
        <v>19.924007248520724</v>
      </c>
      <c r="J7" s="18">
        <f t="shared" si="11"/>
        <v>1992400724.8520722</v>
      </c>
      <c r="K7" s="19">
        <f t="shared" si="0"/>
        <v>-7.8209976614171399</v>
      </c>
      <c r="L7" s="25">
        <f t="shared" si="1"/>
        <v>-6.8281516861160503</v>
      </c>
      <c r="M7" s="19">
        <f t="shared" si="2"/>
        <v>-0.99284597530108964</v>
      </c>
      <c r="N7" s="20">
        <f t="shared" si="3"/>
        <v>2.0321923076922985</v>
      </c>
      <c r="O7" s="42">
        <f t="shared" si="4"/>
        <v>1.3496188799818007</v>
      </c>
      <c r="P7" s="40"/>
      <c r="Q7" s="21">
        <f t="shared" si="5"/>
        <v>12.133089527191977</v>
      </c>
      <c r="R7" s="44">
        <f t="shared" si="6"/>
        <v>0.77673760213862442</v>
      </c>
      <c r="S7" s="22"/>
      <c r="T7" s="22">
        <f t="shared" si="7"/>
        <v>0</v>
      </c>
      <c r="U7" s="50">
        <f t="shared" si="8"/>
        <v>0.32229325156113348</v>
      </c>
      <c r="V7" s="47"/>
      <c r="W7" s="26">
        <f t="shared" si="12"/>
        <v>0.575523663502024</v>
      </c>
      <c r="X7" s="26">
        <f t="shared" si="13"/>
        <v>5.9704435851201403</v>
      </c>
      <c r="Y7" s="27">
        <f t="shared" si="14"/>
        <v>4.8197730645707378E-2</v>
      </c>
      <c r="Z7" s="26">
        <f t="shared" si="15"/>
        <v>8.7920339598882624E-2</v>
      </c>
      <c r="AA7" s="33">
        <f t="shared" si="17"/>
        <v>8.4162436053713527</v>
      </c>
      <c r="AB7" s="30"/>
      <c r="AC7" s="39">
        <f t="shared" si="18"/>
        <v>3.6138509038232906E-3</v>
      </c>
      <c r="AD7" s="39">
        <f t="shared" si="19"/>
        <v>1.7808632805462514E-2</v>
      </c>
      <c r="AE7" s="38">
        <f t="shared" si="20"/>
        <v>5.9584000000000019</v>
      </c>
      <c r="AF7" s="37">
        <f t="shared" si="21"/>
        <v>4.586265567343547E-4</v>
      </c>
      <c r="AG7" s="37">
        <f t="shared" si="22"/>
        <v>2.2892369646361414E-3</v>
      </c>
      <c r="AH7" s="38">
        <f t="shared" si="23"/>
        <v>0.57493528214915002</v>
      </c>
    </row>
    <row r="8" spans="1:34" x14ac:dyDescent="0.2">
      <c r="F8" s="9">
        <v>99.4</v>
      </c>
      <c r="G8" s="17">
        <f t="shared" si="16"/>
        <v>1198.4769230769234</v>
      </c>
      <c r="H8" s="24">
        <f t="shared" si="9"/>
        <v>1471.6269230769235</v>
      </c>
      <c r="I8" s="24">
        <f t="shared" si="10"/>
        <v>19.908847360946766</v>
      </c>
      <c r="J8" s="18">
        <f t="shared" si="11"/>
        <v>1990884736.0946765</v>
      </c>
      <c r="K8" s="19">
        <f t="shared" si="0"/>
        <v>-7.8254329211676179</v>
      </c>
      <c r="L8" s="25">
        <f t="shared" si="1"/>
        <v>-6.8319697778185215</v>
      </c>
      <c r="M8" s="19">
        <f t="shared" si="2"/>
        <v>-0.99346314334909636</v>
      </c>
      <c r="N8" s="20">
        <f t="shared" si="3"/>
        <v>2.0459507692307568</v>
      </c>
      <c r="O8" s="42">
        <f t="shared" si="4"/>
        <v>1.3513300150982186</v>
      </c>
      <c r="P8" s="40"/>
      <c r="Q8" s="21">
        <f t="shared" si="5"/>
        <v>12.220030549539104</v>
      </c>
      <c r="R8" s="44">
        <f t="shared" si="6"/>
        <v>0.77788132097916296</v>
      </c>
      <c r="S8" s="22"/>
      <c r="T8" s="22">
        <f t="shared" si="7"/>
        <v>0</v>
      </c>
      <c r="U8" s="50">
        <f t="shared" si="8"/>
        <v>0.32235910908607296</v>
      </c>
      <c r="V8" s="47"/>
      <c r="W8" s="26">
        <f t="shared" si="12"/>
        <v>0.57564126622513023</v>
      </c>
      <c r="X8" s="26">
        <f t="shared" si="13"/>
        <v>5.972788169352496</v>
      </c>
      <c r="Y8" s="27">
        <f t="shared" si="14"/>
        <v>4.8188655775442887E-2</v>
      </c>
      <c r="Z8" s="26">
        <f t="shared" si="15"/>
        <v>8.790524077386716E-2</v>
      </c>
      <c r="AA8" s="33">
        <f t="shared" si="17"/>
        <v>8.4194092743140914</v>
      </c>
      <c r="AB8" s="30"/>
      <c r="AC8" s="39">
        <f t="shared" si="18"/>
        <v>3.6399268581573867E-3</v>
      </c>
      <c r="AD8" s="39">
        <f t="shared" si="19"/>
        <v>2.1448559663619901E-2</v>
      </c>
      <c r="AE8" s="38">
        <f t="shared" si="20"/>
        <v>5.958400000000001</v>
      </c>
      <c r="AF8" s="37">
        <f t="shared" si="21"/>
        <v>4.5901577265397385E-4</v>
      </c>
      <c r="AG8" s="37">
        <f t="shared" si="22"/>
        <v>2.7482527372901153E-3</v>
      </c>
      <c r="AH8" s="38">
        <f t="shared" si="23"/>
        <v>0.57493567136506951</v>
      </c>
    </row>
    <row r="9" spans="1:34" x14ac:dyDescent="0.2">
      <c r="A9" s="16" t="s">
        <v>12</v>
      </c>
      <c r="B9" s="16">
        <v>0.19600000000000001</v>
      </c>
      <c r="F9" s="9">
        <v>99.3</v>
      </c>
      <c r="G9" s="17">
        <f t="shared" si="16"/>
        <v>1198.2230769230773</v>
      </c>
      <c r="H9" s="24">
        <f t="shared" si="9"/>
        <v>1471.3730769230774</v>
      </c>
      <c r="I9" s="24">
        <f t="shared" si="10"/>
        <v>19.893700360946809</v>
      </c>
      <c r="J9" s="18">
        <f t="shared" si="11"/>
        <v>1989370036.094681</v>
      </c>
      <c r="K9" s="19">
        <f t="shared" si="0"/>
        <v>-7.8298611672850056</v>
      </c>
      <c r="L9" s="25">
        <f t="shared" si="1"/>
        <v>-6.8357882235003835</v>
      </c>
      <c r="M9" s="19">
        <f t="shared" si="2"/>
        <v>-0.99407294378462208</v>
      </c>
      <c r="N9" s="20">
        <f t="shared" si="3"/>
        <v>2.0597092307692151</v>
      </c>
      <c r="O9" s="42">
        <f t="shared" si="4"/>
        <v>1.3530400981696715</v>
      </c>
      <c r="P9" s="40"/>
      <c r="Q9" s="21">
        <f t="shared" si="5"/>
        <v>12.306991713366045</v>
      </c>
      <c r="R9" s="44">
        <f t="shared" si="6"/>
        <v>0.77902462671247585</v>
      </c>
      <c r="S9" s="22"/>
      <c r="T9" s="22">
        <f t="shared" si="7"/>
        <v>0</v>
      </c>
      <c r="U9" s="50">
        <f t="shared" si="8"/>
        <v>0.32242487975717049</v>
      </c>
      <c r="V9" s="47"/>
      <c r="W9" s="26">
        <f t="shared" si="12"/>
        <v>0.5757587138520901</v>
      </c>
      <c r="X9" s="26">
        <f t="shared" si="13"/>
        <v>5.9751112096389933</v>
      </c>
      <c r="Y9" s="27">
        <f t="shared" si="14"/>
        <v>4.8179748765452397E-2</v>
      </c>
      <c r="Z9" s="26">
        <f t="shared" si="15"/>
        <v>8.7890420749685311E-2</v>
      </c>
      <c r="AA9" s="33">
        <f t="shared" si="17"/>
        <v>8.4225470444885353</v>
      </c>
      <c r="AB9" s="30"/>
      <c r="AC9" s="39">
        <f t="shared" si="18"/>
        <v>3.6660091648620442E-3</v>
      </c>
      <c r="AD9" s="39">
        <f t="shared" si="19"/>
        <v>2.5114568828481947E-2</v>
      </c>
      <c r="AE9" s="38">
        <f t="shared" si="20"/>
        <v>5.958400000000001</v>
      </c>
      <c r="AF9" s="37">
        <f t="shared" si="21"/>
        <v>4.5940480384380132E-4</v>
      </c>
      <c r="AG9" s="37">
        <f t="shared" si="22"/>
        <v>3.2076575411339168E-3</v>
      </c>
      <c r="AH9" s="38">
        <f t="shared" si="23"/>
        <v>0.57493606039625933</v>
      </c>
    </row>
    <row r="10" spans="1:34" x14ac:dyDescent="0.2">
      <c r="A10" s="16" t="s">
        <v>13</v>
      </c>
      <c r="B10" s="16">
        <v>11492</v>
      </c>
      <c r="F10" s="9">
        <v>99.2</v>
      </c>
      <c r="G10" s="17">
        <f t="shared" si="16"/>
        <v>1197.9692307692312</v>
      </c>
      <c r="H10" s="24">
        <f t="shared" si="9"/>
        <v>1471.1192307692313</v>
      </c>
      <c r="I10" s="24">
        <f t="shared" si="10"/>
        <v>19.878566248520769</v>
      </c>
      <c r="J10" s="18">
        <f t="shared" si="11"/>
        <v>1987856624.852077</v>
      </c>
      <c r="K10" s="19">
        <f t="shared" si="0"/>
        <v>-7.8342823835389837</v>
      </c>
      <c r="L10" s="25">
        <f t="shared" si="1"/>
        <v>-6.8396070233449002</v>
      </c>
      <c r="M10" s="19">
        <f t="shared" si="2"/>
        <v>-0.99467536019408342</v>
      </c>
      <c r="N10" s="20">
        <f t="shared" si="3"/>
        <v>2.0734676923076734</v>
      </c>
      <c r="O10" s="42">
        <f t="shared" si="4"/>
        <v>1.3547491267616145</v>
      </c>
      <c r="P10" s="40"/>
      <c r="Q10" s="21">
        <f t="shared" si="5"/>
        <v>12.393971981715525</v>
      </c>
      <c r="R10" s="44">
        <f t="shared" si="6"/>
        <v>0.78016751638705262</v>
      </c>
      <c r="S10" s="22"/>
      <c r="T10" s="22">
        <f t="shared" si="7"/>
        <v>0</v>
      </c>
      <c r="U10" s="50">
        <f t="shared" si="8"/>
        <v>0.32249056341604609</v>
      </c>
      <c r="V10" s="47"/>
      <c r="W10" s="26">
        <f t="shared" si="12"/>
        <v>0.57587600610008227</v>
      </c>
      <c r="X10" s="26">
        <f t="shared" si="13"/>
        <v>5.9774126347353933</v>
      </c>
      <c r="Y10" s="27">
        <f t="shared" si="14"/>
        <v>4.8171009874205799E-2</v>
      </c>
      <c r="Z10" s="26">
        <f t="shared" si="15"/>
        <v>8.7875879983620578E-2</v>
      </c>
      <c r="AA10" s="33">
        <f t="shared" si="17"/>
        <v>8.425656823931325</v>
      </c>
      <c r="AB10" s="30"/>
      <c r="AC10" s="39">
        <f t="shared" si="18"/>
        <v>3.6920975140096045E-3</v>
      </c>
      <c r="AD10" s="39">
        <f t="shared" si="19"/>
        <v>2.8806666342491551E-2</v>
      </c>
      <c r="AE10" s="38">
        <f t="shared" si="20"/>
        <v>5.9584000000000019</v>
      </c>
      <c r="AF10" s="37">
        <f t="shared" si="21"/>
        <v>4.5979364930732195E-4</v>
      </c>
      <c r="AG10" s="37">
        <f t="shared" si="22"/>
        <v>3.6674511904412387E-3</v>
      </c>
      <c r="AH10" s="38">
        <f t="shared" si="23"/>
        <v>0.57493644924172282</v>
      </c>
    </row>
    <row r="11" spans="1:34" x14ac:dyDescent="0.2">
      <c r="A11" s="16" t="s">
        <v>14</v>
      </c>
      <c r="B11" s="16">
        <v>-6.6749999999999998</v>
      </c>
      <c r="F11" s="9">
        <v>99.100000000000094</v>
      </c>
      <c r="G11" s="17">
        <f t="shared" si="16"/>
        <v>1197.7153846153851</v>
      </c>
      <c r="H11" s="24">
        <f t="shared" si="9"/>
        <v>1470.8653846153852</v>
      </c>
      <c r="I11" s="24">
        <f t="shared" si="10"/>
        <v>19.863445023668675</v>
      </c>
      <c r="J11" s="18">
        <f t="shared" si="11"/>
        <v>1986344502.3668675</v>
      </c>
      <c r="K11" s="19">
        <f t="shared" si="0"/>
        <v>-7.8386965536491751</v>
      </c>
      <c r="L11" s="25">
        <f t="shared" si="1"/>
        <v>-6.8434261775354592</v>
      </c>
      <c r="M11" s="19">
        <f t="shared" si="2"/>
        <v>-0.99527037611371583</v>
      </c>
      <c r="N11" s="20">
        <f t="shared" si="3"/>
        <v>2.0872261538461316</v>
      </c>
      <c r="O11" s="42">
        <f t="shared" si="4"/>
        <v>1.3564570984319886</v>
      </c>
      <c r="P11" s="40"/>
      <c r="Q11" s="21">
        <f t="shared" si="5"/>
        <v>12.480970313764422</v>
      </c>
      <c r="R11" s="44">
        <f t="shared" si="6"/>
        <v>0.78130998704477661</v>
      </c>
      <c r="S11" s="22"/>
      <c r="T11" s="22">
        <f t="shared" si="7"/>
        <v>0</v>
      </c>
      <c r="U11" s="50">
        <f t="shared" si="8"/>
        <v>0.32255615990424369</v>
      </c>
      <c r="V11" s="47"/>
      <c r="W11" s="26">
        <f t="shared" si="12"/>
        <v>0.57599314268614943</v>
      </c>
      <c r="X11" s="26">
        <f t="shared" si="13"/>
        <v>5.9796923734238083</v>
      </c>
      <c r="Y11" s="27">
        <f t="shared" si="14"/>
        <v>4.8162439362775408E-2</v>
      </c>
      <c r="Z11" s="26">
        <f t="shared" si="15"/>
        <v>8.7861618936830088E-2</v>
      </c>
      <c r="AA11" s="33">
        <f t="shared" si="17"/>
        <v>8.4287385207128036</v>
      </c>
      <c r="AB11" s="30"/>
      <c r="AC11" s="39">
        <f t="shared" si="18"/>
        <v>3.7181915945112766E-3</v>
      </c>
      <c r="AD11" s="39">
        <f t="shared" si="19"/>
        <v>3.2524857937002827E-2</v>
      </c>
      <c r="AE11" s="38">
        <f t="shared" si="20"/>
        <v>5.9584000000000019</v>
      </c>
      <c r="AF11" s="37">
        <f t="shared" si="21"/>
        <v>4.6018230804598505E-4</v>
      </c>
      <c r="AG11" s="37">
        <f t="shared" si="22"/>
        <v>4.1276334984872241E-3</v>
      </c>
      <c r="AH11" s="38">
        <f t="shared" si="23"/>
        <v>0.57493683790046179</v>
      </c>
    </row>
    <row r="12" spans="1:34" x14ac:dyDescent="0.2">
      <c r="A12" s="16" t="s">
        <v>15</v>
      </c>
      <c r="B12" s="16">
        <v>-3.36</v>
      </c>
      <c r="F12" s="9">
        <v>99.000000000000099</v>
      </c>
      <c r="G12" s="17">
        <f t="shared" si="16"/>
        <v>1197.461538461539</v>
      </c>
      <c r="H12" s="24">
        <f t="shared" si="9"/>
        <v>1470.6115384615391</v>
      </c>
      <c r="I12" s="24">
        <f t="shared" si="10"/>
        <v>19.848336686390581</v>
      </c>
      <c r="J12" s="18">
        <f t="shared" si="11"/>
        <v>1984833668.6390581</v>
      </c>
      <c r="K12" s="19">
        <f t="shared" si="0"/>
        <v>-7.843103661284923</v>
      </c>
      <c r="L12" s="25">
        <f t="shared" si="1"/>
        <v>-6.8472456862555635</v>
      </c>
      <c r="M12" s="19">
        <f t="shared" si="2"/>
        <v>-0.99585797502935947</v>
      </c>
      <c r="N12" s="20">
        <f t="shared" si="3"/>
        <v>2.1009846153845899</v>
      </c>
      <c r="O12" s="42">
        <f t="shared" si="4"/>
        <v>1.3581640107311976</v>
      </c>
      <c r="P12" s="40"/>
      <c r="Q12" s="21">
        <f t="shared" si="5"/>
        <v>12.567985664828319</v>
      </c>
      <c r="R12" s="44">
        <f t="shared" si="6"/>
        <v>0.78245203572091426</v>
      </c>
      <c r="S12" s="22"/>
      <c r="T12" s="22">
        <f t="shared" si="7"/>
        <v>0</v>
      </c>
      <c r="U12" s="50">
        <f t="shared" si="8"/>
        <v>0.32262166906323181</v>
      </c>
      <c r="V12" s="47"/>
      <c r="W12" s="26">
        <f t="shared" si="12"/>
        <v>0.57611012332719957</v>
      </c>
      <c r="X12" s="26">
        <f t="shared" si="13"/>
        <v>5.9819503545140051</v>
      </c>
      <c r="Y12" s="27">
        <f t="shared" si="14"/>
        <v>4.8154037494850192E-2</v>
      </c>
      <c r="Z12" s="26">
        <f t="shared" si="15"/>
        <v>8.7847638074366255E-2</v>
      </c>
      <c r="AA12" s="33">
        <f t="shared" si="17"/>
        <v>8.4317920429386923</v>
      </c>
      <c r="AB12" s="30"/>
      <c r="AC12" s="39">
        <f t="shared" si="18"/>
        <v>3.7442910941291141E-3</v>
      </c>
      <c r="AD12" s="39">
        <f t="shared" si="19"/>
        <v>3.6269149031131938E-2</v>
      </c>
      <c r="AE12" s="38">
        <f t="shared" si="20"/>
        <v>5.9584000000000028</v>
      </c>
      <c r="AF12" s="37">
        <f t="shared" si="21"/>
        <v>4.6057077906051043E-4</v>
      </c>
      <c r="AG12" s="37">
        <f t="shared" si="22"/>
        <v>4.5882042775477342E-3</v>
      </c>
      <c r="AH12" s="38">
        <f t="shared" si="23"/>
        <v>0.57493722637147593</v>
      </c>
    </row>
    <row r="13" spans="1:34" x14ac:dyDescent="0.2">
      <c r="A13" s="16" t="s">
        <v>16</v>
      </c>
      <c r="B13" s="16">
        <v>-7.0100000000000004E-7</v>
      </c>
      <c r="F13" s="9">
        <v>98.900000000000105</v>
      </c>
      <c r="G13" s="17">
        <f t="shared" si="16"/>
        <v>1197.2076923076929</v>
      </c>
      <c r="H13" s="24">
        <f t="shared" si="9"/>
        <v>1470.357692307693</v>
      </c>
      <c r="I13" s="24">
        <f t="shared" si="10"/>
        <v>19.833241236686433</v>
      </c>
      <c r="J13" s="18">
        <f t="shared" si="11"/>
        <v>1983324123.6686432</v>
      </c>
      <c r="K13" s="19">
        <f t="shared" si="0"/>
        <v>-7.8475036900650936</v>
      </c>
      <c r="L13" s="25">
        <f t="shared" si="1"/>
        <v>-6.8510655496888591</v>
      </c>
      <c r="M13" s="19">
        <f t="shared" si="2"/>
        <v>-0.99643814037623457</v>
      </c>
      <c r="N13" s="20">
        <f t="shared" si="3"/>
        <v>2.1147430769230482</v>
      </c>
      <c r="O13" s="42">
        <f t="shared" si="4"/>
        <v>1.3598698612020694</v>
      </c>
      <c r="P13" s="40"/>
      <c r="Q13" s="21">
        <f t="shared" si="5"/>
        <v>12.655016986366165</v>
      </c>
      <c r="R13" s="44">
        <f t="shared" si="6"/>
        <v>0.78359365944409565</v>
      </c>
      <c r="S13" s="22"/>
      <c r="T13" s="22">
        <f t="shared" si="7"/>
        <v>0</v>
      </c>
      <c r="U13" s="50">
        <f t="shared" si="8"/>
        <v>0.32268709073440405</v>
      </c>
      <c r="V13" s="47"/>
      <c r="W13" s="26">
        <f t="shared" si="12"/>
        <v>0.57622694774000716</v>
      </c>
      <c r="X13" s="26">
        <f t="shared" si="13"/>
        <v>5.9841865068447078</v>
      </c>
      <c r="Y13" s="27">
        <f t="shared" si="14"/>
        <v>4.8145804536750256E-2</v>
      </c>
      <c r="Z13" s="26">
        <f t="shared" si="15"/>
        <v>8.7833937865198664E-2</v>
      </c>
      <c r="AA13" s="33">
        <f t="shared" si="17"/>
        <v>8.434817298751776</v>
      </c>
      <c r="AB13" s="30"/>
      <c r="AC13" s="39">
        <f t="shared" si="18"/>
        <v>3.7703956994482816E-3</v>
      </c>
      <c r="AD13" s="39">
        <f t="shared" si="19"/>
        <v>4.0039544730580218E-2</v>
      </c>
      <c r="AE13" s="38">
        <f t="shared" si="20"/>
        <v>5.9584000000000028</v>
      </c>
      <c r="AF13" s="37">
        <f t="shared" si="21"/>
        <v>4.6095906134728542E-4</v>
      </c>
      <c r="AG13" s="37">
        <f t="shared" si="22"/>
        <v>5.0491633388950194E-3</v>
      </c>
      <c r="AH13" s="38">
        <f t="shared" si="23"/>
        <v>0.5749376146537627</v>
      </c>
    </row>
    <row r="14" spans="1:34" x14ac:dyDescent="0.2">
      <c r="A14" s="16" t="s">
        <v>17</v>
      </c>
      <c r="B14" s="16">
        <v>-1.5400000000000001E-10</v>
      </c>
      <c r="F14" s="9">
        <v>98.800000000000097</v>
      </c>
      <c r="G14" s="17">
        <f t="shared" si="16"/>
        <v>1196.9538461538468</v>
      </c>
      <c r="H14" s="24">
        <f t="shared" si="9"/>
        <v>1470.1038461538469</v>
      </c>
      <c r="I14" s="24">
        <f t="shared" si="10"/>
        <v>19.818158674556287</v>
      </c>
      <c r="J14" s="18">
        <f t="shared" si="11"/>
        <v>1981815867.4556286</v>
      </c>
      <c r="K14" s="19">
        <f t="shared" si="0"/>
        <v>-7.8518966235578596</v>
      </c>
      <c r="L14" s="25">
        <f t="shared" si="1"/>
        <v>-6.8548857680191091</v>
      </c>
      <c r="M14" s="19">
        <f t="shared" si="2"/>
        <v>-0.99701085553875046</v>
      </c>
      <c r="N14" s="20">
        <f t="shared" si="3"/>
        <v>2.1285015384615065</v>
      </c>
      <c r="O14" s="42">
        <f t="shared" si="4"/>
        <v>1.3615746473798298</v>
      </c>
      <c r="P14" s="40"/>
      <c r="Q14" s="21">
        <f t="shared" si="5"/>
        <v>12.742063225985095</v>
      </c>
      <c r="R14" s="44">
        <f t="shared" si="6"/>
        <v>0.78473485523630249</v>
      </c>
      <c r="S14" s="22"/>
      <c r="T14" s="22">
        <f t="shared" si="7"/>
        <v>0</v>
      </c>
      <c r="U14" s="50">
        <f t="shared" si="8"/>
        <v>0.32275242475908</v>
      </c>
      <c r="V14" s="47"/>
      <c r="W14" s="26">
        <f t="shared" si="12"/>
        <v>0.57634361564121428</v>
      </c>
      <c r="X14" s="26">
        <f t="shared" si="13"/>
        <v>5.9864007592849262</v>
      </c>
      <c r="Y14" s="27">
        <f t="shared" si="14"/>
        <v>4.8137740757441233E-2</v>
      </c>
      <c r="Z14" s="26">
        <f t="shared" si="15"/>
        <v>8.7820518782235929E-2</v>
      </c>
      <c r="AA14" s="33">
        <f t="shared" si="17"/>
        <v>8.4378141963336084</v>
      </c>
      <c r="AB14" s="30"/>
      <c r="AC14" s="39">
        <f t="shared" si="18"/>
        <v>3.7965050959101738E-3</v>
      </c>
      <c r="AD14" s="39">
        <f t="shared" si="19"/>
        <v>4.3836049826490392E-2</v>
      </c>
      <c r="AE14" s="38">
        <f t="shared" si="20"/>
        <v>5.9584000000000028</v>
      </c>
      <c r="AF14" s="37">
        <f t="shared" si="21"/>
        <v>4.6134715390228612E-4</v>
      </c>
      <c r="AG14" s="37">
        <f t="shared" si="22"/>
        <v>5.5105104927973053E-3</v>
      </c>
      <c r="AH14" s="38">
        <f t="shared" si="23"/>
        <v>0.57493800274631757</v>
      </c>
    </row>
    <row r="15" spans="1:34" x14ac:dyDescent="0.2">
      <c r="A15" s="16" t="s">
        <v>18</v>
      </c>
      <c r="B15" s="16">
        <v>3.8499999999999997E-17</v>
      </c>
      <c r="F15" s="9">
        <v>98.700000000000102</v>
      </c>
      <c r="G15" s="17">
        <f t="shared" si="16"/>
        <v>1196.7000000000007</v>
      </c>
      <c r="H15" s="24">
        <f t="shared" si="9"/>
        <v>1469.8500000000008</v>
      </c>
      <c r="I15" s="24">
        <f t="shared" si="10"/>
        <v>19.803089000000057</v>
      </c>
      <c r="J15" s="18">
        <f t="shared" si="11"/>
        <v>1980308900.0000057</v>
      </c>
      <c r="K15" s="19">
        <f t="shared" si="0"/>
        <v>-7.856282445280482</v>
      </c>
      <c r="L15" s="25">
        <f t="shared" si="1"/>
        <v>-6.8587063414302119</v>
      </c>
      <c r="M15" s="19">
        <f t="shared" si="2"/>
        <v>-0.99757610385027018</v>
      </c>
      <c r="N15" s="20">
        <f t="shared" si="3"/>
        <v>2.1422599999999647</v>
      </c>
      <c r="O15" s="42">
        <f t="shared" si="4"/>
        <v>1.3632783667920689</v>
      </c>
      <c r="P15" s="40"/>
      <c r="Q15" s="21">
        <f t="shared" si="5"/>
        <v>12.829123327445329</v>
      </c>
      <c r="R15" s="44">
        <f t="shared" si="6"/>
        <v>0.78587562011285284</v>
      </c>
      <c r="S15" s="22"/>
      <c r="T15" s="22">
        <f t="shared" si="7"/>
        <v>0</v>
      </c>
      <c r="U15" s="50">
        <f t="shared" si="8"/>
        <v>0.32281767097850633</v>
      </c>
      <c r="V15" s="47"/>
      <c r="W15" s="26">
        <f t="shared" si="12"/>
        <v>0.57646012674733271</v>
      </c>
      <c r="X15" s="26">
        <f t="shared" si="13"/>
        <v>5.9885930407352701</v>
      </c>
      <c r="Y15" s="27">
        <f t="shared" si="14"/>
        <v>4.8129846428549089E-2</v>
      </c>
      <c r="Z15" s="26">
        <f t="shared" si="15"/>
        <v>8.7807381302348053E-2</v>
      </c>
      <c r="AA15" s="33">
        <f t="shared" si="17"/>
        <v>8.4407826439062035</v>
      </c>
      <c r="AB15" s="30"/>
      <c r="AC15" s="39">
        <f t="shared" si="18"/>
        <v>3.8226189677953121E-3</v>
      </c>
      <c r="AD15" s="39">
        <f t="shared" si="19"/>
        <v>4.7658668794285701E-2</v>
      </c>
      <c r="AE15" s="38">
        <f t="shared" si="20"/>
        <v>5.9584000000000037</v>
      </c>
      <c r="AF15" s="37">
        <f t="shared" si="21"/>
        <v>4.6173505571878403E-4</v>
      </c>
      <c r="AG15" s="37">
        <f t="shared" si="22"/>
        <v>5.9722455485160895E-3</v>
      </c>
      <c r="AH15" s="38">
        <f t="shared" si="23"/>
        <v>0.57493839064813401</v>
      </c>
    </row>
    <row r="16" spans="1:34" x14ac:dyDescent="0.2">
      <c r="A16" s="16" t="s">
        <v>19</v>
      </c>
      <c r="B16" s="16">
        <v>1454.41</v>
      </c>
      <c r="F16" s="9">
        <v>98.600000000000094</v>
      </c>
      <c r="G16" s="17">
        <f t="shared" si="16"/>
        <v>1196.4461538461546</v>
      </c>
      <c r="H16" s="24">
        <f t="shared" si="9"/>
        <v>1469.5961538461547</v>
      </c>
      <c r="I16" s="24">
        <f t="shared" si="10"/>
        <v>19.7880322130178</v>
      </c>
      <c r="J16" s="18">
        <f t="shared" si="11"/>
        <v>1978803221.30178</v>
      </c>
      <c r="K16" s="19">
        <f t="shared" si="0"/>
        <v>-7.8606611386991023</v>
      </c>
      <c r="L16" s="25">
        <f t="shared" si="1"/>
        <v>-6.8625272701061837</v>
      </c>
      <c r="M16" s="19">
        <f t="shared" si="2"/>
        <v>-0.99813386859291864</v>
      </c>
      <c r="N16" s="20">
        <f t="shared" si="3"/>
        <v>2.156018461538423</v>
      </c>
      <c r="O16" s="42">
        <f t="shared" si="4"/>
        <v>1.3649810169587075</v>
      </c>
      <c r="P16" s="40"/>
      <c r="Q16" s="21">
        <f t="shared" si="5"/>
        <v>12.916196230665225</v>
      </c>
      <c r="R16" s="44">
        <f t="shared" si="6"/>
        <v>0.78701595108238409</v>
      </c>
      <c r="S16" s="22"/>
      <c r="T16" s="22">
        <f t="shared" si="7"/>
        <v>0</v>
      </c>
      <c r="U16" s="50">
        <f t="shared" si="8"/>
        <v>0.32288282923385725</v>
      </c>
      <c r="V16" s="47"/>
      <c r="W16" s="26">
        <f t="shared" si="12"/>
        <v>0.57657648077474499</v>
      </c>
      <c r="X16" s="26">
        <f t="shared" si="13"/>
        <v>5.990763280129288</v>
      </c>
      <c r="Y16" s="27">
        <f t="shared" si="14"/>
        <v>4.8122121824374753E-2</v>
      </c>
      <c r="Z16" s="26">
        <f t="shared" si="15"/>
        <v>8.7794525906388601E-2</v>
      </c>
      <c r="AA16" s="33">
        <f t="shared" si="17"/>
        <v>8.4437225497337565</v>
      </c>
      <c r="AB16" s="30"/>
      <c r="AC16" s="39">
        <f t="shared" si="18"/>
        <v>3.8487369982339271E-3</v>
      </c>
      <c r="AD16" s="39">
        <f t="shared" si="19"/>
        <v>5.1507405792519625E-2</v>
      </c>
      <c r="AE16" s="38">
        <f t="shared" si="20"/>
        <v>5.9584000000000037</v>
      </c>
      <c r="AF16" s="37">
        <f t="shared" si="21"/>
        <v>4.6212276578845476E-4</v>
      </c>
      <c r="AG16" s="37">
        <f t="shared" si="22"/>
        <v>6.4343683143045444E-3</v>
      </c>
      <c r="AH16" s="38">
        <f t="shared" si="23"/>
        <v>0.57493877835820362</v>
      </c>
    </row>
    <row r="17" spans="6:34" x14ac:dyDescent="0.2">
      <c r="F17" s="9">
        <v>98.500000000000099</v>
      </c>
      <c r="G17" s="17">
        <f t="shared" si="16"/>
        <v>1196.1923076923085</v>
      </c>
      <c r="H17" s="24">
        <f t="shared" si="9"/>
        <v>1469.3423076923086</v>
      </c>
      <c r="I17" s="24">
        <f t="shared" si="10"/>
        <v>19.772988313609545</v>
      </c>
      <c r="J17" s="18">
        <f t="shared" si="11"/>
        <v>1977298831.3609545</v>
      </c>
      <c r="K17" s="19">
        <f t="shared" si="0"/>
        <v>-7.8650326872285152</v>
      </c>
      <c r="L17" s="25">
        <f t="shared" si="1"/>
        <v>-6.866348554231168</v>
      </c>
      <c r="M17" s="19">
        <f t="shared" si="2"/>
        <v>-0.99868413299734726</v>
      </c>
      <c r="N17" s="20">
        <f t="shared" si="3"/>
        <v>2.1697769230768813</v>
      </c>
      <c r="O17" s="42">
        <f t="shared" si="4"/>
        <v>1.3666825953919659</v>
      </c>
      <c r="P17" s="40"/>
      <c r="Q17" s="21">
        <f t="shared" si="5"/>
        <v>13.003280871726446</v>
      </c>
      <c r="R17" s="44">
        <f t="shared" si="6"/>
        <v>0.78815584514683878</v>
      </c>
      <c r="S17" s="22"/>
      <c r="T17" s="22">
        <f t="shared" si="7"/>
        <v>0</v>
      </c>
      <c r="U17" s="50">
        <f t="shared" si="8"/>
        <v>0.32294789936623519</v>
      </c>
      <c r="V17" s="47"/>
      <c r="W17" s="26">
        <f t="shared" si="12"/>
        <v>0.57669267743970565</v>
      </c>
      <c r="X17" s="26">
        <f t="shared" si="13"/>
        <v>5.9929114064347999</v>
      </c>
      <c r="Y17" s="27">
        <f t="shared" si="14"/>
        <v>4.8114567221909071E-2</v>
      </c>
      <c r="Z17" s="26">
        <f t="shared" si="15"/>
        <v>8.7781953079217212E-2</v>
      </c>
      <c r="AA17" s="33">
        <f t="shared" si="17"/>
        <v>8.4466338221243635</v>
      </c>
      <c r="AB17" s="30"/>
      <c r="AC17" s="39">
        <f t="shared" si="18"/>
        <v>3.874858869199348E-3</v>
      </c>
      <c r="AD17" s="39">
        <f t="shared" si="19"/>
        <v>5.5382264661718972E-2</v>
      </c>
      <c r="AE17" s="38">
        <f t="shared" si="20"/>
        <v>5.9584000000000028</v>
      </c>
      <c r="AF17" s="37">
        <f t="shared" si="21"/>
        <v>4.6251028310038999E-4</v>
      </c>
      <c r="AG17" s="37">
        <f t="shared" si="22"/>
        <v>6.8968785974049341E-3</v>
      </c>
      <c r="AH17" s="38">
        <f t="shared" si="23"/>
        <v>0.57493916587551563</v>
      </c>
    </row>
    <row r="18" spans="6:34" x14ac:dyDescent="0.2">
      <c r="F18" s="9">
        <v>98.400000000000105</v>
      </c>
      <c r="G18" s="17">
        <f t="shared" si="16"/>
        <v>1195.9384615384624</v>
      </c>
      <c r="H18" s="24">
        <f t="shared" si="9"/>
        <v>1469.0884615384625</v>
      </c>
      <c r="I18" s="24">
        <f t="shared" si="10"/>
        <v>19.757957301775207</v>
      </c>
      <c r="J18" s="18">
        <f t="shared" si="11"/>
        <v>1975795730.1775208</v>
      </c>
      <c r="K18" s="19">
        <f t="shared" si="0"/>
        <v>-7.8693970742319905</v>
      </c>
      <c r="L18" s="25">
        <f t="shared" si="1"/>
        <v>-6.8701701939894466</v>
      </c>
      <c r="M18" s="19">
        <f t="shared" si="2"/>
        <v>-0.99922688024254391</v>
      </c>
      <c r="N18" s="20">
        <f t="shared" si="3"/>
        <v>2.1835353846153396</v>
      </c>
      <c r="O18" s="42">
        <f t="shared" si="4"/>
        <v>1.3683830995963326</v>
      </c>
      <c r="P18" s="40"/>
      <c r="Q18" s="21">
        <f t="shared" si="5"/>
        <v>13.090376182879254</v>
      </c>
      <c r="R18" s="44">
        <f t="shared" si="6"/>
        <v>0.78929529930144982</v>
      </c>
      <c r="S18" s="22"/>
      <c r="T18" s="22">
        <f t="shared" si="7"/>
        <v>0</v>
      </c>
      <c r="U18" s="50">
        <f t="shared" si="8"/>
        <v>0.32301288121667221</v>
      </c>
      <c r="V18" s="47"/>
      <c r="W18" s="26">
        <f t="shared" si="12"/>
        <v>0.5768087164583432</v>
      </c>
      <c r="X18" s="26">
        <f t="shared" si="13"/>
        <v>5.9950373486552442</v>
      </c>
      <c r="Y18" s="27">
        <f t="shared" si="14"/>
        <v>4.8107182900847818E-2</v>
      </c>
      <c r="Z18" s="26">
        <f t="shared" si="15"/>
        <v>8.7769663309722343E-2</v>
      </c>
      <c r="AA18" s="33">
        <f t="shared" si="17"/>
        <v>8.4495163694317554</v>
      </c>
      <c r="AB18" s="30"/>
      <c r="AC18" s="39">
        <f t="shared" si="18"/>
        <v>3.9009842615177126E-3</v>
      </c>
      <c r="AD18" s="39">
        <f t="shared" si="19"/>
        <v>5.9283248923236685E-2</v>
      </c>
      <c r="AE18" s="38">
        <f t="shared" si="20"/>
        <v>5.9584000000000028</v>
      </c>
      <c r="AF18" s="37">
        <f t="shared" si="21"/>
        <v>4.6289760664207922E-4</v>
      </c>
      <c r="AG18" s="37">
        <f t="shared" si="22"/>
        <v>7.359776204047013E-3</v>
      </c>
      <c r="AH18" s="38">
        <f t="shared" si="23"/>
        <v>0.57493955319905743</v>
      </c>
    </row>
    <row r="19" spans="6:34" x14ac:dyDescent="0.2">
      <c r="F19" s="9">
        <v>98.300000000000097</v>
      </c>
      <c r="G19" s="17">
        <f t="shared" si="16"/>
        <v>1195.6846153846163</v>
      </c>
      <c r="H19" s="24">
        <f t="shared" si="9"/>
        <v>1468.8346153846164</v>
      </c>
      <c r="I19" s="24">
        <f t="shared" si="10"/>
        <v>19.74293917751487</v>
      </c>
      <c r="J19" s="18">
        <f t="shared" si="11"/>
        <v>1974293917.751487</v>
      </c>
      <c r="K19" s="19">
        <f t="shared" si="0"/>
        <v>-7.8737542830209941</v>
      </c>
      <c r="L19" s="25">
        <f t="shared" si="1"/>
        <v>-6.8739921895654152</v>
      </c>
      <c r="M19" s="19">
        <f t="shared" si="2"/>
        <v>-0.99976209345557887</v>
      </c>
      <c r="N19" s="20">
        <f t="shared" si="3"/>
        <v>2.1972938461537979</v>
      </c>
      <c r="O19" s="42">
        <f t="shared" si="4"/>
        <v>1.3700825270685293</v>
      </c>
      <c r="P19" s="40"/>
      <c r="Q19" s="21">
        <f t="shared" si="5"/>
        <v>13.177481092547923</v>
      </c>
      <c r="R19" s="44">
        <f t="shared" si="6"/>
        <v>0.79043431053472324</v>
      </c>
      <c r="S19" s="22"/>
      <c r="T19" s="22">
        <f t="shared" si="7"/>
        <v>0</v>
      </c>
      <c r="U19" s="50">
        <f t="shared" si="8"/>
        <v>0.32307777462613008</v>
      </c>
      <c r="V19" s="47"/>
      <c r="W19" s="26">
        <f t="shared" si="12"/>
        <v>0.57692459754666081</v>
      </c>
      <c r="X19" s="26">
        <f t="shared" si="13"/>
        <v>5.9971410358310244</v>
      </c>
      <c r="Y19" s="27">
        <f t="shared" si="14"/>
        <v>4.8099969143606799E-2</v>
      </c>
      <c r="Z19" s="26">
        <f t="shared" si="15"/>
        <v>8.775765709084396E-2</v>
      </c>
      <c r="AA19" s="33">
        <f t="shared" si="17"/>
        <v>8.4523701000570242</v>
      </c>
      <c r="AB19" s="30"/>
      <c r="AC19" s="39">
        <f t="shared" si="18"/>
        <v>3.9271128548641118E-3</v>
      </c>
      <c r="AD19" s="39">
        <f t="shared" si="19"/>
        <v>6.3210361778100799E-2</v>
      </c>
      <c r="AE19" s="38">
        <f t="shared" si="20"/>
        <v>5.9584000000000028</v>
      </c>
      <c r="AF19" s="37">
        <f t="shared" si="21"/>
        <v>4.632847353987476E-4</v>
      </c>
      <c r="AG19" s="37">
        <f t="shared" si="22"/>
        <v>7.8230609394457605E-3</v>
      </c>
      <c r="AH19" s="38">
        <f t="shared" si="23"/>
        <v>0.57493994032781381</v>
      </c>
    </row>
    <row r="20" spans="6:34" x14ac:dyDescent="0.2">
      <c r="F20" s="9">
        <v>98.200000000000102</v>
      </c>
      <c r="G20" s="17">
        <f t="shared" si="16"/>
        <v>1195.4307692307702</v>
      </c>
      <c r="H20" s="24">
        <f t="shared" si="9"/>
        <v>1468.5807692307703</v>
      </c>
      <c r="I20" s="24">
        <f t="shared" si="10"/>
        <v>19.727933940828478</v>
      </c>
      <c r="J20" s="18">
        <f t="shared" si="11"/>
        <v>1972793394.0828478</v>
      </c>
      <c r="K20" s="19">
        <f t="shared" si="0"/>
        <v>-7.8781042968550326</v>
      </c>
      <c r="L20" s="25">
        <f t="shared" si="1"/>
        <v>-6.8778145411436107</v>
      </c>
      <c r="M20" s="19">
        <f t="shared" si="2"/>
        <v>-1.0002897557114219</v>
      </c>
      <c r="N20" s="20">
        <f t="shared" si="3"/>
        <v>2.2110523076922561</v>
      </c>
      <c r="O20" s="42">
        <f t="shared" si="4"/>
        <v>1.3717808752974818</v>
      </c>
      <c r="P20" s="40"/>
      <c r="Q20" s="21">
        <f t="shared" si="5"/>
        <v>13.264594525336278</v>
      </c>
      <c r="R20" s="44">
        <f t="shared" si="6"/>
        <v>0.79157287582842573</v>
      </c>
      <c r="S20" s="22"/>
      <c r="T20" s="22">
        <f t="shared" si="7"/>
        <v>0</v>
      </c>
      <c r="U20" s="50">
        <f t="shared" si="8"/>
        <v>0.32314257943550162</v>
      </c>
      <c r="V20" s="47"/>
      <c r="W20" s="26">
        <f t="shared" si="12"/>
        <v>0.57704032042053854</v>
      </c>
      <c r="X20" s="26">
        <f t="shared" si="13"/>
        <v>5.9992223970408673</v>
      </c>
      <c r="Y20" s="27">
        <f t="shared" si="14"/>
        <v>4.8092926235337202E-2</v>
      </c>
      <c r="Z20" s="26">
        <f t="shared" si="15"/>
        <v>8.7745934919596688E-2</v>
      </c>
      <c r="AA20" s="33">
        <f t="shared" si="17"/>
        <v>8.455194922450378</v>
      </c>
      <c r="AB20" s="30"/>
      <c r="AC20" s="39">
        <f t="shared" si="18"/>
        <v>3.9532443277641525E-3</v>
      </c>
      <c r="AD20" s="39">
        <f t="shared" si="19"/>
        <v>6.7163606105864956E-2</v>
      </c>
      <c r="AE20" s="38">
        <f t="shared" si="20"/>
        <v>5.9584000000000028</v>
      </c>
      <c r="AF20" s="37">
        <f t="shared" si="21"/>
        <v>4.6367166835335256E-4</v>
      </c>
      <c r="AG20" s="37">
        <f t="shared" si="22"/>
        <v>8.2867326077991129E-3</v>
      </c>
      <c r="AH20" s="38">
        <f t="shared" si="23"/>
        <v>0.5749403272607686</v>
      </c>
    </row>
    <row r="21" spans="6:34" x14ac:dyDescent="0.2">
      <c r="F21" s="9">
        <v>98.100000000000094</v>
      </c>
      <c r="G21" s="17">
        <f t="shared" si="16"/>
        <v>1195.1769230769241</v>
      </c>
      <c r="H21" s="24">
        <f t="shared" si="9"/>
        <v>1468.3269230769242</v>
      </c>
      <c r="I21" s="24">
        <f t="shared" si="10"/>
        <v>19.71294159171606</v>
      </c>
      <c r="J21" s="18">
        <f t="shared" si="11"/>
        <v>1971294159.1716061</v>
      </c>
      <c r="K21" s="19">
        <f t="shared" si="0"/>
        <v>-7.8824470989413857</v>
      </c>
      <c r="L21" s="25">
        <f t="shared" si="1"/>
        <v>-6.8816372489086852</v>
      </c>
      <c r="M21" s="19">
        <f t="shared" si="2"/>
        <v>-1.0008098500327005</v>
      </c>
      <c r="N21" s="20">
        <f t="shared" si="3"/>
        <v>2.2248107692307144</v>
      </c>
      <c r="O21" s="42">
        <f t="shared" si="4"/>
        <v>1.3734781417642807</v>
      </c>
      <c r="P21" s="40"/>
      <c r="Q21" s="21">
        <f t="shared" si="5"/>
        <v>13.351715402033385</v>
      </c>
      <c r="R21" s="44">
        <f t="shared" si="6"/>
        <v>0.79271099215756458</v>
      </c>
      <c r="S21" s="22"/>
      <c r="T21" s="22">
        <f t="shared" si="7"/>
        <v>0</v>
      </c>
      <c r="U21" s="50">
        <f t="shared" si="8"/>
        <v>0.32320729548561133</v>
      </c>
      <c r="V21" s="47"/>
      <c r="W21" s="26">
        <f t="shared" si="12"/>
        <v>0.57715588479573443</v>
      </c>
      <c r="X21" s="26">
        <f t="shared" si="13"/>
        <v>6.0012813614031923</v>
      </c>
      <c r="Y21" s="27">
        <f t="shared" si="14"/>
        <v>4.8086054463940889E-2</v>
      </c>
      <c r="Z21" s="26">
        <f t="shared" si="15"/>
        <v>8.7734497297092803E-2</v>
      </c>
      <c r="AA21" s="33">
        <f t="shared" si="17"/>
        <v>8.457990745112907</v>
      </c>
      <c r="AB21" s="30"/>
      <c r="AC21" s="39">
        <f t="shared" si="18"/>
        <v>3.9793783576012234E-3</v>
      </c>
      <c r="AD21" s="39">
        <f t="shared" si="19"/>
        <v>7.1142984463466175E-2</v>
      </c>
      <c r="AE21" s="38">
        <f t="shared" si="20"/>
        <v>5.9584000000000037</v>
      </c>
      <c r="AF21" s="37">
        <f t="shared" si="21"/>
        <v>4.6405840448723688E-4</v>
      </c>
      <c r="AG21" s="37">
        <f t="shared" si="22"/>
        <v>8.7507910122863498E-3</v>
      </c>
      <c r="AH21" s="38">
        <f t="shared" si="23"/>
        <v>0.57494071399690239</v>
      </c>
    </row>
    <row r="22" spans="6:34" x14ac:dyDescent="0.2">
      <c r="F22" s="9">
        <v>98.000000000000099</v>
      </c>
      <c r="G22" s="17">
        <f t="shared" si="16"/>
        <v>1194.923076923078</v>
      </c>
      <c r="H22" s="24">
        <f t="shared" si="9"/>
        <v>1468.0730769230781</v>
      </c>
      <c r="I22" s="24">
        <f t="shared" si="10"/>
        <v>19.697962130177586</v>
      </c>
      <c r="J22" s="18">
        <f t="shared" si="11"/>
        <v>1969796213.0177586</v>
      </c>
      <c r="K22" s="19">
        <f t="shared" si="0"/>
        <v>-7.8867826724349213</v>
      </c>
      <c r="L22" s="25">
        <f t="shared" si="1"/>
        <v>-6.8854603130454244</v>
      </c>
      <c r="M22" s="19">
        <f t="shared" si="2"/>
        <v>-1.0013223593894969</v>
      </c>
      <c r="N22" s="20">
        <f t="shared" si="3"/>
        <v>2.2385692307691727</v>
      </c>
      <c r="O22" s="42">
        <f t="shared" si="4"/>
        <v>1.3751743239421561</v>
      </c>
      <c r="P22" s="40"/>
      <c r="Q22" s="21">
        <f t="shared" si="5"/>
        <v>13.43884263961932</v>
      </c>
      <c r="R22" s="44">
        <f t="shared" si="6"/>
        <v>0.79384865649037717</v>
      </c>
      <c r="S22" s="22"/>
      <c r="T22" s="22">
        <f t="shared" si="7"/>
        <v>0</v>
      </c>
      <c r="U22" s="50">
        <f t="shared" si="8"/>
        <v>0.32327192261721616</v>
      </c>
      <c r="V22" s="47"/>
      <c r="W22" s="26">
        <f t="shared" si="12"/>
        <v>0.57727129038788594</v>
      </c>
      <c r="X22" s="26">
        <f t="shared" si="13"/>
        <v>6.0033178580774704</v>
      </c>
      <c r="Y22" s="27">
        <f t="shared" si="14"/>
        <v>4.8079354120086015E-2</v>
      </c>
      <c r="Z22" s="26">
        <f t="shared" si="15"/>
        <v>8.7723344728565827E-2</v>
      </c>
      <c r="AA22" s="33">
        <f t="shared" si="17"/>
        <v>8.4607574765983156</v>
      </c>
      <c r="AB22" s="30"/>
      <c r="AC22" s="39">
        <f t="shared" si="18"/>
        <v>4.0055146206097883E-3</v>
      </c>
      <c r="AD22" s="39">
        <f t="shared" si="19"/>
        <v>7.5148499084075962E-2</v>
      </c>
      <c r="AE22" s="38">
        <f t="shared" si="20"/>
        <v>5.9584000000000028</v>
      </c>
      <c r="AF22" s="37">
        <f t="shared" si="21"/>
        <v>4.6444494277913807E-4</v>
      </c>
      <c r="AG22" s="37">
        <f t="shared" si="22"/>
        <v>9.2152359550654872E-3</v>
      </c>
      <c r="AH22" s="38">
        <f t="shared" si="23"/>
        <v>0.57494110053519421</v>
      </c>
    </row>
    <row r="23" spans="6:34" x14ac:dyDescent="0.2">
      <c r="F23" s="9">
        <v>97.900000000000105</v>
      </c>
      <c r="G23" s="17">
        <f t="shared" si="16"/>
        <v>1194.6692307692319</v>
      </c>
      <c r="H23" s="24">
        <f t="shared" si="9"/>
        <v>1467.819230769232</v>
      </c>
      <c r="I23" s="24">
        <f t="shared" si="10"/>
        <v>19.682995556213086</v>
      </c>
      <c r="J23" s="18">
        <f t="shared" si="11"/>
        <v>1968299555.6213086</v>
      </c>
      <c r="K23" s="19">
        <f t="shared" si="0"/>
        <v>-7.8911110004378457</v>
      </c>
      <c r="L23" s="25">
        <f t="shared" si="1"/>
        <v>-6.8892837337387416</v>
      </c>
      <c r="M23" s="19">
        <f t="shared" si="2"/>
        <v>-1.0018272666991042</v>
      </c>
      <c r="N23" s="20">
        <f t="shared" si="3"/>
        <v>2.252327692307631</v>
      </c>
      <c r="O23" s="42">
        <f t="shared" si="4"/>
        <v>1.3768694192964404</v>
      </c>
      <c r="P23" s="40"/>
      <c r="Q23" s="21">
        <f t="shared" si="5"/>
        <v>13.525975151271123</v>
      </c>
      <c r="R23" s="44">
        <f t="shared" si="6"/>
        <v>0.79498586578831276</v>
      </c>
      <c r="S23" s="22"/>
      <c r="T23" s="22">
        <f t="shared" si="7"/>
        <v>0</v>
      </c>
      <c r="U23" s="50">
        <f t="shared" si="8"/>
        <v>0.32333646067100663</v>
      </c>
      <c r="V23" s="47"/>
      <c r="W23" s="26">
        <f t="shared" si="12"/>
        <v>0.57738653691251174</v>
      </c>
      <c r="X23" s="26">
        <f t="shared" si="13"/>
        <v>6.0053318162656133</v>
      </c>
      <c r="Y23" s="27">
        <f t="shared" si="14"/>
        <v>4.8072825497222631E-2</v>
      </c>
      <c r="Z23" s="26">
        <f t="shared" si="15"/>
        <v>8.7712477723393786E-2</v>
      </c>
      <c r="AA23" s="33">
        <f t="shared" si="17"/>
        <v>8.4634950255147317</v>
      </c>
      <c r="AB23" s="30"/>
      <c r="AC23" s="39">
        <f t="shared" si="18"/>
        <v>4.0316527918855668E-3</v>
      </c>
      <c r="AD23" s="39">
        <f t="shared" si="19"/>
        <v>7.918015187596153E-2</v>
      </c>
      <c r="AE23" s="38">
        <f t="shared" si="20"/>
        <v>5.9584000000000028</v>
      </c>
      <c r="AF23" s="37">
        <f t="shared" si="21"/>
        <v>4.6483128220617208E-4</v>
      </c>
      <c r="AG23" s="37">
        <f t="shared" si="22"/>
        <v>9.6800672372716594E-3</v>
      </c>
      <c r="AH23" s="38">
        <f t="shared" si="23"/>
        <v>0.57494148687462121</v>
      </c>
    </row>
    <row r="24" spans="6:34" x14ac:dyDescent="0.2">
      <c r="F24" s="9">
        <v>97.800000000000097</v>
      </c>
      <c r="G24" s="17">
        <f t="shared" si="16"/>
        <v>1194.4153846153858</v>
      </c>
      <c r="H24" s="24">
        <f t="shared" si="9"/>
        <v>1467.5653846153859</v>
      </c>
      <c r="I24" s="24">
        <f t="shared" si="10"/>
        <v>19.668041869822559</v>
      </c>
      <c r="J24" s="18">
        <f t="shared" si="11"/>
        <v>1966804186.9822559</v>
      </c>
      <c r="K24" s="19">
        <f t="shared" si="0"/>
        <v>-7.8954320659995023</v>
      </c>
      <c r="L24" s="25">
        <f t="shared" si="1"/>
        <v>-6.8931075111736764</v>
      </c>
      <c r="M24" s="19">
        <f t="shared" si="2"/>
        <v>-1.0023245548258259</v>
      </c>
      <c r="N24" s="20">
        <f t="shared" si="3"/>
        <v>2.2660861538460892</v>
      </c>
      <c r="O24" s="42">
        <f t="shared" si="4"/>
        <v>1.3785634252845353</v>
      </c>
      <c r="P24" s="40"/>
      <c r="Q24" s="21">
        <f t="shared" si="5"/>
        <v>13.613111846368829</v>
      </c>
      <c r="R24" s="44">
        <f t="shared" si="6"/>
        <v>0.79612261700601772</v>
      </c>
      <c r="S24" s="22"/>
      <c r="T24" s="22">
        <f t="shared" si="7"/>
        <v>0</v>
      </c>
      <c r="U24" s="50">
        <f t="shared" si="8"/>
        <v>0.32340090948760736</v>
      </c>
      <c r="V24" s="47"/>
      <c r="W24" s="26">
        <f t="shared" si="12"/>
        <v>0.57750162408501304</v>
      </c>
      <c r="X24" s="26">
        <f t="shared" si="13"/>
        <v>6.0073231652133474</v>
      </c>
      <c r="Y24" s="27">
        <f t="shared" si="14"/>
        <v>4.8066468891598518E-2</v>
      </c>
      <c r="Z24" s="26">
        <f t="shared" si="15"/>
        <v>8.7701896795123108E-2</v>
      </c>
      <c r="AA24" s="33">
        <f t="shared" si="17"/>
        <v>8.4662033005264625</v>
      </c>
      <c r="AB24" s="30"/>
      <c r="AC24" s="39">
        <f t="shared" si="18"/>
        <v>4.0577925453816836E-3</v>
      </c>
      <c r="AD24" s="39">
        <f t="shared" si="19"/>
        <v>8.3237944421343218E-2</v>
      </c>
      <c r="AE24" s="38">
        <f t="shared" si="20"/>
        <v>5.9584000000000028</v>
      </c>
      <c r="AF24" s="37">
        <f t="shared" si="21"/>
        <v>4.6521742174317009E-4</v>
      </c>
      <c r="AG24" s="37">
        <f t="shared" si="22"/>
        <v>1.014528465901483E-2</v>
      </c>
      <c r="AH24" s="38">
        <f t="shared" si="23"/>
        <v>0.57494187301415811</v>
      </c>
    </row>
    <row r="25" spans="6:34" x14ac:dyDescent="0.2">
      <c r="F25" s="9">
        <v>97.700000000000102</v>
      </c>
      <c r="G25" s="17">
        <f t="shared" si="16"/>
        <v>1194.1615384615397</v>
      </c>
      <c r="H25" s="24">
        <f t="shared" si="9"/>
        <v>1467.3115384615398</v>
      </c>
      <c r="I25" s="24">
        <f t="shared" si="10"/>
        <v>19.653101071006006</v>
      </c>
      <c r="J25" s="18">
        <f t="shared" si="11"/>
        <v>1965310107.1006005</v>
      </c>
      <c r="K25" s="19">
        <f t="shared" si="0"/>
        <v>-7.899745852116129</v>
      </c>
      <c r="L25" s="25">
        <f t="shared" si="1"/>
        <v>-6.8969316455353944</v>
      </c>
      <c r="M25" s="19">
        <f t="shared" si="2"/>
        <v>-1.0028142065807346</v>
      </c>
      <c r="N25" s="20">
        <f t="shared" si="3"/>
        <v>2.2798446153845475</v>
      </c>
      <c r="O25" s="42">
        <f t="shared" si="4"/>
        <v>1.3802563393558751</v>
      </c>
      <c r="P25" s="40"/>
      <c r="Q25" s="21">
        <f t="shared" si="5"/>
        <v>13.700251630501672</v>
      </c>
      <c r="R25" s="44">
        <f t="shared" si="6"/>
        <v>0.79725890709131686</v>
      </c>
      <c r="S25" s="22"/>
      <c r="T25" s="22">
        <f t="shared" si="7"/>
        <v>0</v>
      </c>
      <c r="U25" s="50">
        <f t="shared" si="8"/>
        <v>0.32346526890757804</v>
      </c>
      <c r="V25" s="47"/>
      <c r="W25" s="26">
        <f t="shared" si="12"/>
        <v>0.57761655162067504</v>
      </c>
      <c r="X25" s="26">
        <f t="shared" si="13"/>
        <v>6.0092918342116111</v>
      </c>
      <c r="Y25" s="27">
        <f t="shared" si="14"/>
        <v>4.8060284602275058E-2</v>
      </c>
      <c r="Z25" s="26">
        <f t="shared" si="15"/>
        <v>8.7691602461492338E-2</v>
      </c>
      <c r="AA25" s="33">
        <f t="shared" si="17"/>
        <v>8.4688822103557975</v>
      </c>
      <c r="AB25" s="30"/>
      <c r="AC25" s="39">
        <f t="shared" si="18"/>
        <v>4.0839335539104163E-3</v>
      </c>
      <c r="AD25" s="39">
        <f t="shared" si="19"/>
        <v>8.7321877975253634E-2</v>
      </c>
      <c r="AE25" s="38">
        <f t="shared" si="20"/>
        <v>5.9584000000000037</v>
      </c>
      <c r="AF25" s="37">
        <f t="shared" si="21"/>
        <v>4.6560336036267322E-4</v>
      </c>
      <c r="AG25" s="37">
        <f t="shared" si="22"/>
        <v>1.0610888019377504E-2</v>
      </c>
      <c r="AH25" s="38">
        <f t="shared" si="23"/>
        <v>0.57494225895277762</v>
      </c>
    </row>
    <row r="26" spans="6:34" x14ac:dyDescent="0.2">
      <c r="F26" s="9">
        <v>97.600000000000094</v>
      </c>
      <c r="G26" s="17">
        <f t="shared" si="16"/>
        <v>1193.9076923076937</v>
      </c>
      <c r="H26" s="24">
        <f t="shared" si="9"/>
        <v>1467.0576923076937</v>
      </c>
      <c r="I26" s="24">
        <f t="shared" si="10"/>
        <v>19.638173159763426</v>
      </c>
      <c r="J26" s="18">
        <f t="shared" si="11"/>
        <v>1963817315.9763427</v>
      </c>
      <c r="K26" s="19">
        <f t="shared" si="0"/>
        <v>-7.9040523417306492</v>
      </c>
      <c r="L26" s="25">
        <f t="shared" si="1"/>
        <v>-6.9007561370091999</v>
      </c>
      <c r="M26" s="19">
        <f t="shared" si="2"/>
        <v>-1.0032962047214493</v>
      </c>
      <c r="N26" s="20">
        <f t="shared" si="3"/>
        <v>2.2936030769230058</v>
      </c>
      <c r="O26" s="42">
        <f t="shared" si="4"/>
        <v>1.3819481589518992</v>
      </c>
      <c r="P26" s="40"/>
      <c r="Q26" s="21">
        <f t="shared" si="5"/>
        <v>13.787393405474377</v>
      </c>
      <c r="R26" s="44">
        <f t="shared" si="6"/>
        <v>0.79839473298520258</v>
      </c>
      <c r="S26" s="22"/>
      <c r="T26" s="22">
        <f t="shared" si="7"/>
        <v>0</v>
      </c>
      <c r="U26" s="50">
        <f t="shared" si="8"/>
        <v>0.3235295387714146</v>
      </c>
      <c r="V26" s="47"/>
      <c r="W26" s="26">
        <f t="shared" si="12"/>
        <v>0.57773131923466892</v>
      </c>
      <c r="X26" s="26">
        <f t="shared" si="13"/>
        <v>6.0112377525979435</v>
      </c>
      <c r="Y26" s="27">
        <f t="shared" si="14"/>
        <v>4.8054272931143373E-2</v>
      </c>
      <c r="Z26" s="26">
        <f t="shared" si="15"/>
        <v>8.7681595244456428E-2</v>
      </c>
      <c r="AA26" s="33">
        <f t="shared" si="17"/>
        <v>8.4715316637847877</v>
      </c>
      <c r="AB26" s="30"/>
      <c r="AC26" s="39">
        <f t="shared" si="18"/>
        <v>4.110075489150853E-3</v>
      </c>
      <c r="AD26" s="39">
        <f t="shared" si="19"/>
        <v>9.1431953464404483E-2</v>
      </c>
      <c r="AE26" s="38">
        <f t="shared" si="20"/>
        <v>5.9584000000000028</v>
      </c>
      <c r="AF26" s="37">
        <f t="shared" si="21"/>
        <v>4.659890970355907E-4</v>
      </c>
      <c r="AG26" s="37">
        <f t="shared" si="22"/>
        <v>1.1076877116413095E-2</v>
      </c>
      <c r="AH26" s="38">
        <f t="shared" si="23"/>
        <v>0.57494264468945055</v>
      </c>
    </row>
    <row r="27" spans="6:34" x14ac:dyDescent="0.2">
      <c r="F27" s="9">
        <v>97.500000000000099</v>
      </c>
      <c r="G27" s="17">
        <f t="shared" si="16"/>
        <v>1193.6538461538476</v>
      </c>
      <c r="H27" s="24">
        <f t="shared" si="9"/>
        <v>1466.8038461538476</v>
      </c>
      <c r="I27" s="24">
        <f t="shared" si="10"/>
        <v>19.623258136094762</v>
      </c>
      <c r="J27" s="18">
        <f t="shared" si="11"/>
        <v>1962325813.6094761</v>
      </c>
      <c r="K27" s="19">
        <f t="shared" si="0"/>
        <v>-7.9083515177324388</v>
      </c>
      <c r="L27" s="25">
        <f t="shared" si="1"/>
        <v>-6.904580985780516</v>
      </c>
      <c r="M27" s="19">
        <f t="shared" si="2"/>
        <v>-1.0037705319519228</v>
      </c>
      <c r="N27" s="20">
        <f t="shared" si="3"/>
        <v>2.3073615384614641</v>
      </c>
      <c r="O27" s="42">
        <f t="shared" si="4"/>
        <v>1.3836388815060143</v>
      </c>
      <c r="P27" s="40"/>
      <c r="Q27" s="21">
        <f t="shared" si="5"/>
        <v>13.874536069313628</v>
      </c>
      <c r="R27" s="44">
        <f t="shared" si="6"/>
        <v>0.7995300916218161</v>
      </c>
      <c r="S27" s="22"/>
      <c r="T27" s="22">
        <f t="shared" si="7"/>
        <v>0</v>
      </c>
      <c r="U27" s="50">
        <f t="shared" si="8"/>
        <v>0.32359371891954947</v>
      </c>
      <c r="V27" s="47"/>
      <c r="W27" s="26">
        <f t="shared" si="12"/>
        <v>0.57784592664205259</v>
      </c>
      <c r="X27" s="26">
        <f t="shared" si="13"/>
        <v>6.0131608497578979</v>
      </c>
      <c r="Y27" s="27">
        <f t="shared" si="14"/>
        <v>4.8048434182940393E-2</v>
      </c>
      <c r="Z27" s="26">
        <f t="shared" si="15"/>
        <v>8.7671875670210689E-2</v>
      </c>
      <c r="AA27" s="33">
        <f t="shared" si="17"/>
        <v>8.4741515696570797</v>
      </c>
      <c r="AB27" s="30"/>
      <c r="AC27" s="39">
        <f t="shared" si="18"/>
        <v>4.1362180216420793E-3</v>
      </c>
      <c r="AD27" s="39">
        <f t="shared" si="19"/>
        <v>9.5568171486046558E-2</v>
      </c>
      <c r="AE27" s="38">
        <f t="shared" si="20"/>
        <v>5.9584000000000028</v>
      </c>
      <c r="AF27" s="37">
        <f t="shared" si="21"/>
        <v>4.6637463073020296E-4</v>
      </c>
      <c r="AG27" s="37">
        <f t="shared" si="22"/>
        <v>1.1543251747143298E-2</v>
      </c>
      <c r="AH27" s="38">
        <f t="shared" si="23"/>
        <v>0.57494303022314519</v>
      </c>
    </row>
    <row r="28" spans="6:34" x14ac:dyDescent="0.2">
      <c r="F28" s="9">
        <v>97.400000000000105</v>
      </c>
      <c r="G28" s="17">
        <f t="shared" si="16"/>
        <v>1193.4000000000015</v>
      </c>
      <c r="H28" s="24">
        <f t="shared" si="9"/>
        <v>1466.5500000000015</v>
      </c>
      <c r="I28" s="24">
        <f t="shared" si="10"/>
        <v>19.6083560000001</v>
      </c>
      <c r="J28" s="18">
        <f t="shared" si="11"/>
        <v>1960835600.00001</v>
      </c>
      <c r="K28" s="19">
        <f t="shared" si="0"/>
        <v>-7.9126433629571009</v>
      </c>
      <c r="L28" s="25">
        <f t="shared" si="1"/>
        <v>-6.9084061920348923</v>
      </c>
      <c r="M28" s="19">
        <f t="shared" si="2"/>
        <v>-1.0042371709222087</v>
      </c>
      <c r="N28" s="20">
        <f t="shared" si="3"/>
        <v>2.3211199999999224</v>
      </c>
      <c r="O28" s="42">
        <f t="shared" si="4"/>
        <v>1.3853285044435584</v>
      </c>
      <c r="P28" s="40"/>
      <c r="Q28" s="21">
        <f t="shared" si="5"/>
        <v>13.961678516274622</v>
      </c>
      <c r="R28" s="44">
        <f t="shared" si="6"/>
        <v>0.80066497992843011</v>
      </c>
      <c r="S28" s="22"/>
      <c r="T28" s="22">
        <f t="shared" si="7"/>
        <v>0</v>
      </c>
      <c r="U28" s="50">
        <f t="shared" si="8"/>
        <v>0.32365780919235293</v>
      </c>
      <c r="V28" s="47"/>
      <c r="W28" s="26">
        <f t="shared" si="12"/>
        <v>0.57796037355777308</v>
      </c>
      <c r="X28" s="26">
        <f t="shared" si="13"/>
        <v>6.0150610551264432</v>
      </c>
      <c r="Y28" s="27">
        <f t="shared" si="14"/>
        <v>4.8042768665265335E-2</v>
      </c>
      <c r="Z28" s="26">
        <f t="shared" si="15"/>
        <v>8.7662444269215406E-2</v>
      </c>
      <c r="AA28" s="33">
        <f t="shared" si="17"/>
        <v>8.4767418368797074</v>
      </c>
      <c r="AB28" s="30"/>
      <c r="AC28" s="39">
        <f t="shared" si="18"/>
        <v>4.1623608207938525E-3</v>
      </c>
      <c r="AD28" s="39">
        <f t="shared" si="19"/>
        <v>9.9730532306840411E-2</v>
      </c>
      <c r="AE28" s="38">
        <f t="shared" si="20"/>
        <v>5.9584000000000028</v>
      </c>
      <c r="AF28" s="37">
        <f t="shared" si="21"/>
        <v>4.6675996041314964E-4</v>
      </c>
      <c r="AG28" s="37">
        <f t="shared" si="22"/>
        <v>1.2010011707556447E-2</v>
      </c>
      <c r="AH28" s="38">
        <f t="shared" si="23"/>
        <v>0.57494341555282802</v>
      </c>
    </row>
    <row r="29" spans="6:34" x14ac:dyDescent="0.2">
      <c r="F29" s="9">
        <v>97.300000000000196</v>
      </c>
      <c r="G29" s="17">
        <f t="shared" si="16"/>
        <v>1193.1461538461554</v>
      </c>
      <c r="H29" s="24">
        <f t="shared" si="9"/>
        <v>1466.2961538461554</v>
      </c>
      <c r="I29" s="24">
        <f t="shared" si="10"/>
        <v>19.593466751479383</v>
      </c>
      <c r="J29" s="18">
        <f t="shared" si="11"/>
        <v>1959346675.1479383</v>
      </c>
      <c r="K29" s="19">
        <f t="shared" si="0"/>
        <v>-7.9169278601862194</v>
      </c>
      <c r="L29" s="25">
        <f t="shared" si="1"/>
        <v>-6.9122317559580173</v>
      </c>
      <c r="M29" s="19">
        <f t="shared" si="2"/>
        <v>-1.0046961042282021</v>
      </c>
      <c r="N29" s="20">
        <f t="shared" si="3"/>
        <v>2.3348784615383806</v>
      </c>
      <c r="O29" s="42">
        <f t="shared" si="4"/>
        <v>1.3870170251817724</v>
      </c>
      <c r="P29" s="40"/>
      <c r="Q29" s="21">
        <f t="shared" si="5"/>
        <v>14.048819636847792</v>
      </c>
      <c r="R29" s="44">
        <f t="shared" si="6"/>
        <v>0.80179939482543749</v>
      </c>
      <c r="S29" s="22"/>
      <c r="T29" s="22">
        <f t="shared" si="7"/>
        <v>0</v>
      </c>
      <c r="U29" s="50">
        <f t="shared" si="8"/>
        <v>0.32372180943013396</v>
      </c>
      <c r="V29" s="47"/>
      <c r="W29" s="26">
        <f t="shared" si="12"/>
        <v>0.57807465969666771</v>
      </c>
      <c r="X29" s="26">
        <f t="shared" si="13"/>
        <v>6.0169382981893849</v>
      </c>
      <c r="Y29" s="27">
        <f t="shared" si="14"/>
        <v>4.8037276688596073E-2</v>
      </c>
      <c r="Z29" s="26">
        <f t="shared" si="15"/>
        <v>8.7653301576220435E-2</v>
      </c>
      <c r="AA29" s="33">
        <f t="shared" si="17"/>
        <v>8.4793023744249254</v>
      </c>
      <c r="AB29" s="30"/>
      <c r="AC29" s="39">
        <f t="shared" si="18"/>
        <v>4.1885035548785777E-3</v>
      </c>
      <c r="AD29" s="39">
        <f t="shared" si="19"/>
        <v>0.10391903586171899</v>
      </c>
      <c r="AE29" s="38">
        <f t="shared" si="20"/>
        <v>5.9584000000000028</v>
      </c>
      <c r="AF29" s="37">
        <f t="shared" si="21"/>
        <v>4.6714508504830019E-4</v>
      </c>
      <c r="AG29" s="37">
        <f t="shared" si="22"/>
        <v>1.2477156792604747E-2</v>
      </c>
      <c r="AH29" s="38">
        <f t="shared" si="23"/>
        <v>0.57494380067746353</v>
      </c>
    </row>
    <row r="30" spans="6:34" x14ac:dyDescent="0.2">
      <c r="F30" s="9">
        <v>97.200000000000202</v>
      </c>
      <c r="G30" s="17">
        <f t="shared" si="16"/>
        <v>1192.8923076923093</v>
      </c>
      <c r="H30" s="24">
        <f t="shared" si="9"/>
        <v>1466.0423076923094</v>
      </c>
      <c r="I30" s="24">
        <f t="shared" si="10"/>
        <v>19.578590390532668</v>
      </c>
      <c r="J30" s="18">
        <f t="shared" si="11"/>
        <v>1957859039.0532668</v>
      </c>
      <c r="K30" s="19">
        <f t="shared" si="0"/>
        <v>-7.9212049921471666</v>
      </c>
      <c r="L30" s="25">
        <f t="shared" si="1"/>
        <v>-6.9160576777356919</v>
      </c>
      <c r="M30" s="19">
        <f t="shared" si="2"/>
        <v>-1.0051473144114746</v>
      </c>
      <c r="N30" s="20">
        <f t="shared" si="3"/>
        <v>2.3486369230768389</v>
      </c>
      <c r="O30" s="42">
        <f t="shared" si="4"/>
        <v>1.3887044411297609</v>
      </c>
      <c r="P30" s="40"/>
      <c r="Q30" s="21">
        <f t="shared" si="5"/>
        <v>14.135958317765649</v>
      </c>
      <c r="R30" s="44">
        <f t="shared" si="6"/>
        <v>0.80293333322633176</v>
      </c>
      <c r="S30" s="22"/>
      <c r="T30" s="22">
        <f t="shared" si="7"/>
        <v>0</v>
      </c>
      <c r="U30" s="50">
        <f t="shared" si="8"/>
        <v>0.323785719473141</v>
      </c>
      <c r="V30" s="47"/>
      <c r="W30" s="26">
        <f t="shared" si="12"/>
        <v>0.57818878477346602</v>
      </c>
      <c r="X30" s="26">
        <f t="shared" si="13"/>
        <v>6.0187925084847915</v>
      </c>
      <c r="Y30" s="27">
        <f t="shared" si="14"/>
        <v>4.8031958566305759E-2</v>
      </c>
      <c r="Z30" s="26">
        <f t="shared" si="15"/>
        <v>8.764444813028989E-2</v>
      </c>
      <c r="AA30" s="33">
        <f t="shared" si="17"/>
        <v>8.4818330913320459</v>
      </c>
      <c r="AB30" s="30"/>
      <c r="AC30" s="39">
        <f t="shared" si="18"/>
        <v>4.2146458910540989E-3</v>
      </c>
      <c r="AD30" s="39">
        <f t="shared" si="19"/>
        <v>0.10813368175277309</v>
      </c>
      <c r="AE30" s="38">
        <f t="shared" si="20"/>
        <v>5.9584000000000019</v>
      </c>
      <c r="AF30" s="37">
        <f t="shared" si="21"/>
        <v>4.6753000359907169E-4</v>
      </c>
      <c r="AG30" s="37">
        <f t="shared" si="22"/>
        <v>1.2944686796203819E-2</v>
      </c>
      <c r="AH30" s="38">
        <f t="shared" si="23"/>
        <v>0.57494418559601401</v>
      </c>
    </row>
    <row r="31" spans="6:34" x14ac:dyDescent="0.2">
      <c r="F31" s="9">
        <v>97.100000000000193</v>
      </c>
      <c r="G31" s="17">
        <f t="shared" si="16"/>
        <v>1192.6384615384632</v>
      </c>
      <c r="H31" s="24">
        <f t="shared" si="9"/>
        <v>1465.7884615384633</v>
      </c>
      <c r="I31" s="24">
        <f t="shared" si="10"/>
        <v>19.563726917159869</v>
      </c>
      <c r="J31" s="18">
        <f t="shared" si="11"/>
        <v>1956372691.715987</v>
      </c>
      <c r="K31" s="19">
        <f t="shared" si="0"/>
        <v>-7.9254747415128373</v>
      </c>
      <c r="L31" s="25">
        <f t="shared" si="1"/>
        <v>-6.9198839575538642</v>
      </c>
      <c r="M31" s="19">
        <f t="shared" si="2"/>
        <v>-1.0055907839589731</v>
      </c>
      <c r="N31" s="20">
        <f t="shared" si="3"/>
        <v>2.3623953846152972</v>
      </c>
      <c r="O31" s="42">
        <f t="shared" si="4"/>
        <v>1.3903907496884571</v>
      </c>
      <c r="P31" s="40"/>
      <c r="Q31" s="21">
        <f t="shared" si="5"/>
        <v>14.223093442009736</v>
      </c>
      <c r="R31" s="44">
        <f t="shared" si="6"/>
        <v>0.8040667920376906</v>
      </c>
      <c r="S31" s="22"/>
      <c r="T31" s="22">
        <f t="shared" si="7"/>
        <v>0</v>
      </c>
      <c r="U31" s="50">
        <f t="shared" si="8"/>
        <v>0.32384953916156289</v>
      </c>
      <c r="V31" s="47"/>
      <c r="W31" s="26">
        <f t="shared" si="12"/>
        <v>0.57830274850279084</v>
      </c>
      <c r="X31" s="26">
        <f t="shared" si="13"/>
        <v>6.0206236156044159</v>
      </c>
      <c r="Y31" s="27">
        <f t="shared" si="14"/>
        <v>4.8026814614679621E-2</v>
      </c>
      <c r="Z31" s="26">
        <f t="shared" si="15"/>
        <v>8.7635884474827216E-2</v>
      </c>
      <c r="AA31" s="33">
        <f t="shared" si="17"/>
        <v>8.4843338967092663</v>
      </c>
      <c r="AB31" s="30"/>
      <c r="AC31" s="39">
        <f t="shared" si="18"/>
        <v>4.2407874953300576E-3</v>
      </c>
      <c r="AD31" s="39">
        <f t="shared" si="19"/>
        <v>0.11237446924810315</v>
      </c>
      <c r="AE31" s="38">
        <f t="shared" si="20"/>
        <v>5.9584000000000028</v>
      </c>
      <c r="AF31" s="37">
        <f t="shared" si="21"/>
        <v>4.6791471502444118E-4</v>
      </c>
      <c r="AG31" s="37">
        <f t="shared" si="22"/>
        <v>1.3412601511228259E-2</v>
      </c>
      <c r="AH31" s="38">
        <f t="shared" si="23"/>
        <v>0.57494457030743928</v>
      </c>
    </row>
    <row r="32" spans="6:34" x14ac:dyDescent="0.2">
      <c r="F32" s="9">
        <v>97.000000000000199</v>
      </c>
      <c r="G32" s="17">
        <f t="shared" si="16"/>
        <v>1192.3846153846171</v>
      </c>
      <c r="H32" s="24">
        <f t="shared" si="9"/>
        <v>1465.5346153846172</v>
      </c>
      <c r="I32" s="24">
        <f t="shared" si="10"/>
        <v>19.548876331361043</v>
      </c>
      <c r="J32" s="18">
        <f t="shared" si="11"/>
        <v>1954887633.1361043</v>
      </c>
      <c r="K32" s="19">
        <f t="shared" si="0"/>
        <v>-7.9297370909014218</v>
      </c>
      <c r="L32" s="25">
        <f t="shared" si="1"/>
        <v>-6.9237105955986031</v>
      </c>
      <c r="M32" s="19">
        <f t="shared" si="2"/>
        <v>-1.0060264953028186</v>
      </c>
      <c r="N32" s="20">
        <f t="shared" si="3"/>
        <v>2.3761538461537555</v>
      </c>
      <c r="O32" s="42">
        <f t="shared" si="4"/>
        <v>1.3920759482505911</v>
      </c>
      <c r="P32" s="40"/>
      <c r="Q32" s="21">
        <f t="shared" si="5"/>
        <v>14.310223888817747</v>
      </c>
      <c r="R32" s="44">
        <f t="shared" si="6"/>
        <v>0.80519976815916205</v>
      </c>
      <c r="S32" s="22"/>
      <c r="T32" s="22">
        <f t="shared" si="7"/>
        <v>0</v>
      </c>
      <c r="U32" s="50">
        <f t="shared" si="8"/>
        <v>0.3239132683355298</v>
      </c>
      <c r="V32" s="47"/>
      <c r="W32" s="26">
        <f t="shared" si="12"/>
        <v>0.57841655059916031</v>
      </c>
      <c r="X32" s="26">
        <f t="shared" si="13"/>
        <v>6.0224315491951383</v>
      </c>
      <c r="Y32" s="27">
        <f t="shared" si="14"/>
        <v>4.8021845152931807E-2</v>
      </c>
      <c r="Z32" s="26">
        <f t="shared" si="15"/>
        <v>8.7627611157600413E-2</v>
      </c>
      <c r="AA32" s="33">
        <f t="shared" si="17"/>
        <v>8.4868046997355258</v>
      </c>
      <c r="AB32" s="30"/>
      <c r="AC32" s="39">
        <f t="shared" si="18"/>
        <v>4.2669280326026789E-3</v>
      </c>
      <c r="AD32" s="39">
        <f t="shared" si="19"/>
        <v>0.11664139728070583</v>
      </c>
      <c r="AE32" s="38">
        <f t="shared" si="20"/>
        <v>5.9584000000000019</v>
      </c>
      <c r="AF32" s="37">
        <f t="shared" si="21"/>
        <v>4.6829921828259288E-4</v>
      </c>
      <c r="AG32" s="37">
        <f t="shared" si="22"/>
        <v>1.3880900729510853E-2</v>
      </c>
      <c r="AH32" s="38">
        <f t="shared" si="23"/>
        <v>0.57494495481069752</v>
      </c>
    </row>
    <row r="33" spans="6:34" x14ac:dyDescent="0.2">
      <c r="F33" s="9">
        <v>96.900000000000205</v>
      </c>
      <c r="G33" s="17">
        <f t="shared" si="16"/>
        <v>1192.130769230771</v>
      </c>
      <c r="H33" s="24">
        <f t="shared" si="9"/>
        <v>1465.2807692307711</v>
      </c>
      <c r="I33" s="24">
        <f t="shared" si="10"/>
        <v>19.534038633136191</v>
      </c>
      <c r="J33" s="18">
        <f t="shared" si="11"/>
        <v>1953403863.3136191</v>
      </c>
      <c r="K33" s="19">
        <f t="shared" si="0"/>
        <v>-7.9339920228762022</v>
      </c>
      <c r="L33" s="25">
        <f t="shared" si="1"/>
        <v>-6.9275375920560975</v>
      </c>
      <c r="M33" s="19">
        <f t="shared" si="2"/>
        <v>-1.0064544308201047</v>
      </c>
      <c r="N33" s="20">
        <f t="shared" si="3"/>
        <v>2.3899123076922137</v>
      </c>
      <c r="O33" s="42">
        <f t="shared" si="4"/>
        <v>1.3937600342006542</v>
      </c>
      <c r="P33" s="40"/>
      <c r="Q33" s="21">
        <f t="shared" si="5"/>
        <v>14.397348533690785</v>
      </c>
      <c r="R33" s="44">
        <f t="shared" si="6"/>
        <v>0.80633225848344792</v>
      </c>
      <c r="S33" s="22"/>
      <c r="T33" s="22">
        <f t="shared" si="7"/>
        <v>0</v>
      </c>
      <c r="U33" s="50">
        <f t="shared" si="8"/>
        <v>0.32397690683511415</v>
      </c>
      <c r="V33" s="47"/>
      <c r="W33" s="26">
        <f t="shared" si="12"/>
        <v>0.57853019077698953</v>
      </c>
      <c r="X33" s="26">
        <f t="shared" si="13"/>
        <v>6.0242162389604115</v>
      </c>
      <c r="Y33" s="27">
        <f t="shared" si="14"/>
        <v>4.8017050503222428E-2</v>
      </c>
      <c r="Z33" s="26">
        <f t="shared" si="15"/>
        <v>8.7619628730767174E-2</v>
      </c>
      <c r="AA33" s="33">
        <f t="shared" si="17"/>
        <v>8.489245409662372</v>
      </c>
      <c r="AB33" s="30"/>
      <c r="AC33" s="39">
        <f t="shared" si="18"/>
        <v>4.2930671666450808E-3</v>
      </c>
      <c r="AD33" s="39">
        <f t="shared" si="19"/>
        <v>0.12093446444735091</v>
      </c>
      <c r="AE33" s="38">
        <f t="shared" si="20"/>
        <v>5.9584000000000019</v>
      </c>
      <c r="AF33" s="37">
        <f t="shared" si="21"/>
        <v>4.6868351232958767E-4</v>
      </c>
      <c r="AG33" s="37">
        <f t="shared" si="22"/>
        <v>1.434958424184044E-2</v>
      </c>
      <c r="AH33" s="38">
        <f t="shared" si="23"/>
        <v>0.57494533910474444</v>
      </c>
    </row>
    <row r="34" spans="6:34" x14ac:dyDescent="0.2">
      <c r="F34" s="9">
        <v>96.800000000000196</v>
      </c>
      <c r="G34" s="17">
        <f t="shared" si="16"/>
        <v>1191.8769230769249</v>
      </c>
      <c r="H34" s="24">
        <f t="shared" si="9"/>
        <v>1465.026923076925</v>
      </c>
      <c r="I34" s="24">
        <f t="shared" si="10"/>
        <v>19.519213822485341</v>
      </c>
      <c r="J34" s="18">
        <f t="shared" si="11"/>
        <v>1951921382.2485342</v>
      </c>
      <c r="K34" s="19">
        <f t="shared" si="0"/>
        <v>-7.9382395199452649</v>
      </c>
      <c r="L34" s="25">
        <f t="shared" si="1"/>
        <v>-6.931364947112681</v>
      </c>
      <c r="M34" s="19">
        <f t="shared" si="2"/>
        <v>-1.0068745728325839</v>
      </c>
      <c r="N34" s="20">
        <f t="shared" si="3"/>
        <v>2.403670769230672</v>
      </c>
      <c r="O34" s="42">
        <f t="shared" si="4"/>
        <v>1.395443004914859</v>
      </c>
      <c r="P34" s="40"/>
      <c r="Q34" s="21">
        <f t="shared" si="5"/>
        <v>14.484466248400715</v>
      </c>
      <c r="R34" s="44">
        <f t="shared" si="6"/>
        <v>0.80746425989628468</v>
      </c>
      <c r="S34" s="22"/>
      <c r="T34" s="22">
        <f t="shared" si="7"/>
        <v>0</v>
      </c>
      <c r="U34" s="50">
        <f t="shared" si="8"/>
        <v>0.3240404545003317</v>
      </c>
      <c r="V34" s="47"/>
      <c r="W34" s="26">
        <f t="shared" si="12"/>
        <v>0.57864366875059225</v>
      </c>
      <c r="X34" s="26">
        <f t="shared" si="13"/>
        <v>6.0259776146617066</v>
      </c>
      <c r="Y34" s="27">
        <f t="shared" si="14"/>
        <v>4.8012430990674766E-2</v>
      </c>
      <c r="Z34" s="26">
        <f t="shared" si="15"/>
        <v>8.7611937750900704E-2</v>
      </c>
      <c r="AA34" s="33">
        <f t="shared" si="17"/>
        <v>8.4916559358158121</v>
      </c>
      <c r="AB34" s="30"/>
      <c r="AC34" s="39">
        <f t="shared" si="18"/>
        <v>4.3192045601076045E-3</v>
      </c>
      <c r="AD34" s="39">
        <f t="shared" si="19"/>
        <v>0.12525366900745852</v>
      </c>
      <c r="AE34" s="38">
        <f t="shared" si="20"/>
        <v>5.9584000000000019</v>
      </c>
      <c r="AF34" s="37">
        <f t="shared" si="21"/>
        <v>4.690675961191576E-4</v>
      </c>
      <c r="AG34" s="37">
        <f t="shared" si="22"/>
        <v>1.4818651837959598E-2</v>
      </c>
      <c r="AH34" s="38">
        <f t="shared" si="23"/>
        <v>0.5749457231885341</v>
      </c>
    </row>
    <row r="35" spans="6:34" x14ac:dyDescent="0.2">
      <c r="F35" s="9">
        <v>96.700000000000202</v>
      </c>
      <c r="G35" s="17">
        <f t="shared" si="16"/>
        <v>1191.6230769230788</v>
      </c>
      <c r="H35" s="24">
        <f t="shared" si="9"/>
        <v>1464.7730769230789</v>
      </c>
      <c r="I35" s="24">
        <f t="shared" si="10"/>
        <v>19.504401899408407</v>
      </c>
      <c r="J35" s="18">
        <f t="shared" si="11"/>
        <v>1950440189.9408407</v>
      </c>
      <c r="K35" s="19">
        <f t="shared" si="0"/>
        <v>-7.9424795645613226</v>
      </c>
      <c r="L35" s="25">
        <f t="shared" si="1"/>
        <v>-6.9351926609548062</v>
      </c>
      <c r="M35" s="19">
        <f t="shared" si="2"/>
        <v>-1.0072869036065164</v>
      </c>
      <c r="N35" s="20">
        <f t="shared" si="3"/>
        <v>2.4174292307691303</v>
      </c>
      <c r="O35" s="42">
        <f t="shared" si="4"/>
        <v>1.3971248577611135</v>
      </c>
      <c r="P35" s="40"/>
      <c r="Q35" s="21">
        <f t="shared" si="5"/>
        <v>14.571575900997681</v>
      </c>
      <c r="R35" s="44">
        <f t="shared" si="6"/>
        <v>0.80859576927643284</v>
      </c>
      <c r="S35" s="22"/>
      <c r="T35" s="22">
        <f t="shared" si="7"/>
        <v>0</v>
      </c>
      <c r="U35" s="50">
        <f t="shared" si="8"/>
        <v>0.32410391117114207</v>
      </c>
      <c r="V35" s="47"/>
      <c r="W35" s="26">
        <f t="shared" si="12"/>
        <v>0.5787569842341822</v>
      </c>
      <c r="X35" s="26">
        <f t="shared" si="13"/>
        <v>6.0277156061199699</v>
      </c>
      <c r="Y35" s="27">
        <f t="shared" si="14"/>
        <v>4.8007986943392561E-2</v>
      </c>
      <c r="Z35" s="26">
        <f t="shared" si="15"/>
        <v>8.7604538779015334E-2</v>
      </c>
      <c r="AA35" s="33">
        <f t="shared" si="17"/>
        <v>8.494036187598196</v>
      </c>
      <c r="AB35" s="30"/>
      <c r="AC35" s="39">
        <f t="shared" si="18"/>
        <v>4.3453398745199687E-3</v>
      </c>
      <c r="AD35" s="39">
        <f t="shared" si="19"/>
        <v>0.12959900888197848</v>
      </c>
      <c r="AE35" s="38">
        <f t="shared" si="20"/>
        <v>5.9584000000000019</v>
      </c>
      <c r="AF35" s="37">
        <f t="shared" si="21"/>
        <v>4.6945146860270266E-4</v>
      </c>
      <c r="AG35" s="37">
        <f t="shared" si="22"/>
        <v>1.5288103306562301E-2</v>
      </c>
      <c r="AH35" s="38">
        <f t="shared" si="23"/>
        <v>0.57494610706101767</v>
      </c>
    </row>
    <row r="36" spans="6:34" x14ac:dyDescent="0.2">
      <c r="F36" s="9">
        <v>96.600000000000193</v>
      </c>
      <c r="G36" s="17">
        <f t="shared" si="16"/>
        <v>1191.3692307692327</v>
      </c>
      <c r="H36" s="24">
        <f t="shared" si="9"/>
        <v>1464.5192307692328</v>
      </c>
      <c r="I36" s="24">
        <f t="shared" si="10"/>
        <v>19.489602863905446</v>
      </c>
      <c r="J36" s="18">
        <f t="shared" si="11"/>
        <v>1948960286.3905447</v>
      </c>
      <c r="K36" s="19">
        <f t="shared" si="0"/>
        <v>-7.9467121391214306</v>
      </c>
      <c r="L36" s="25">
        <f t="shared" si="1"/>
        <v>-6.939020733769059</v>
      </c>
      <c r="M36" s="19">
        <f t="shared" si="2"/>
        <v>-1.0076914053523716</v>
      </c>
      <c r="N36" s="20">
        <f t="shared" si="3"/>
        <v>2.4311876923075886</v>
      </c>
      <c r="O36" s="42">
        <f t="shared" si="4"/>
        <v>1.3988055900989753</v>
      </c>
      <c r="P36" s="40"/>
      <c r="Q36" s="21">
        <f t="shared" si="5"/>
        <v>14.658676355817777</v>
      </c>
      <c r="R36" s="44">
        <f t="shared" si="6"/>
        <v>0.80972678349565452</v>
      </c>
      <c r="S36" s="22"/>
      <c r="T36" s="22">
        <f t="shared" si="7"/>
        <v>0</v>
      </c>
      <c r="U36" s="50">
        <f t="shared" si="8"/>
        <v>0.32416727668745021</v>
      </c>
      <c r="V36" s="47"/>
      <c r="W36" s="26">
        <f t="shared" si="12"/>
        <v>0.57887013694187528</v>
      </c>
      <c r="X36" s="26">
        <f t="shared" si="13"/>
        <v>6.0294301432170929</v>
      </c>
      <c r="Y36" s="27">
        <f t="shared" si="14"/>
        <v>4.80037186924775E-2</v>
      </c>
      <c r="Z36" s="26">
        <f t="shared" si="15"/>
        <v>8.7597432380592435E-2</v>
      </c>
      <c r="AA36" s="33">
        <f t="shared" si="17"/>
        <v>8.4963860744901023</v>
      </c>
      <c r="AB36" s="30"/>
      <c r="AC36" s="39">
        <f t="shared" si="18"/>
        <v>4.3714727702996777E-3</v>
      </c>
      <c r="AD36" s="39">
        <f t="shared" si="19"/>
        <v>0.13397048165227815</v>
      </c>
      <c r="AE36" s="38">
        <f t="shared" si="20"/>
        <v>5.958400000000001</v>
      </c>
      <c r="AF36" s="37">
        <f t="shared" si="21"/>
        <v>4.698351287299516E-4</v>
      </c>
      <c r="AG36" s="37">
        <f t="shared" si="22"/>
        <v>1.5757938435292253E-2</v>
      </c>
      <c r="AH36" s="38">
        <f t="shared" si="23"/>
        <v>0.5749464907211449</v>
      </c>
    </row>
    <row r="37" spans="6:34" x14ac:dyDescent="0.2">
      <c r="F37" s="9">
        <v>96.500000000000199</v>
      </c>
      <c r="G37" s="17">
        <f t="shared" si="16"/>
        <v>1191.1153846153866</v>
      </c>
      <c r="H37" s="24">
        <f t="shared" si="9"/>
        <v>1464.2653846153867</v>
      </c>
      <c r="I37" s="24">
        <f t="shared" si="10"/>
        <v>19.474816715976459</v>
      </c>
      <c r="J37" s="18">
        <f t="shared" si="11"/>
        <v>1947481671.597646</v>
      </c>
      <c r="K37" s="19">
        <f t="shared" si="0"/>
        <v>-7.9509372259667739</v>
      </c>
      <c r="L37" s="25">
        <f t="shared" si="1"/>
        <v>-6.9428491657421532</v>
      </c>
      <c r="M37" s="19">
        <f t="shared" si="2"/>
        <v>-1.0080880602246207</v>
      </c>
      <c r="N37" s="20">
        <f t="shared" si="3"/>
        <v>2.4449461538460469</v>
      </c>
      <c r="O37" s="42">
        <f t="shared" si="4"/>
        <v>1.4004851992796228</v>
      </c>
      <c r="P37" s="40"/>
      <c r="Q37" s="21">
        <f t="shared" si="5"/>
        <v>14.745766473490811</v>
      </c>
      <c r="R37" s="44">
        <f t="shared" si="6"/>
        <v>0.81085729941870122</v>
      </c>
      <c r="S37" s="22"/>
      <c r="T37" s="22">
        <f t="shared" si="7"/>
        <v>0</v>
      </c>
      <c r="U37" s="50">
        <f t="shared" si="8"/>
        <v>0.32423055088910691</v>
      </c>
      <c r="V37" s="47"/>
      <c r="W37" s="26">
        <f t="shared" si="12"/>
        <v>0.5789831265876908</v>
      </c>
      <c r="X37" s="26">
        <f t="shared" si="13"/>
        <v>6.0311211558973747</v>
      </c>
      <c r="Y37" s="27">
        <f t="shared" si="14"/>
        <v>4.7999626572046823E-2</v>
      </c>
      <c r="Z37" s="26">
        <f t="shared" si="15"/>
        <v>8.7590619125606659E-2</v>
      </c>
      <c r="AA37" s="33">
        <f t="shared" si="17"/>
        <v>8.498705506052227</v>
      </c>
      <c r="AB37" s="30"/>
      <c r="AC37" s="39">
        <f t="shared" si="18"/>
        <v>4.397602906745084E-3</v>
      </c>
      <c r="AD37" s="39">
        <f t="shared" si="19"/>
        <v>0.13836808455902325</v>
      </c>
      <c r="AE37" s="38">
        <f t="shared" si="20"/>
        <v>5.9584000000000019</v>
      </c>
      <c r="AF37" s="37">
        <f t="shared" si="21"/>
        <v>4.7021857544795849E-4</v>
      </c>
      <c r="AG37" s="37">
        <f t="shared" si="22"/>
        <v>1.6228157010740211E-2</v>
      </c>
      <c r="AH37" s="38">
        <f t="shared" si="23"/>
        <v>0.57494687416786294</v>
      </c>
    </row>
    <row r="38" spans="6:34" x14ac:dyDescent="0.2">
      <c r="F38" s="9">
        <v>96.400000000000205</v>
      </c>
      <c r="G38" s="17">
        <f t="shared" si="16"/>
        <v>1190.8615384615405</v>
      </c>
      <c r="H38" s="24">
        <f t="shared" si="9"/>
        <v>1464.0115384615406</v>
      </c>
      <c r="I38" s="24">
        <f t="shared" si="10"/>
        <v>19.460043455621417</v>
      </c>
      <c r="J38" s="18">
        <f t="shared" si="11"/>
        <v>1946004345.5621417</v>
      </c>
      <c r="K38" s="19">
        <f t="shared" si="0"/>
        <v>-7.9551548073824216</v>
      </c>
      <c r="L38" s="25">
        <f t="shared" si="1"/>
        <v>-6.9466779570609312</v>
      </c>
      <c r="M38" s="19">
        <f t="shared" si="2"/>
        <v>-1.0084768503214905</v>
      </c>
      <c r="N38" s="20">
        <f t="shared" si="3"/>
        <v>2.4587046153845051</v>
      </c>
      <c r="O38" s="42">
        <f t="shared" si="4"/>
        <v>1.4021636826458161</v>
      </c>
      <c r="P38" s="40"/>
      <c r="Q38" s="21">
        <f t="shared" si="5"/>
        <v>14.832845110948236</v>
      </c>
      <c r="R38" s="44">
        <f t="shared" si="6"/>
        <v>0.8119873139032957</v>
      </c>
      <c r="S38" s="22"/>
      <c r="T38" s="22">
        <f t="shared" si="7"/>
        <v>0</v>
      </c>
      <c r="U38" s="50">
        <f t="shared" si="8"/>
        <v>0.32429373361590996</v>
      </c>
      <c r="V38" s="47"/>
      <c r="W38" s="26">
        <f t="shared" si="12"/>
        <v>0.57909595288555349</v>
      </c>
      <c r="X38" s="26">
        <f t="shared" si="13"/>
        <v>6.032788574169003</v>
      </c>
      <c r="Y38" s="27">
        <f t="shared" si="14"/>
        <v>4.7995710919251144E-2</v>
      </c>
      <c r="Z38" s="26">
        <f t="shared" si="15"/>
        <v>8.7584099588552178E-2</v>
      </c>
      <c r="AA38" s="33">
        <f t="shared" si="17"/>
        <v>8.5009943919272875</v>
      </c>
      <c r="AB38" s="30"/>
      <c r="AC38" s="39">
        <f t="shared" si="18"/>
        <v>4.423729942046992E-3</v>
      </c>
      <c r="AD38" s="39">
        <f t="shared" si="19"/>
        <v>0.14279181450107023</v>
      </c>
      <c r="AE38" s="38">
        <f t="shared" si="20"/>
        <v>5.9584000000000019</v>
      </c>
      <c r="AF38" s="37">
        <f t="shared" si="21"/>
        <v>4.7060180770209891E-4</v>
      </c>
      <c r="AG38" s="37">
        <f t="shared" si="22"/>
        <v>1.6698758818442308E-2</v>
      </c>
      <c r="AH38" s="38">
        <f t="shared" si="23"/>
        <v>0.5749472574001171</v>
      </c>
    </row>
    <row r="39" spans="6:34" x14ac:dyDescent="0.2">
      <c r="F39" s="9">
        <v>96.300000000000196</v>
      </c>
      <c r="G39" s="17">
        <f t="shared" si="16"/>
        <v>1190.6076923076944</v>
      </c>
      <c r="H39" s="24">
        <f t="shared" si="9"/>
        <v>1463.7576923076945</v>
      </c>
      <c r="I39" s="24">
        <f t="shared" si="10"/>
        <v>19.445283082840405</v>
      </c>
      <c r="J39" s="18">
        <f t="shared" si="11"/>
        <v>1944528308.2840405</v>
      </c>
      <c r="K39" s="19">
        <f t="shared" si="0"/>
        <v>-7.9593648655970632</v>
      </c>
      <c r="L39" s="25">
        <f t="shared" si="1"/>
        <v>-6.9505071079123679</v>
      </c>
      <c r="M39" s="19">
        <f t="shared" si="2"/>
        <v>-1.0088577576846953</v>
      </c>
      <c r="N39" s="20">
        <f t="shared" si="3"/>
        <v>2.4724630769229634</v>
      </c>
      <c r="O39" s="42">
        <f t="shared" si="4"/>
        <v>1.4038410375318584</v>
      </c>
      <c r="P39" s="40"/>
      <c r="Q39" s="21">
        <f t="shared" si="5"/>
        <v>14.919911121431227</v>
      </c>
      <c r="R39" s="44">
        <f t="shared" si="6"/>
        <v>0.81311682380011407</v>
      </c>
      <c r="S39" s="22"/>
      <c r="T39" s="22">
        <f t="shared" si="7"/>
        <v>0</v>
      </c>
      <c r="U39" s="50">
        <f t="shared" si="8"/>
        <v>0.32435682470760546</v>
      </c>
      <c r="V39" s="47"/>
      <c r="W39" s="26">
        <f t="shared" si="12"/>
        <v>0.57920861554929537</v>
      </c>
      <c r="X39" s="26">
        <f t="shared" si="13"/>
        <v>6.0344323281055408</v>
      </c>
      <c r="Y39" s="27">
        <f t="shared" si="14"/>
        <v>4.7991972074292281E-2</v>
      </c>
      <c r="Z39" s="26">
        <f t="shared" si="15"/>
        <v>8.7577874348469323E-2</v>
      </c>
      <c r="AA39" s="33">
        <f t="shared" si="17"/>
        <v>8.5032526418419323</v>
      </c>
      <c r="AB39" s="30"/>
      <c r="AC39" s="39">
        <f t="shared" si="18"/>
        <v>4.4498535332848513E-3</v>
      </c>
      <c r="AD39" s="39">
        <f t="shared" si="19"/>
        <v>0.14724166803435509</v>
      </c>
      <c r="AE39" s="38">
        <f t="shared" si="20"/>
        <v>5.9584000000000019</v>
      </c>
      <c r="AF39" s="37">
        <f t="shared" si="21"/>
        <v>4.7098482443539818E-4</v>
      </c>
      <c r="AG39" s="37">
        <f t="shared" si="22"/>
        <v>1.7169743642877707E-2</v>
      </c>
      <c r="AH39" s="38">
        <f t="shared" si="23"/>
        <v>0.57494764041685031</v>
      </c>
    </row>
    <row r="40" spans="6:34" x14ac:dyDescent="0.2">
      <c r="F40" s="9">
        <v>96.200000000000202</v>
      </c>
      <c r="G40" s="17">
        <f t="shared" si="16"/>
        <v>1190.3538461538483</v>
      </c>
      <c r="H40" s="24">
        <f t="shared" si="9"/>
        <v>1463.5038461538484</v>
      </c>
      <c r="I40" s="24">
        <f t="shared" si="10"/>
        <v>19.430535597633281</v>
      </c>
      <c r="J40" s="18">
        <f t="shared" si="11"/>
        <v>1943053559.7633281</v>
      </c>
      <c r="K40" s="19">
        <f t="shared" si="0"/>
        <v>-7.9635673827828235</v>
      </c>
      <c r="L40" s="25">
        <f t="shared" si="1"/>
        <v>-6.9543366184835644</v>
      </c>
      <c r="M40" s="19">
        <f t="shared" si="2"/>
        <v>-1.0092307642992591</v>
      </c>
      <c r="N40" s="20">
        <f t="shared" si="3"/>
        <v>2.4862215384614217</v>
      </c>
      <c r="O40" s="42">
        <f t="shared" si="4"/>
        <v>1.4055172612635678</v>
      </c>
      <c r="P40" s="40"/>
      <c r="Q40" s="21">
        <f t="shared" si="5"/>
        <v>15.006963354498858</v>
      </c>
      <c r="R40" s="44">
        <f t="shared" si="6"/>
        <v>0.81424582595277373</v>
      </c>
      <c r="S40" s="22"/>
      <c r="T40" s="22">
        <f t="shared" si="7"/>
        <v>0</v>
      </c>
      <c r="U40" s="50">
        <f t="shared" si="8"/>
        <v>0.32441982400388802</v>
      </c>
      <c r="V40" s="47"/>
      <c r="W40" s="26">
        <f t="shared" si="12"/>
        <v>0.57932111429265709</v>
      </c>
      <c r="X40" s="26">
        <f t="shared" si="13"/>
        <v>6.0360523478474075</v>
      </c>
      <c r="Y40" s="27">
        <f t="shared" si="14"/>
        <v>4.7988410380441451E-2</v>
      </c>
      <c r="Z40" s="26">
        <f t="shared" si="15"/>
        <v>8.7571943988971321E-2</v>
      </c>
      <c r="AA40" s="33">
        <f t="shared" si="17"/>
        <v>8.5054801656086543</v>
      </c>
      <c r="AB40" s="30"/>
      <c r="AC40" s="39">
        <f t="shared" si="18"/>
        <v>4.475973336429114E-3</v>
      </c>
      <c r="AD40" s="39">
        <f t="shared" si="19"/>
        <v>0.1517176413707842</v>
      </c>
      <c r="AE40" s="38">
        <f t="shared" si="20"/>
        <v>5.9584000000000028</v>
      </c>
      <c r="AF40" s="37">
        <f t="shared" si="21"/>
        <v>4.7136762458852699E-4</v>
      </c>
      <c r="AG40" s="37">
        <f t="shared" si="22"/>
        <v>1.7641111267466234E-2</v>
      </c>
      <c r="AH40" s="38">
        <f t="shared" si="23"/>
        <v>0.57494802321700356</v>
      </c>
    </row>
    <row r="41" spans="6:34" x14ac:dyDescent="0.2">
      <c r="F41" s="9">
        <v>96.100000000000193</v>
      </c>
      <c r="G41" s="17">
        <f t="shared" si="16"/>
        <v>1190.1000000000022</v>
      </c>
      <c r="H41" s="24">
        <f t="shared" si="9"/>
        <v>1463.2500000000023</v>
      </c>
      <c r="I41" s="24">
        <f t="shared" si="10"/>
        <v>19.41580100000013</v>
      </c>
      <c r="J41" s="18">
        <f t="shared" si="11"/>
        <v>1941580100.0000129</v>
      </c>
      <c r="K41" s="19">
        <f t="shared" si="0"/>
        <v>-7.9677623410549563</v>
      </c>
      <c r="L41" s="25">
        <f t="shared" si="1"/>
        <v>-6.9581664889617612</v>
      </c>
      <c r="M41" s="19">
        <f t="shared" si="2"/>
        <v>-1.0095958520931951</v>
      </c>
      <c r="N41" s="20">
        <f t="shared" si="3"/>
        <v>2.49997999999988</v>
      </c>
      <c r="O41" s="42">
        <f t="shared" si="4"/>
        <v>1.4071923511582343</v>
      </c>
      <c r="P41" s="40"/>
      <c r="Q41" s="21">
        <f t="shared" si="5"/>
        <v>15.094000656036478</v>
      </c>
      <c r="R41" s="44">
        <f t="shared" si="6"/>
        <v>0.81537431719781273</v>
      </c>
      <c r="S41" s="22"/>
      <c r="T41" s="22">
        <f t="shared" si="7"/>
        <v>0</v>
      </c>
      <c r="U41" s="50">
        <f t="shared" si="8"/>
        <v>0.32448273134440231</v>
      </c>
      <c r="V41" s="47"/>
      <c r="W41" s="26">
        <f t="shared" si="12"/>
        <v>0.57943344882928982</v>
      </c>
      <c r="X41" s="26">
        <f t="shared" si="13"/>
        <v>6.0376485636033896</v>
      </c>
      <c r="Y41" s="27">
        <f t="shared" si="14"/>
        <v>4.7985026184057353E-2</v>
      </c>
      <c r="Z41" s="26">
        <f t="shared" si="15"/>
        <v>8.7566309098271108E-2</v>
      </c>
      <c r="AA41" s="33">
        <f t="shared" si="17"/>
        <v>8.5076768731277319</v>
      </c>
      <c r="AB41" s="30"/>
      <c r="AC41" s="39">
        <f t="shared" si="18"/>
        <v>4.5020890063500428E-3</v>
      </c>
      <c r="AD41" s="39">
        <f t="shared" si="19"/>
        <v>0.15621973037713424</v>
      </c>
      <c r="AE41" s="38">
        <f t="shared" si="20"/>
        <v>5.9584000000000028</v>
      </c>
      <c r="AF41" s="37">
        <f t="shared" si="21"/>
        <v>4.7175020710046568E-4</v>
      </c>
      <c r="AG41" s="37">
        <f t="shared" si="22"/>
        <v>1.8112861474566699E-2</v>
      </c>
      <c r="AH41" s="38">
        <f t="shared" si="23"/>
        <v>0.57494840579951534</v>
      </c>
    </row>
    <row r="42" spans="6:34" x14ac:dyDescent="0.2">
      <c r="F42" s="9">
        <v>96.000000000000199</v>
      </c>
      <c r="G42" s="17">
        <f t="shared" si="16"/>
        <v>1189.8461538461561</v>
      </c>
      <c r="H42" s="24">
        <f t="shared" si="9"/>
        <v>1462.9961538461562</v>
      </c>
      <c r="I42" s="24">
        <f t="shared" si="10"/>
        <v>19.401079289940952</v>
      </c>
      <c r="J42" s="18">
        <f t="shared" si="11"/>
        <v>1940107928.9940953</v>
      </c>
      <c r="K42" s="19">
        <f t="shared" si="0"/>
        <v>-7.9719497224716269</v>
      </c>
      <c r="L42" s="25">
        <f t="shared" si="1"/>
        <v>-6.9619967195343095</v>
      </c>
      <c r="M42" s="19">
        <f t="shared" si="2"/>
        <v>-1.0099530029373174</v>
      </c>
      <c r="N42" s="20">
        <f t="shared" si="3"/>
        <v>2.5137384615383382</v>
      </c>
      <c r="O42" s="42">
        <f t="shared" si="4"/>
        <v>1.4088663045245804</v>
      </c>
      <c r="P42" s="40"/>
      <c r="Q42" s="21">
        <f t="shared" si="5"/>
        <v>15.181021868264159</v>
      </c>
      <c r="R42" s="44">
        <f t="shared" si="6"/>
        <v>0.81650229436467259</v>
      </c>
      <c r="S42" s="22"/>
      <c r="T42" s="22">
        <f t="shared" si="7"/>
        <v>0</v>
      </c>
      <c r="U42" s="50">
        <f t="shared" si="8"/>
        <v>0.32454554656874413</v>
      </c>
      <c r="V42" s="47"/>
      <c r="W42" s="26">
        <f t="shared" si="12"/>
        <v>0.57954561887275735</v>
      </c>
      <c r="X42" s="26">
        <f t="shared" si="13"/>
        <v>6.0392209056521313</v>
      </c>
      <c r="Y42" s="27">
        <f t="shared" si="14"/>
        <v>4.7981819834604679E-2</v>
      </c>
      <c r="Z42" s="26">
        <f t="shared" si="15"/>
        <v>8.7560970269208671E-2</v>
      </c>
      <c r="AA42" s="33">
        <f t="shared" si="17"/>
        <v>8.5098426743891427</v>
      </c>
      <c r="AB42" s="30"/>
      <c r="AC42" s="39">
        <f t="shared" si="18"/>
        <v>4.5282001968106871E-3</v>
      </c>
      <c r="AD42" s="39">
        <f t="shared" si="19"/>
        <v>0.16074793057394493</v>
      </c>
      <c r="AE42" s="38">
        <f t="shared" si="20"/>
        <v>5.9584000000000028</v>
      </c>
      <c r="AF42" s="37">
        <f t="shared" si="21"/>
        <v>4.7213257090749581E-4</v>
      </c>
      <c r="AG42" s="37">
        <f t="shared" si="22"/>
        <v>1.8584994045474194E-2</v>
      </c>
      <c r="AH42" s="38">
        <f t="shared" si="23"/>
        <v>0.5749487881633224</v>
      </c>
    </row>
    <row r="43" spans="6:34" x14ac:dyDescent="0.2">
      <c r="F43" s="9">
        <v>95.900000000000205</v>
      </c>
      <c r="G43" s="17">
        <f t="shared" si="16"/>
        <v>1189.59230769231</v>
      </c>
      <c r="H43" s="24">
        <f t="shared" si="9"/>
        <v>1462.7423076923101</v>
      </c>
      <c r="I43" s="24">
        <f t="shared" si="10"/>
        <v>19.386370467455748</v>
      </c>
      <c r="J43" s="18">
        <f t="shared" si="11"/>
        <v>1938637046.7455747</v>
      </c>
      <c r="K43" s="19">
        <f t="shared" si="0"/>
        <v>-7.9761295090336706</v>
      </c>
      <c r="L43" s="25">
        <f t="shared" si="1"/>
        <v>-6.9658273103887112</v>
      </c>
      <c r="M43" s="19">
        <f t="shared" si="2"/>
        <v>-1.0103021986449594</v>
      </c>
      <c r="N43" s="20">
        <f t="shared" si="3"/>
        <v>2.5274969230767965</v>
      </c>
      <c r="O43" s="42">
        <f t="shared" si="4"/>
        <v>1.410539118662733</v>
      </c>
      <c r="P43" s="40"/>
      <c r="Q43" s="21">
        <f t="shared" si="5"/>
        <v>15.268025829745351</v>
      </c>
      <c r="R43" s="44">
        <f t="shared" si="6"/>
        <v>0.81762975427568552</v>
      </c>
      <c r="S43" s="22"/>
      <c r="T43" s="22">
        <f t="shared" si="7"/>
        <v>0</v>
      </c>
      <c r="U43" s="50">
        <f t="shared" si="8"/>
        <v>0.3246082695164611</v>
      </c>
      <c r="V43" s="47"/>
      <c r="W43" s="26">
        <f t="shared" si="12"/>
        <v>0.57965762413653765</v>
      </c>
      <c r="X43" s="26">
        <f t="shared" si="13"/>
        <v>6.0407693043436561</v>
      </c>
      <c r="Y43" s="27">
        <f t="shared" si="14"/>
        <v>4.7978791684672589E-2</v>
      </c>
      <c r="Z43" s="26">
        <f t="shared" si="15"/>
        <v>8.7555928099278285E-2</v>
      </c>
      <c r="AA43" s="33">
        <f t="shared" si="17"/>
        <v>8.5119774794745346</v>
      </c>
      <c r="AB43" s="30"/>
      <c r="AC43" s="39">
        <f t="shared" si="18"/>
        <v>4.5543065604789898E-3</v>
      </c>
      <c r="AD43" s="39">
        <f t="shared" si="19"/>
        <v>0.16530223713442391</v>
      </c>
      <c r="AE43" s="38">
        <f t="shared" si="20"/>
        <v>5.9584000000000019</v>
      </c>
      <c r="AF43" s="37">
        <f t="shared" si="21"/>
        <v>4.725147149442016E-4</v>
      </c>
      <c r="AG43" s="37">
        <f t="shared" si="22"/>
        <v>1.9057508760418396E-2</v>
      </c>
      <c r="AH43" s="38">
        <f t="shared" si="23"/>
        <v>0.57494917030735926</v>
      </c>
    </row>
    <row r="44" spans="6:34" x14ac:dyDescent="0.2">
      <c r="F44" s="9">
        <v>95.800000000000196</v>
      </c>
      <c r="G44" s="17">
        <f t="shared" si="16"/>
        <v>1189.3384615384639</v>
      </c>
      <c r="H44" s="24">
        <f t="shared" si="9"/>
        <v>1462.488461538464</v>
      </c>
      <c r="I44" s="24">
        <f t="shared" si="10"/>
        <v>19.371674532544546</v>
      </c>
      <c r="J44" s="18">
        <f t="shared" si="11"/>
        <v>1937167453.2544546</v>
      </c>
      <c r="K44" s="19">
        <f t="shared" si="0"/>
        <v>-7.9803016826843303</v>
      </c>
      <c r="L44" s="25">
        <f t="shared" si="1"/>
        <v>-6.9696582617125804</v>
      </c>
      <c r="M44" s="19">
        <f t="shared" si="2"/>
        <v>-1.0106434209717499</v>
      </c>
      <c r="N44" s="20">
        <f t="shared" si="3"/>
        <v>2.5412553846152548</v>
      </c>
      <c r="O44" s="42">
        <f t="shared" si="4"/>
        <v>1.4122107908641777</v>
      </c>
      <c r="P44" s="40"/>
      <c r="Q44" s="21">
        <f t="shared" si="5"/>
        <v>15.355011375395637</v>
      </c>
      <c r="R44" s="44">
        <f t="shared" si="6"/>
        <v>0.81875669374605331</v>
      </c>
      <c r="S44" s="22"/>
      <c r="T44" s="22">
        <f t="shared" si="7"/>
        <v>0</v>
      </c>
      <c r="U44" s="50">
        <f t="shared" si="8"/>
        <v>0.32467090002705373</v>
      </c>
      <c r="V44" s="47"/>
      <c r="W44" s="26">
        <f t="shared" si="12"/>
        <v>0.57976946433402443</v>
      </c>
      <c r="X44" s="26">
        <f t="shared" si="13"/>
        <v>6.0422936901008795</v>
      </c>
      <c r="Y44" s="27">
        <f t="shared" si="14"/>
        <v>4.7975942089993381E-2</v>
      </c>
      <c r="Z44" s="26">
        <f t="shared" si="15"/>
        <v>8.7551183190656121E-2</v>
      </c>
      <c r="AA44" s="33">
        <f t="shared" si="17"/>
        <v>8.5140811985591611</v>
      </c>
      <c r="AB44" s="30"/>
      <c r="AC44" s="39">
        <f t="shared" si="18"/>
        <v>4.5804077489239965E-3</v>
      </c>
      <c r="AD44" s="39">
        <f t="shared" si="19"/>
        <v>0.16988264488334789</v>
      </c>
      <c r="AE44" s="38">
        <f t="shared" si="20"/>
        <v>5.9584000000000019</v>
      </c>
      <c r="AF44" s="37">
        <f t="shared" si="21"/>
        <v>4.7289663814279397E-4</v>
      </c>
      <c r="AG44" s="37">
        <f t="shared" si="22"/>
        <v>1.9530405398561188E-2</v>
      </c>
      <c r="AH44" s="38">
        <f t="shared" si="23"/>
        <v>0.57494955223055777</v>
      </c>
    </row>
    <row r="45" spans="6:34" x14ac:dyDescent="0.2">
      <c r="F45" s="9">
        <v>95.700000000000202</v>
      </c>
      <c r="G45" s="17">
        <f t="shared" si="16"/>
        <v>1189.0846153846178</v>
      </c>
      <c r="H45" s="24">
        <f t="shared" si="9"/>
        <v>1462.2346153846179</v>
      </c>
      <c r="I45" s="24">
        <f t="shared" si="10"/>
        <v>19.35699148520726</v>
      </c>
      <c r="J45" s="18">
        <f t="shared" si="11"/>
        <v>1935699148.520726</v>
      </c>
      <c r="K45" s="19">
        <f t="shared" si="0"/>
        <v>-7.9844662253090357</v>
      </c>
      <c r="L45" s="25">
        <f t="shared" si="1"/>
        <v>-6.9734895736936782</v>
      </c>
      <c r="M45" s="19">
        <f t="shared" si="2"/>
        <v>-1.0109766516153575</v>
      </c>
      <c r="N45" s="20">
        <f t="shared" si="3"/>
        <v>2.5550138461537131</v>
      </c>
      <c r="O45" s="42">
        <f t="shared" si="4"/>
        <v>1.4138813184117298</v>
      </c>
      <c r="P45" s="40"/>
      <c r="Q45" s="21">
        <f t="shared" si="5"/>
        <v>15.441977336491636</v>
      </c>
      <c r="R45" s="44">
        <f t="shared" si="6"/>
        <v>0.81988310958383503</v>
      </c>
      <c r="S45" s="22"/>
      <c r="T45" s="22">
        <f t="shared" si="7"/>
        <v>0</v>
      </c>
      <c r="U45" s="50">
        <f t="shared" si="8"/>
        <v>0.32473343793997655</v>
      </c>
      <c r="V45" s="47"/>
      <c r="W45" s="26">
        <f t="shared" si="12"/>
        <v>0.57988113917852946</v>
      </c>
      <c r="X45" s="26">
        <f t="shared" si="13"/>
        <v>6.043793993421132</v>
      </c>
      <c r="Y45" s="27">
        <f t="shared" si="14"/>
        <v>4.7973271409461435E-2</v>
      </c>
      <c r="Z45" s="26">
        <f t="shared" si="15"/>
        <v>8.7546736150228066E-2</v>
      </c>
      <c r="AA45" s="33">
        <f t="shared" si="17"/>
        <v>8.5161537419138504</v>
      </c>
      <c r="AB45" s="30"/>
      <c r="AC45" s="39">
        <f t="shared" si="18"/>
        <v>4.6065034126184304E-3</v>
      </c>
      <c r="AD45" s="39">
        <f t="shared" si="19"/>
        <v>0.17448914829596632</v>
      </c>
      <c r="AE45" s="38">
        <f t="shared" si="20"/>
        <v>5.9584000000000019</v>
      </c>
      <c r="AF45" s="37">
        <f t="shared" si="21"/>
        <v>4.7327833943310721E-4</v>
      </c>
      <c r="AG45" s="37">
        <f t="shared" si="22"/>
        <v>2.0003683737994295E-2</v>
      </c>
      <c r="AH45" s="38">
        <f t="shared" si="23"/>
        <v>0.57494993393184823</v>
      </c>
    </row>
    <row r="46" spans="6:34" x14ac:dyDescent="0.2">
      <c r="F46" s="9">
        <v>95.600000000000307</v>
      </c>
      <c r="G46" s="17">
        <f t="shared" si="16"/>
        <v>1188.8307692307717</v>
      </c>
      <c r="H46" s="24">
        <f t="shared" si="9"/>
        <v>1461.9807692307718</v>
      </c>
      <c r="I46" s="24">
        <f t="shared" si="10"/>
        <v>19.342321325443947</v>
      </c>
      <c r="J46" s="18">
        <f t="shared" si="11"/>
        <v>1934232132.5443947</v>
      </c>
      <c r="K46" s="19">
        <f t="shared" si="0"/>
        <v>-7.9886231187351191</v>
      </c>
      <c r="L46" s="25">
        <f t="shared" si="1"/>
        <v>-6.9773212465198888</v>
      </c>
      <c r="M46" s="19">
        <f t="shared" si="2"/>
        <v>-1.0113018722152303</v>
      </c>
      <c r="N46" s="20">
        <f t="shared" si="3"/>
        <v>2.5687723076921714</v>
      </c>
      <c r="O46" s="42">
        <f t="shared" si="4"/>
        <v>1.415550698579489</v>
      </c>
      <c r="P46" s="40"/>
      <c r="Q46" s="21">
        <f t="shared" si="5"/>
        <v>15.528922540680059</v>
      </c>
      <c r="R46" s="44">
        <f t="shared" si="6"/>
        <v>0.8210089985899256</v>
      </c>
      <c r="S46" s="22"/>
      <c r="T46" s="22">
        <f t="shared" si="7"/>
        <v>0</v>
      </c>
      <c r="U46" s="50">
        <f t="shared" si="8"/>
        <v>0.32479588309463908</v>
      </c>
      <c r="V46" s="47"/>
      <c r="W46" s="26">
        <f t="shared" si="12"/>
        <v>0.57999264838328402</v>
      </c>
      <c r="X46" s="26">
        <f t="shared" si="13"/>
        <v>6.0452701448776933</v>
      </c>
      <c r="Y46" s="27">
        <f t="shared" si="14"/>
        <v>4.7970780005152133E-2</v>
      </c>
      <c r="Z46" s="26">
        <f t="shared" si="15"/>
        <v>8.7542587589617651E-2</v>
      </c>
      <c r="AA46" s="33">
        <f t="shared" si="17"/>
        <v>8.5181950199069707</v>
      </c>
      <c r="AB46" s="30"/>
      <c r="AC46" s="39">
        <f t="shared" si="18"/>
        <v>4.6325932009426193E-3</v>
      </c>
      <c r="AD46" s="39">
        <f t="shared" si="19"/>
        <v>0.17912174149690893</v>
      </c>
      <c r="AE46" s="38">
        <f t="shared" si="20"/>
        <v>5.9584000000000019</v>
      </c>
      <c r="AF46" s="37">
        <f t="shared" si="21"/>
        <v>4.7365981774272697E-4</v>
      </c>
      <c r="AG46" s="37">
        <f t="shared" si="22"/>
        <v>2.0477343555737021E-2</v>
      </c>
      <c r="AH46" s="38">
        <f t="shared" si="23"/>
        <v>0.5749503154101584</v>
      </c>
    </row>
    <row r="47" spans="6:34" x14ac:dyDescent="0.2">
      <c r="F47" s="9">
        <v>95.500000000000298</v>
      </c>
      <c r="G47" s="17">
        <f t="shared" si="16"/>
        <v>1188.5769230769256</v>
      </c>
      <c r="H47" s="24">
        <f t="shared" si="9"/>
        <v>1461.7269230769257</v>
      </c>
      <c r="I47" s="24">
        <f t="shared" si="10"/>
        <v>19.32766405325458</v>
      </c>
      <c r="J47" s="18">
        <f t="shared" si="11"/>
        <v>1932766405.325458</v>
      </c>
      <c r="K47" s="19">
        <f t="shared" si="0"/>
        <v>-7.9927723447315664</v>
      </c>
      <c r="L47" s="25">
        <f t="shared" si="1"/>
        <v>-6.9811532803792247</v>
      </c>
      <c r="M47" s="19">
        <f t="shared" si="2"/>
        <v>-1.0116190643523417</v>
      </c>
      <c r="N47" s="20">
        <f t="shared" si="3"/>
        <v>2.5825307692306296</v>
      </c>
      <c r="O47" s="42">
        <f t="shared" si="4"/>
        <v>1.417218928632801</v>
      </c>
      <c r="P47" s="40"/>
      <c r="Q47" s="21">
        <f t="shared" si="5"/>
        <v>15.615845811986919</v>
      </c>
      <c r="R47" s="44">
        <f t="shared" si="6"/>
        <v>0.82213435755803899</v>
      </c>
      <c r="S47" s="22"/>
      <c r="T47" s="22">
        <f t="shared" si="7"/>
        <v>0</v>
      </c>
      <c r="U47" s="50">
        <f t="shared" si="8"/>
        <v>0.32485823533040714</v>
      </c>
      <c r="V47" s="47"/>
      <c r="W47" s="26">
        <f t="shared" si="12"/>
        <v>0.58010399166144122</v>
      </c>
      <c r="X47" s="26">
        <f t="shared" si="13"/>
        <v>6.0467220751213304</v>
      </c>
      <c r="Y47" s="27">
        <f t="shared" si="14"/>
        <v>4.7968468242341133E-2</v>
      </c>
      <c r="Z47" s="26">
        <f t="shared" si="15"/>
        <v>8.7538738125214344E-2</v>
      </c>
      <c r="AA47" s="33">
        <f t="shared" si="17"/>
        <v>8.5202049430064211</v>
      </c>
      <c r="AB47" s="30"/>
      <c r="AC47" s="39">
        <f t="shared" si="18"/>
        <v>4.6586767622044147E-3</v>
      </c>
      <c r="AD47" s="39">
        <f t="shared" si="19"/>
        <v>0.18378041825911334</v>
      </c>
      <c r="AE47" s="38">
        <f t="shared" si="20"/>
        <v>5.9584000000000019</v>
      </c>
      <c r="AF47" s="37">
        <f t="shared" si="21"/>
        <v>4.7404107199873718E-4</v>
      </c>
      <c r="AG47" s="37">
        <f t="shared" si="22"/>
        <v>2.0951384627735759E-2</v>
      </c>
      <c r="AH47" s="38">
        <f t="shared" si="23"/>
        <v>0.57495069666441379</v>
      </c>
    </row>
    <row r="48" spans="6:34" x14ac:dyDescent="0.2">
      <c r="F48" s="9">
        <v>95.400000000000304</v>
      </c>
      <c r="G48" s="17">
        <f t="shared" si="16"/>
        <v>1188.3230769230795</v>
      </c>
      <c r="H48" s="24">
        <f t="shared" si="9"/>
        <v>1461.4730769230796</v>
      </c>
      <c r="I48" s="24">
        <f t="shared" si="10"/>
        <v>19.313019668639214</v>
      </c>
      <c r="J48" s="18">
        <f t="shared" si="11"/>
        <v>1931301966.8639214</v>
      </c>
      <c r="K48" s="19">
        <f t="shared" si="0"/>
        <v>-7.9969138850087917</v>
      </c>
      <c r="L48" s="25">
        <f t="shared" si="1"/>
        <v>-6.984985675459825</v>
      </c>
      <c r="M48" s="19">
        <f t="shared" si="2"/>
        <v>-1.0119282095489668</v>
      </c>
      <c r="N48" s="20">
        <f t="shared" si="3"/>
        <v>2.5962892307690879</v>
      </c>
      <c r="O48" s="42">
        <f t="shared" si="4"/>
        <v>1.4188860058282309</v>
      </c>
      <c r="P48" s="40"/>
      <c r="Q48" s="21">
        <f t="shared" si="5"/>
        <v>15.702745970826847</v>
      </c>
      <c r="R48" s="44">
        <f t="shared" si="6"/>
        <v>0.82325918327469683</v>
      </c>
      <c r="S48" s="22"/>
      <c r="T48" s="22">
        <f t="shared" si="7"/>
        <v>0</v>
      </c>
      <c r="U48" s="50">
        <f t="shared" si="8"/>
        <v>0.32492049448660332</v>
      </c>
      <c r="V48" s="47"/>
      <c r="W48" s="26">
        <f t="shared" si="12"/>
        <v>0.58021516872607726</v>
      </c>
      <c r="X48" s="26">
        <f t="shared" si="13"/>
        <v>6.0481497148818386</v>
      </c>
      <c r="Y48" s="27">
        <f t="shared" si="14"/>
        <v>4.7966336489523621E-2</v>
      </c>
      <c r="Z48" s="26">
        <f t="shared" si="15"/>
        <v>8.75351883782019E-2</v>
      </c>
      <c r="AA48" s="33">
        <f t="shared" si="17"/>
        <v>8.522183421781607</v>
      </c>
      <c r="AB48" s="30"/>
      <c r="AC48" s="39">
        <f t="shared" si="18"/>
        <v>4.6847537435958098E-3</v>
      </c>
      <c r="AD48" s="39">
        <f t="shared" si="19"/>
        <v>0.18846517200270915</v>
      </c>
      <c r="AE48" s="38">
        <f t="shared" si="20"/>
        <v>5.958400000000001</v>
      </c>
      <c r="AF48" s="37">
        <f t="shared" si="21"/>
        <v>4.7442210112300445E-4</v>
      </c>
      <c r="AG48" s="37">
        <f t="shared" si="22"/>
        <v>2.1425806728858764E-2</v>
      </c>
      <c r="AH48" s="38">
        <f t="shared" si="23"/>
        <v>0.57495107769353815</v>
      </c>
    </row>
    <row r="49" spans="6:34" x14ac:dyDescent="0.2">
      <c r="F49" s="9">
        <v>95.300000000000296</v>
      </c>
      <c r="G49" s="17">
        <f t="shared" si="16"/>
        <v>1188.0692307692334</v>
      </c>
      <c r="H49" s="24">
        <f t="shared" si="9"/>
        <v>1461.2192307692335</v>
      </c>
      <c r="I49" s="24">
        <f t="shared" si="10"/>
        <v>19.298388171597793</v>
      </c>
      <c r="J49" s="18">
        <f t="shared" si="11"/>
        <v>1929838817.1597793</v>
      </c>
      <c r="K49" s="19">
        <f t="shared" si="0"/>
        <v>-8.0010477212183737</v>
      </c>
      <c r="L49" s="25">
        <f t="shared" si="1"/>
        <v>-6.9888184319499755</v>
      </c>
      <c r="M49" s="19">
        <f t="shared" si="2"/>
        <v>-1.0122292892683982</v>
      </c>
      <c r="N49" s="20">
        <f t="shared" si="3"/>
        <v>2.6100476923075462</v>
      </c>
      <c r="O49" s="42">
        <f t="shared" si="4"/>
        <v>1.4205519274135137</v>
      </c>
      <c r="P49" s="40"/>
      <c r="Q49" s="21">
        <f t="shared" si="5"/>
        <v>15.789621834012603</v>
      </c>
      <c r="R49" s="44">
        <f t="shared" si="6"/>
        <v>0.82438347251920507</v>
      </c>
      <c r="S49" s="22"/>
      <c r="T49" s="22">
        <f t="shared" si="7"/>
        <v>0</v>
      </c>
      <c r="U49" s="50">
        <f t="shared" si="8"/>
        <v>0.32498266040250856</v>
      </c>
      <c r="V49" s="47"/>
      <c r="W49" s="26">
        <f t="shared" si="12"/>
        <v>0.58032617929019381</v>
      </c>
      <c r="X49" s="26">
        <f t="shared" si="13"/>
        <v>6.0495529949695976</v>
      </c>
      <c r="Y49" s="27">
        <f t="shared" si="14"/>
        <v>4.7964385118433886E-2</v>
      </c>
      <c r="Z49" s="26">
        <f t="shared" si="15"/>
        <v>8.7531938974587081E-2</v>
      </c>
      <c r="AA49" s="33">
        <f t="shared" si="17"/>
        <v>8.524130366905446</v>
      </c>
      <c r="AB49" s="30"/>
      <c r="AC49" s="39">
        <f t="shared" si="18"/>
        <v>4.7108237912484568E-3</v>
      </c>
      <c r="AD49" s="39">
        <f t="shared" si="19"/>
        <v>0.19317599579395761</v>
      </c>
      <c r="AE49" s="38">
        <f t="shared" si="20"/>
        <v>5.9584000000000019</v>
      </c>
      <c r="AF49" s="37">
        <f t="shared" si="21"/>
        <v>4.74802904037558E-4</v>
      </c>
      <c r="AG49" s="37">
        <f t="shared" si="22"/>
        <v>2.190060963289632E-2</v>
      </c>
      <c r="AH49" s="38">
        <f t="shared" si="23"/>
        <v>0.57495145849645279</v>
      </c>
    </row>
    <row r="50" spans="6:34" x14ac:dyDescent="0.2">
      <c r="F50" s="9">
        <v>95.200000000000301</v>
      </c>
      <c r="G50" s="17">
        <f t="shared" si="16"/>
        <v>1187.8153846153873</v>
      </c>
      <c r="H50" s="24">
        <f t="shared" si="9"/>
        <v>1460.9653846153874</v>
      </c>
      <c r="I50" s="24">
        <f t="shared" si="10"/>
        <v>19.283769562130345</v>
      </c>
      <c r="J50" s="18">
        <f t="shared" si="11"/>
        <v>1928376956.2130346</v>
      </c>
      <c r="K50" s="19">
        <f t="shared" si="0"/>
        <v>-8.005173834952771</v>
      </c>
      <c r="L50" s="25">
        <f t="shared" si="1"/>
        <v>-6.9926515500380724</v>
      </c>
      <c r="M50" s="19">
        <f t="shared" si="2"/>
        <v>-1.0125222849146986</v>
      </c>
      <c r="N50" s="20">
        <f t="shared" si="3"/>
        <v>2.6238061538460045</v>
      </c>
      <c r="O50" s="42">
        <f t="shared" si="4"/>
        <v>1.4222166906275193</v>
      </c>
      <c r="P50" s="40"/>
      <c r="Q50" s="21">
        <f t="shared" si="5"/>
        <v>15.876472214764684</v>
      </c>
      <c r="R50" s="44">
        <f t="shared" si="6"/>
        <v>0.82550722206363925</v>
      </c>
      <c r="S50" s="22"/>
      <c r="T50" s="22">
        <f t="shared" si="7"/>
        <v>0</v>
      </c>
      <c r="U50" s="50">
        <f t="shared" si="8"/>
        <v>0.32504473291736308</v>
      </c>
      <c r="V50" s="47"/>
      <c r="W50" s="26">
        <f t="shared" si="12"/>
        <v>0.58043702306671974</v>
      </c>
      <c r="X50" s="26">
        <f t="shared" si="13"/>
        <v>6.0509318462771242</v>
      </c>
      <c r="Y50" s="27">
        <f t="shared" si="14"/>
        <v>4.7962614504064978E-2</v>
      </c>
      <c r="Z50" s="26">
        <f t="shared" si="15"/>
        <v>8.7528990545228474E-2</v>
      </c>
      <c r="AA50" s="33">
        <f t="shared" si="17"/>
        <v>8.526045689156371</v>
      </c>
      <c r="AB50" s="30"/>
      <c r="AC50" s="39">
        <f t="shared" si="18"/>
        <v>4.7368865502035121E-3</v>
      </c>
      <c r="AD50" s="39">
        <f t="shared" si="19"/>
        <v>0.19791288234416113</v>
      </c>
      <c r="AE50" s="38">
        <f t="shared" si="20"/>
        <v>5.958400000000001</v>
      </c>
      <c r="AF50" s="37">
        <f t="shared" si="21"/>
        <v>4.7518347966121895E-4</v>
      </c>
      <c r="AG50" s="37">
        <f t="shared" si="22"/>
        <v>2.2375793112557538E-2</v>
      </c>
      <c r="AH50" s="38">
        <f t="shared" si="23"/>
        <v>0.57495183907207648</v>
      </c>
    </row>
    <row r="51" spans="6:34" x14ac:dyDescent="0.2">
      <c r="F51" s="9">
        <v>95.100000000000307</v>
      </c>
      <c r="G51" s="17">
        <f t="shared" si="16"/>
        <v>1187.5615384615412</v>
      </c>
      <c r="H51" s="24">
        <f t="shared" si="9"/>
        <v>1460.7115384615413</v>
      </c>
      <c r="I51" s="24">
        <f t="shared" si="10"/>
        <v>19.269163840236843</v>
      </c>
      <c r="J51" s="18">
        <f t="shared" si="11"/>
        <v>1926916384.0236843</v>
      </c>
      <c r="K51" s="19">
        <f t="shared" si="0"/>
        <v>-8.009292207745105</v>
      </c>
      <c r="L51" s="25">
        <f t="shared" si="1"/>
        <v>-6.9964850299126642</v>
      </c>
      <c r="M51" s="19">
        <f t="shared" si="2"/>
        <v>-1.0128071778324408</v>
      </c>
      <c r="N51" s="20">
        <f t="shared" si="3"/>
        <v>2.6375646153844627</v>
      </c>
      <c r="O51" s="42">
        <f t="shared" si="4"/>
        <v>1.4238802927002157</v>
      </c>
      <c r="P51" s="40"/>
      <c r="Q51" s="21">
        <f t="shared" si="5"/>
        <v>15.963295922721127</v>
      </c>
      <c r="R51" s="44">
        <f t="shared" si="6"/>
        <v>0.82663042867282732</v>
      </c>
      <c r="S51" s="22"/>
      <c r="T51" s="22">
        <f t="shared" si="7"/>
        <v>0</v>
      </c>
      <c r="U51" s="50">
        <f t="shared" si="8"/>
        <v>0.32510671187036733</v>
      </c>
      <c r="V51" s="47"/>
      <c r="W51" s="26">
        <f t="shared" si="12"/>
        <v>0.58054769976851306</v>
      </c>
      <c r="X51" s="26">
        <f t="shared" si="13"/>
        <v>6.0522861997806441</v>
      </c>
      <c r="Y51" s="27">
        <f t="shared" si="14"/>
        <v>4.7961025024688533E-2</v>
      </c>
      <c r="Z51" s="26">
        <f t="shared" si="15"/>
        <v>8.752634372586561E-2</v>
      </c>
      <c r="AA51" s="33">
        <f t="shared" si="17"/>
        <v>8.5279292994203448</v>
      </c>
      <c r="AB51" s="30"/>
      <c r="AC51" s="39">
        <f t="shared" si="18"/>
        <v>4.7629416644291355E-3</v>
      </c>
      <c r="AD51" s="39">
        <f t="shared" si="19"/>
        <v>0.20267582400859027</v>
      </c>
      <c r="AE51" s="38">
        <f t="shared" si="20"/>
        <v>5.958400000000001</v>
      </c>
      <c r="AF51" s="37">
        <f t="shared" si="21"/>
        <v>4.7556382691107832E-4</v>
      </c>
      <c r="AG51" s="37">
        <f t="shared" si="22"/>
        <v>2.2851356939468617E-2</v>
      </c>
      <c r="AH51" s="38">
        <f t="shared" si="23"/>
        <v>0.57495221941932628</v>
      </c>
    </row>
    <row r="52" spans="6:34" x14ac:dyDescent="0.2">
      <c r="F52" s="9">
        <v>95.000000000000298</v>
      </c>
      <c r="G52" s="17">
        <f t="shared" si="16"/>
        <v>1187.3076923076951</v>
      </c>
      <c r="H52" s="24">
        <f t="shared" si="9"/>
        <v>1460.4576923076952</v>
      </c>
      <c r="I52" s="24">
        <f t="shared" si="10"/>
        <v>19.254571005917313</v>
      </c>
      <c r="J52" s="18">
        <f t="shared" si="11"/>
        <v>1925457100.5917313</v>
      </c>
      <c r="K52" s="19">
        <f t="shared" si="0"/>
        <v>-8.0134028210688779</v>
      </c>
      <c r="L52" s="25">
        <f t="shared" si="1"/>
        <v>-7.0003188717624152</v>
      </c>
      <c r="M52" s="19">
        <f t="shared" si="2"/>
        <v>-1.0130839493064627</v>
      </c>
      <c r="N52" s="20">
        <f t="shared" si="3"/>
        <v>2.651323076922921</v>
      </c>
      <c r="O52" s="42">
        <f t="shared" si="4"/>
        <v>1.4255427308526274</v>
      </c>
      <c r="P52" s="40"/>
      <c r="Q52" s="21">
        <f t="shared" si="5"/>
        <v>16.050091763947414</v>
      </c>
      <c r="R52" s="44">
        <f t="shared" si="6"/>
        <v>0.82775308910433165</v>
      </c>
      <c r="S52" s="22"/>
      <c r="T52" s="22">
        <f t="shared" si="7"/>
        <v>0</v>
      </c>
      <c r="U52" s="50">
        <f t="shared" si="8"/>
        <v>0.3251685971006833</v>
      </c>
      <c r="V52" s="47"/>
      <c r="W52" s="26">
        <f t="shared" si="12"/>
        <v>0.58065820910836297</v>
      </c>
      <c r="X52" s="26">
        <f t="shared" si="13"/>
        <v>6.0536159865416588</v>
      </c>
      <c r="Y52" s="27">
        <f t="shared" si="14"/>
        <v>4.7959617061874814E-2</v>
      </c>
      <c r="Z52" s="26">
        <f t="shared" si="15"/>
        <v>8.7523999157148258E-2</v>
      </c>
      <c r="AA52" s="33">
        <f t="shared" si="17"/>
        <v>8.5297811086928856</v>
      </c>
      <c r="AB52" s="30"/>
      <c r="AC52" s="39">
        <f t="shared" si="18"/>
        <v>4.7889887768167473E-3</v>
      </c>
      <c r="AD52" s="39">
        <f t="shared" si="19"/>
        <v>0.20746481278540702</v>
      </c>
      <c r="AE52" s="38">
        <f t="shared" si="20"/>
        <v>5.958400000000001</v>
      </c>
      <c r="AF52" s="37">
        <f t="shared" si="21"/>
        <v>4.7594394470181834E-4</v>
      </c>
      <c r="AG52" s="37">
        <f t="shared" si="22"/>
        <v>2.3327300884170437E-2</v>
      </c>
      <c r="AH52" s="38">
        <f t="shared" si="23"/>
        <v>0.57495259953711708</v>
      </c>
    </row>
    <row r="53" spans="6:34" x14ac:dyDescent="0.2">
      <c r="F53" s="9">
        <v>94.900000000000304</v>
      </c>
      <c r="G53" s="17">
        <f t="shared" si="16"/>
        <v>1187.053846153849</v>
      </c>
      <c r="H53" s="24">
        <f t="shared" si="9"/>
        <v>1460.2038461538491</v>
      </c>
      <c r="I53" s="24">
        <f t="shared" si="10"/>
        <v>19.239991059171786</v>
      </c>
      <c r="J53" s="18">
        <f t="shared" si="11"/>
        <v>1923999105.9171786</v>
      </c>
      <c r="K53" s="19">
        <f t="shared" si="0"/>
        <v>-8.0175056563377058</v>
      </c>
      <c r="L53" s="25">
        <f t="shared" si="1"/>
        <v>-7.0041530757761166</v>
      </c>
      <c r="M53" s="19">
        <f t="shared" si="2"/>
        <v>-1.0133525805615893</v>
      </c>
      <c r="N53" s="20">
        <f t="shared" si="3"/>
        <v>2.6650815384613793</v>
      </c>
      <c r="O53" s="42">
        <f t="shared" si="4"/>
        <v>1.4272040022967971</v>
      </c>
      <c r="P53" s="40"/>
      <c r="Q53" s="21">
        <f t="shared" si="5"/>
        <v>16.136858540946566</v>
      </c>
      <c r="R53" s="44">
        <f t="shared" si="6"/>
        <v>0.82887520010843163</v>
      </c>
      <c r="S53" s="22"/>
      <c r="T53" s="22">
        <f t="shared" si="7"/>
        <v>0</v>
      </c>
      <c r="U53" s="50">
        <f t="shared" si="8"/>
        <v>0.3252303884474354</v>
      </c>
      <c r="V53" s="47"/>
      <c r="W53" s="26">
        <f t="shared" si="12"/>
        <v>0.5807685507989917</v>
      </c>
      <c r="X53" s="26">
        <f t="shared" si="13"/>
        <v>6.0549211377085275</v>
      </c>
      <c r="Y53" s="27">
        <f t="shared" si="14"/>
        <v>4.7958391000512877E-2</v>
      </c>
      <c r="Z53" s="26">
        <f t="shared" si="15"/>
        <v>8.7521957484666013E-2</v>
      </c>
      <c r="AA53" s="33">
        <f t="shared" si="17"/>
        <v>8.531601028081095</v>
      </c>
      <c r="AB53" s="30"/>
      <c r="AC53" s="39">
        <f t="shared" si="18"/>
        <v>4.8150275291839514E-3</v>
      </c>
      <c r="AD53" s="39">
        <f t="shared" si="19"/>
        <v>0.21227984031459096</v>
      </c>
      <c r="AE53" s="38">
        <f t="shared" si="20"/>
        <v>5.9584000000000019</v>
      </c>
      <c r="AF53" s="37">
        <f t="shared" si="21"/>
        <v>4.7632383194570722E-4</v>
      </c>
      <c r="AG53" s="37">
        <f t="shared" si="22"/>
        <v>2.3803624716116144E-2</v>
      </c>
      <c r="AH53" s="38">
        <f t="shared" si="23"/>
        <v>0.57495297942436108</v>
      </c>
    </row>
    <row r="54" spans="6:34" x14ac:dyDescent="0.2">
      <c r="F54" s="9">
        <v>94.800000000000296</v>
      </c>
      <c r="G54" s="17">
        <f t="shared" si="16"/>
        <v>1186.8000000000029</v>
      </c>
      <c r="H54" s="24">
        <f t="shared" si="9"/>
        <v>1459.950000000003</v>
      </c>
      <c r="I54" s="24">
        <f t="shared" si="10"/>
        <v>19.225424000000203</v>
      </c>
      <c r="J54" s="18">
        <f t="shared" si="11"/>
        <v>1922542400.0000203</v>
      </c>
      <c r="K54" s="19">
        <f t="shared" si="0"/>
        <v>-8.0216006949051017</v>
      </c>
      <c r="L54" s="25">
        <f t="shared" si="1"/>
        <v>-7.0079876421427114</v>
      </c>
      <c r="M54" s="19">
        <f t="shared" si="2"/>
        <v>-1.0136130527623903</v>
      </c>
      <c r="N54" s="20">
        <f t="shared" si="3"/>
        <v>2.6788399999998376</v>
      </c>
      <c r="O54" s="42">
        <f t="shared" si="4"/>
        <v>1.4288641042357524</v>
      </c>
      <c r="P54" s="40"/>
      <c r="Q54" s="21">
        <f t="shared" si="5"/>
        <v>16.223595052669339</v>
      </c>
      <c r="R54" s="44">
        <f t="shared" si="6"/>
        <v>0.82999675842810916</v>
      </c>
      <c r="S54" s="22"/>
      <c r="T54" s="22">
        <f t="shared" si="7"/>
        <v>0</v>
      </c>
      <c r="U54" s="50">
        <f t="shared" si="8"/>
        <v>0.32529208574971158</v>
      </c>
      <c r="V54" s="47"/>
      <c r="W54" s="26">
        <f t="shared" si="12"/>
        <v>0.58087872455305634</v>
      </c>
      <c r="X54" s="26">
        <f t="shared" si="13"/>
        <v>6.0562015845180461</v>
      </c>
      <c r="Y54" s="27">
        <f t="shared" si="14"/>
        <v>4.7957347228830959E-2</v>
      </c>
      <c r="Z54" s="26">
        <f t="shared" si="15"/>
        <v>8.7520219358977996E-2</v>
      </c>
      <c r="AA54" s="33">
        <f t="shared" si="17"/>
        <v>8.5333889688057027</v>
      </c>
      <c r="AB54" s="30"/>
      <c r="AC54" s="39">
        <f t="shared" si="18"/>
        <v>4.8410575622843833E-3</v>
      </c>
      <c r="AD54" s="39">
        <f t="shared" si="19"/>
        <v>0.21712089787687536</v>
      </c>
      <c r="AE54" s="38">
        <f t="shared" si="20"/>
        <v>5.9584000000000019</v>
      </c>
      <c r="AF54" s="37">
        <f t="shared" si="21"/>
        <v>4.7670348755327155E-4</v>
      </c>
      <c r="AG54" s="37">
        <f t="shared" si="22"/>
        <v>2.4280328203669415E-2</v>
      </c>
      <c r="AH54" s="38">
        <f t="shared" si="23"/>
        <v>0.57495335907996847</v>
      </c>
    </row>
    <row r="55" spans="6:34" x14ac:dyDescent="0.2">
      <c r="F55" s="9">
        <v>94.700000000000301</v>
      </c>
      <c r="G55" s="17">
        <f t="shared" si="16"/>
        <v>1186.5461538461568</v>
      </c>
      <c r="H55" s="24">
        <f t="shared" si="9"/>
        <v>1459.6961538461569</v>
      </c>
      <c r="I55" s="24">
        <f t="shared" si="10"/>
        <v>19.210869828402565</v>
      </c>
      <c r="J55" s="18">
        <f t="shared" si="11"/>
        <v>1921086982.8402565</v>
      </c>
      <c r="K55" s="19">
        <f t="shared" si="0"/>
        <v>-8.0256879180641469</v>
      </c>
      <c r="L55" s="25">
        <f t="shared" si="1"/>
        <v>-7.0118225710512618</v>
      </c>
      <c r="M55" s="19">
        <f t="shared" si="2"/>
        <v>-1.0138653470128851</v>
      </c>
      <c r="N55" s="20">
        <f t="shared" si="3"/>
        <v>2.6925984615382959</v>
      </c>
      <c r="O55" s="42">
        <f t="shared" si="4"/>
        <v>1.4305230338634551</v>
      </c>
      <c r="P55" s="40"/>
      <c r="Q55" s="21">
        <f t="shared" si="5"/>
        <v>16.310300094524621</v>
      </c>
      <c r="R55" s="44">
        <f t="shared" si="6"/>
        <v>0.83111776079902555</v>
      </c>
      <c r="S55" s="22"/>
      <c r="T55" s="22">
        <f t="shared" si="7"/>
        <v>0</v>
      </c>
      <c r="U55" s="50">
        <f t="shared" si="8"/>
        <v>0.32535368884656474</v>
      </c>
      <c r="V55" s="47"/>
      <c r="W55" s="26">
        <f t="shared" si="12"/>
        <v>0.58098873008315122</v>
      </c>
      <c r="X55" s="26">
        <f t="shared" si="13"/>
        <v>6.0574572582970507</v>
      </c>
      <c r="Y55" s="27">
        <f t="shared" si="14"/>
        <v>4.7956486138416944E-2</v>
      </c>
      <c r="Z55" s="26">
        <f t="shared" si="15"/>
        <v>8.7518785435642898E-2</v>
      </c>
      <c r="AA55" s="33">
        <f t="shared" si="17"/>
        <v>8.5351448422031169</v>
      </c>
      <c r="AB55" s="30"/>
      <c r="AC55" s="39">
        <f t="shared" si="18"/>
        <v>4.8670785158005259E-3</v>
      </c>
      <c r="AD55" s="39">
        <f t="shared" si="19"/>
        <v>0.2219879763926759</v>
      </c>
      <c r="AE55" s="38">
        <f t="shared" si="20"/>
        <v>5.958400000000001</v>
      </c>
      <c r="AF55" s="37">
        <f t="shared" si="21"/>
        <v>4.7708291043227589E-4</v>
      </c>
      <c r="AG55" s="37">
        <f t="shared" si="22"/>
        <v>2.475741111410169E-2</v>
      </c>
      <c r="AH55" s="38">
        <f t="shared" si="23"/>
        <v>0.5749537385028477</v>
      </c>
    </row>
    <row r="56" spans="6:34" x14ac:dyDescent="0.2">
      <c r="F56" s="9">
        <v>94.600000000000307</v>
      </c>
      <c r="G56" s="17">
        <f t="shared" si="16"/>
        <v>1186.2923076923107</v>
      </c>
      <c r="H56" s="24">
        <f t="shared" si="9"/>
        <v>1459.4423076923108</v>
      </c>
      <c r="I56" s="24">
        <f t="shared" si="10"/>
        <v>19.196328544378872</v>
      </c>
      <c r="J56" s="18">
        <f t="shared" si="11"/>
        <v>1919632854.4378872</v>
      </c>
      <c r="K56" s="19">
        <f t="shared" si="0"/>
        <v>-8.029767307047285</v>
      </c>
      <c r="L56" s="25">
        <f t="shared" si="1"/>
        <v>-7.015657862690956</v>
      </c>
      <c r="M56" s="19">
        <f t="shared" si="2"/>
        <v>-1.014109444356329</v>
      </c>
      <c r="N56" s="20">
        <f t="shared" si="3"/>
        <v>2.7063569230767541</v>
      </c>
      <c r="O56" s="42">
        <f t="shared" si="4"/>
        <v>1.4321807883647724</v>
      </c>
      <c r="P56" s="40"/>
      <c r="Q56" s="21">
        <f t="shared" si="5"/>
        <v>16.396972458389943</v>
      </c>
      <c r="R56" s="44">
        <f t="shared" si="6"/>
        <v>0.83223820394950931</v>
      </c>
      <c r="S56" s="22"/>
      <c r="T56" s="22">
        <f t="shared" si="7"/>
        <v>0</v>
      </c>
      <c r="U56" s="50">
        <f t="shared" si="8"/>
        <v>0.32541519757701343</v>
      </c>
      <c r="V56" s="47"/>
      <c r="W56" s="26">
        <f t="shared" si="12"/>
        <v>0.58109856710180963</v>
      </c>
      <c r="X56" s="26">
        <f t="shared" si="13"/>
        <v>6.0586880904640061</v>
      </c>
      <c r="Y56" s="27">
        <f t="shared" si="14"/>
        <v>4.7955808124239156E-2</v>
      </c>
      <c r="Z56" s="26">
        <f t="shared" si="15"/>
        <v>8.751765637524922E-2</v>
      </c>
      <c r="AA56" s="33">
        <f t="shared" si="17"/>
        <v>8.5368685597274769</v>
      </c>
      <c r="AB56" s="30"/>
      <c r="AC56" s="39">
        <f t="shared" si="18"/>
        <v>4.8930900283571084E-3</v>
      </c>
      <c r="AD56" s="39">
        <f t="shared" si="19"/>
        <v>0.22688106642103301</v>
      </c>
      <c r="AE56" s="38">
        <f t="shared" si="20"/>
        <v>5.958400000000001</v>
      </c>
      <c r="AF56" s="37">
        <f t="shared" si="21"/>
        <v>4.7746209948873507E-4</v>
      </c>
      <c r="AG56" s="37">
        <f t="shared" si="22"/>
        <v>2.5234873213590425E-2</v>
      </c>
      <c r="AH56" s="38">
        <f t="shared" si="23"/>
        <v>0.57495411769190408</v>
      </c>
    </row>
    <row r="57" spans="6:34" x14ac:dyDescent="0.2">
      <c r="F57" s="9">
        <v>94.500000000000298</v>
      </c>
      <c r="G57" s="17">
        <f t="shared" si="16"/>
        <v>1186.0384615384646</v>
      </c>
      <c r="H57" s="24">
        <f t="shared" si="9"/>
        <v>1459.1884615384647</v>
      </c>
      <c r="I57" s="24">
        <f t="shared" si="10"/>
        <v>19.181800147929181</v>
      </c>
      <c r="J57" s="18">
        <f t="shared" si="11"/>
        <v>1918180014.7929182</v>
      </c>
      <c r="K57" s="19">
        <f t="shared" si="0"/>
        <v>-8.0338388430260181</v>
      </c>
      <c r="L57" s="25">
        <f t="shared" si="1"/>
        <v>-7.0194935172511217</v>
      </c>
      <c r="M57" s="19">
        <f t="shared" si="2"/>
        <v>-1.0143453257748964</v>
      </c>
      <c r="N57" s="20">
        <f t="shared" si="3"/>
        <v>2.7201153846152124</v>
      </c>
      <c r="O57" s="42">
        <f t="shared" si="4"/>
        <v>1.4338373649154281</v>
      </c>
      <c r="P57" s="40"/>
      <c r="Q57" s="21">
        <f t="shared" si="5"/>
        <v>16.483610932622142</v>
      </c>
      <c r="R57" s="44">
        <f t="shared" si="6"/>
        <v>0.83335808460053418</v>
      </c>
      <c r="S57" s="22"/>
      <c r="T57" s="22">
        <f t="shared" si="7"/>
        <v>0</v>
      </c>
      <c r="U57" s="50">
        <f t="shared" si="8"/>
        <v>0.32547661178004339</v>
      </c>
      <c r="V57" s="47"/>
      <c r="W57" s="26">
        <f t="shared" si="12"/>
        <v>0.58120823532150601</v>
      </c>
      <c r="X57" s="26">
        <f t="shared" si="13"/>
        <v>6.0598940125306164</v>
      </c>
      <c r="Y57" s="27">
        <f t="shared" si="14"/>
        <v>4.7955313584667217E-2</v>
      </c>
      <c r="Z57" s="26">
        <f t="shared" si="15"/>
        <v>8.7516832843445747E-2</v>
      </c>
      <c r="AA57" s="33">
        <f t="shared" si="17"/>
        <v>8.5385600329527289</v>
      </c>
      <c r="AB57" s="30"/>
      <c r="AC57" s="39">
        <f t="shared" si="18"/>
        <v>4.9190917375174026E-3</v>
      </c>
      <c r="AD57" s="39">
        <f t="shared" si="19"/>
        <v>0.2318001581585504</v>
      </c>
      <c r="AE57" s="38">
        <f t="shared" si="20"/>
        <v>5.958400000000001</v>
      </c>
      <c r="AF57" s="37">
        <f t="shared" si="21"/>
        <v>4.7784105362623139E-4</v>
      </c>
      <c r="AG57" s="37">
        <f t="shared" si="22"/>
        <v>2.5712714267216656E-2</v>
      </c>
      <c r="AH57" s="38">
        <f t="shared" si="23"/>
        <v>0.57495449664604159</v>
      </c>
    </row>
    <row r="58" spans="6:34" x14ac:dyDescent="0.2">
      <c r="F58" s="9">
        <v>94.400000000000304</v>
      </c>
      <c r="G58" s="17">
        <f t="shared" si="16"/>
        <v>1185.7846153846185</v>
      </c>
      <c r="H58" s="24">
        <f t="shared" si="9"/>
        <v>1458.9346153846186</v>
      </c>
      <c r="I58" s="24">
        <f t="shared" si="10"/>
        <v>19.167284639053435</v>
      </c>
      <c r="J58" s="18">
        <f t="shared" si="11"/>
        <v>1916728463.9053435</v>
      </c>
      <c r="K58" s="19">
        <f t="shared" si="0"/>
        <v>-8.0379025071106653</v>
      </c>
      <c r="L58" s="25">
        <f t="shared" si="1"/>
        <v>-7.0233295349212188</v>
      </c>
      <c r="M58" s="19">
        <f t="shared" si="2"/>
        <v>-1.0145729721894465</v>
      </c>
      <c r="N58" s="20">
        <f t="shared" si="3"/>
        <v>2.7338738461536707</v>
      </c>
      <c r="O58" s="42">
        <f t="shared" si="4"/>
        <v>1.4354927606819716</v>
      </c>
      <c r="P58" s="40"/>
      <c r="Q58" s="21">
        <f t="shared" si="5"/>
        <v>16.570214302068198</v>
      </c>
      <c r="R58" s="44">
        <f t="shared" si="6"/>
        <v>0.83447739946570609</v>
      </c>
      <c r="S58" s="22"/>
      <c r="T58" s="22">
        <f t="shared" si="7"/>
        <v>0</v>
      </c>
      <c r="U58" s="50">
        <f t="shared" si="8"/>
        <v>0.3255379312946084</v>
      </c>
      <c r="V58" s="47"/>
      <c r="W58" s="26">
        <f t="shared" si="12"/>
        <v>0.58131773445465784</v>
      </c>
      <c r="X58" s="26">
        <f t="shared" si="13"/>
        <v>6.0610749561034378</v>
      </c>
      <c r="Y58" s="27">
        <f t="shared" si="14"/>
        <v>4.795500292149308E-2</v>
      </c>
      <c r="Z58" s="26">
        <f t="shared" si="15"/>
        <v>8.7516315510972206E-2</v>
      </c>
      <c r="AA58" s="33">
        <f t="shared" si="17"/>
        <v>8.5402191735746946</v>
      </c>
      <c r="AB58" s="30"/>
      <c r="AC58" s="39">
        <f t="shared" si="18"/>
        <v>4.9450832797863619E-3</v>
      </c>
      <c r="AD58" s="39">
        <f t="shared" si="19"/>
        <v>0.23674524143833675</v>
      </c>
      <c r="AE58" s="38">
        <f t="shared" si="20"/>
        <v>5.958400000000001</v>
      </c>
      <c r="AF58" s="37">
        <f t="shared" si="21"/>
        <v>4.782197717459105E-4</v>
      </c>
      <c r="AG58" s="37">
        <f t="shared" si="22"/>
        <v>2.6190934038962568E-2</v>
      </c>
      <c r="AH58" s="38">
        <f t="shared" si="23"/>
        <v>0.57495487536416134</v>
      </c>
    </row>
    <row r="59" spans="6:34" x14ac:dyDescent="0.2">
      <c r="F59" s="9">
        <v>94.300000000000296</v>
      </c>
      <c r="G59" s="17">
        <f t="shared" si="16"/>
        <v>1185.5307692307724</v>
      </c>
      <c r="H59" s="24">
        <f t="shared" si="9"/>
        <v>1458.6807692307725</v>
      </c>
      <c r="I59" s="24">
        <f t="shared" si="10"/>
        <v>19.15278201775169</v>
      </c>
      <c r="J59" s="18">
        <f t="shared" si="11"/>
        <v>1915278201.7751689</v>
      </c>
      <c r="K59" s="19">
        <f t="shared" si="0"/>
        <v>-8.0419582803500749</v>
      </c>
      <c r="L59" s="25">
        <f t="shared" si="1"/>
        <v>-7.0271659158908282</v>
      </c>
      <c r="M59" s="19">
        <f t="shared" si="2"/>
        <v>-1.0147923644592467</v>
      </c>
      <c r="N59" s="20">
        <f t="shared" si="3"/>
        <v>2.747632307692129</v>
      </c>
      <c r="O59" s="42">
        <f t="shared" si="4"/>
        <v>1.4371469728217283</v>
      </c>
      <c r="P59" s="40"/>
      <c r="Q59" s="21">
        <f t="shared" si="5"/>
        <v>16.656781348076205</v>
      </c>
      <c r="R59" s="44">
        <f t="shared" si="6"/>
        <v>0.83559614525123993</v>
      </c>
      <c r="S59" s="22"/>
      <c r="T59" s="22">
        <f t="shared" si="7"/>
        <v>0</v>
      </c>
      <c r="U59" s="50">
        <f t="shared" si="8"/>
        <v>0.32559915595963163</v>
      </c>
      <c r="V59" s="47"/>
      <c r="W59" s="26">
        <f t="shared" si="12"/>
        <v>0.58142706421362789</v>
      </c>
      <c r="X59" s="26">
        <f t="shared" si="13"/>
        <v>6.0622308528854978</v>
      </c>
      <c r="Y59" s="27">
        <f t="shared" si="14"/>
        <v>4.7954876539952326E-2</v>
      </c>
      <c r="Z59" s="26">
        <f t="shared" si="15"/>
        <v>8.751610505369023E-2</v>
      </c>
      <c r="AA59" s="33">
        <f t="shared" si="17"/>
        <v>8.5418458934131607</v>
      </c>
      <c r="AB59" s="30"/>
      <c r="AC59" s="39">
        <f t="shared" si="18"/>
        <v>4.971064290620884E-3</v>
      </c>
      <c r="AD59" s="39">
        <f t="shared" si="19"/>
        <v>0.24171630572895764</v>
      </c>
      <c r="AE59" s="38">
        <f t="shared" si="20"/>
        <v>5.958400000000001</v>
      </c>
      <c r="AF59" s="37">
        <f t="shared" si="21"/>
        <v>4.7859825274715486E-4</v>
      </c>
      <c r="AG59" s="37">
        <f t="shared" si="22"/>
        <v>2.6669532291709722E-2</v>
      </c>
      <c r="AH59" s="38">
        <f t="shared" si="23"/>
        <v>0.57495525384516266</v>
      </c>
    </row>
    <row r="60" spans="6:34" x14ac:dyDescent="0.2">
      <c r="F60" s="9">
        <v>94.200000000000301</v>
      </c>
      <c r="G60" s="17">
        <f t="shared" si="16"/>
        <v>1185.2769230769263</v>
      </c>
      <c r="H60" s="24">
        <f t="shared" si="9"/>
        <v>1458.4269230769264</v>
      </c>
      <c r="I60" s="24">
        <f t="shared" si="10"/>
        <v>19.138292284023862</v>
      </c>
      <c r="J60" s="18">
        <f t="shared" si="11"/>
        <v>1913829228.4023862</v>
      </c>
      <c r="K60" s="19">
        <f t="shared" si="0"/>
        <v>-8.0460061437313666</v>
      </c>
      <c r="L60" s="25">
        <f t="shared" si="1"/>
        <v>-7.031002660349686</v>
      </c>
      <c r="M60" s="19">
        <f t="shared" si="2"/>
        <v>-1.0150034833816806</v>
      </c>
      <c r="N60" s="20">
        <f t="shared" si="3"/>
        <v>2.7613907692305872</v>
      </c>
      <c r="O60" s="42">
        <f t="shared" si="4"/>
        <v>1.438799998482768</v>
      </c>
      <c r="P60" s="40"/>
      <c r="Q60" s="21">
        <f t="shared" si="5"/>
        <v>16.7433108485065</v>
      </c>
      <c r="R60" s="44">
        <f t="shared" si="6"/>
        <v>0.83671431865594736</v>
      </c>
      <c r="S60" s="22"/>
      <c r="T60" s="22">
        <f t="shared" si="7"/>
        <v>0</v>
      </c>
      <c r="U60" s="50">
        <f t="shared" si="8"/>
        <v>0.32566028561400667</v>
      </c>
      <c r="V60" s="47"/>
      <c r="W60" s="26">
        <f t="shared" si="12"/>
        <v>0.58153622431072616</v>
      </c>
      <c r="X60" s="26">
        <f t="shared" si="13"/>
        <v>6.0633616346779222</v>
      </c>
      <c r="Y60" s="27">
        <f t="shared" si="14"/>
        <v>4.7954934848745551E-2</v>
      </c>
      <c r="Z60" s="26">
        <f t="shared" si="15"/>
        <v>8.7516202152614547E-2</v>
      </c>
      <c r="AA60" s="33">
        <f t="shared" si="17"/>
        <v>8.5434401044139765</v>
      </c>
      <c r="AB60" s="30"/>
      <c r="AC60" s="39">
        <f t="shared" si="18"/>
        <v>4.9970344044225788E-3</v>
      </c>
      <c r="AD60" s="39">
        <f t="shared" si="19"/>
        <v>0.24671334013338023</v>
      </c>
      <c r="AE60" s="38">
        <f t="shared" si="20"/>
        <v>5.9584000000000001</v>
      </c>
      <c r="AF60" s="37">
        <f t="shared" si="21"/>
        <v>4.7897649552656167E-4</v>
      </c>
      <c r="AG60" s="37">
        <f t="shared" si="22"/>
        <v>2.7148508787236285E-2</v>
      </c>
      <c r="AH60" s="38">
        <f t="shared" si="23"/>
        <v>0.57495563208794209</v>
      </c>
    </row>
    <row r="61" spans="6:34" x14ac:dyDescent="0.2">
      <c r="F61" s="9">
        <v>94.100000000000307</v>
      </c>
      <c r="G61" s="17">
        <f t="shared" si="16"/>
        <v>1185.0230769230802</v>
      </c>
      <c r="H61" s="24">
        <f t="shared" si="9"/>
        <v>1458.1730769230803</v>
      </c>
      <c r="I61" s="24">
        <f t="shared" si="10"/>
        <v>19.123815437870036</v>
      </c>
      <c r="J61" s="18">
        <f t="shared" si="11"/>
        <v>1912381543.7870035</v>
      </c>
      <c r="K61" s="19">
        <f t="shared" si="0"/>
        <v>-8.0500460781796566</v>
      </c>
      <c r="L61" s="25">
        <f t="shared" si="1"/>
        <v>-7.0348397684876351</v>
      </c>
      <c r="M61" s="19">
        <f t="shared" si="2"/>
        <v>-1.0152063096920214</v>
      </c>
      <c r="N61" s="20">
        <f t="shared" si="3"/>
        <v>2.7751492307690455</v>
      </c>
      <c r="O61" s="42">
        <f t="shared" si="4"/>
        <v>1.4404518348038575</v>
      </c>
      <c r="P61" s="40"/>
      <c r="Q61" s="21">
        <f t="shared" si="5"/>
        <v>16.829801577742924</v>
      </c>
      <c r="R61" s="44">
        <f t="shared" si="6"/>
        <v>0.83783191637121457</v>
      </c>
      <c r="S61" s="22"/>
      <c r="T61" s="22">
        <f t="shared" si="7"/>
        <v>0</v>
      </c>
      <c r="U61" s="50">
        <f t="shared" si="8"/>
        <v>0.32572132009659871</v>
      </c>
      <c r="V61" s="47"/>
      <c r="W61" s="26">
        <f t="shared" si="12"/>
        <v>0.58164521445821193</v>
      </c>
      <c r="X61" s="26">
        <f t="shared" si="13"/>
        <v>6.0644672333815626</v>
      </c>
      <c r="Y61" s="27">
        <f t="shared" si="14"/>
        <v>4.7955178260060037E-2</v>
      </c>
      <c r="Z61" s="26">
        <f t="shared" si="15"/>
        <v>8.7516607493944451E-2</v>
      </c>
      <c r="AA61" s="33">
        <f t="shared" si="17"/>
        <v>8.5450017186511396</v>
      </c>
      <c r="AB61" s="30"/>
      <c r="AC61" s="39">
        <f t="shared" si="18"/>
        <v>5.0229932545516652E-3</v>
      </c>
      <c r="AD61" s="39">
        <f t="shared" si="19"/>
        <v>0.25173633338793189</v>
      </c>
      <c r="AE61" s="38">
        <f t="shared" si="20"/>
        <v>5.958400000000001</v>
      </c>
      <c r="AF61" s="37">
        <f t="shared" si="21"/>
        <v>4.7935449897895622E-4</v>
      </c>
      <c r="AG61" s="37">
        <f t="shared" si="22"/>
        <v>2.7627863286215242E-2</v>
      </c>
      <c r="AH61" s="38">
        <f t="shared" si="23"/>
        <v>0.57495601009139441</v>
      </c>
    </row>
    <row r="62" spans="6:34" x14ac:dyDescent="0.2">
      <c r="F62" s="9">
        <v>94.000000000000298</v>
      </c>
      <c r="G62" s="17">
        <f t="shared" si="16"/>
        <v>1184.7692307692341</v>
      </c>
      <c r="H62" s="24">
        <f t="shared" si="9"/>
        <v>1457.9192307692342</v>
      </c>
      <c r="I62" s="24">
        <f t="shared" si="10"/>
        <v>19.109351479290154</v>
      </c>
      <c r="J62" s="18">
        <f t="shared" si="11"/>
        <v>1910935147.9290154</v>
      </c>
      <c r="K62" s="19">
        <f t="shared" si="0"/>
        <v>-8.0540780645577925</v>
      </c>
      <c r="L62" s="25">
        <f t="shared" si="1"/>
        <v>-7.0386772404946658</v>
      </c>
      <c r="M62" s="19">
        <f t="shared" si="2"/>
        <v>-1.0154008240631267</v>
      </c>
      <c r="N62" s="20">
        <f t="shared" si="3"/>
        <v>2.7889076923075038</v>
      </c>
      <c r="O62" s="42">
        <f t="shared" si="4"/>
        <v>1.4421024789144239</v>
      </c>
      <c r="P62" s="40"/>
      <c r="Q62" s="21">
        <f t="shared" si="5"/>
        <v>16.916252306704298</v>
      </c>
      <c r="R62" s="44">
        <f t="shared" si="6"/>
        <v>0.83894893508098689</v>
      </c>
      <c r="S62" s="22"/>
      <c r="T62" s="22">
        <f t="shared" si="7"/>
        <v>0</v>
      </c>
      <c r="U62" s="50">
        <f t="shared" si="8"/>
        <v>0.32578225924624593</v>
      </c>
      <c r="V62" s="47"/>
      <c r="W62" s="26">
        <f t="shared" si="12"/>
        <v>0.5817540343682962</v>
      </c>
      <c r="X62" s="26">
        <f t="shared" si="13"/>
        <v>6.065547580998647</v>
      </c>
      <c r="Y62" s="27">
        <f t="shared" si="14"/>
        <v>4.7955607189591506E-2</v>
      </c>
      <c r="Z62" s="26">
        <f t="shared" si="15"/>
        <v>8.751732176909538E-2</v>
      </c>
      <c r="AA62" s="33">
        <f t="shared" si="17"/>
        <v>8.5465306483289272</v>
      </c>
      <c r="AB62" s="30"/>
      <c r="AC62" s="39">
        <f t="shared" si="18"/>
        <v>5.0489404733233077E-3</v>
      </c>
      <c r="AD62" s="39">
        <f t="shared" si="19"/>
        <v>0.25678527386125521</v>
      </c>
      <c r="AE62" s="38">
        <f t="shared" si="20"/>
        <v>5.958400000000001</v>
      </c>
      <c r="AF62" s="37">
        <f t="shared" si="21"/>
        <v>4.7973226199670913E-4</v>
      </c>
      <c r="AG62" s="37">
        <f t="shared" si="22"/>
        <v>2.8107595548211951E-2</v>
      </c>
      <c r="AH62" s="38">
        <f t="shared" si="23"/>
        <v>0.57495638785441217</v>
      </c>
    </row>
    <row r="63" spans="6:34" x14ac:dyDescent="0.2">
      <c r="F63" s="9">
        <v>93.900000000000304</v>
      </c>
      <c r="G63" s="17">
        <f t="shared" si="16"/>
        <v>1184.515384615388</v>
      </c>
      <c r="H63" s="24">
        <f t="shared" si="9"/>
        <v>1457.6653846153881</v>
      </c>
      <c r="I63" s="24">
        <f t="shared" si="10"/>
        <v>19.094900408284218</v>
      </c>
      <c r="J63" s="18">
        <f t="shared" si="11"/>
        <v>1909490040.8284218</v>
      </c>
      <c r="K63" s="19">
        <f t="shared" si="0"/>
        <v>-8.0581020836660571</v>
      </c>
      <c r="L63" s="25">
        <f t="shared" si="1"/>
        <v>-7.0425150765608935</v>
      </c>
      <c r="M63" s="19">
        <f t="shared" si="2"/>
        <v>-1.0155870071051636</v>
      </c>
      <c r="N63" s="20">
        <f t="shared" si="3"/>
        <v>2.8026661538459621</v>
      </c>
      <c r="O63" s="42">
        <f t="shared" si="4"/>
        <v>1.4437519279345095</v>
      </c>
      <c r="P63" s="40"/>
      <c r="Q63" s="21">
        <f t="shared" si="5"/>
        <v>17.002661802855965</v>
      </c>
      <c r="R63" s="44">
        <f t="shared" si="6"/>
        <v>0.84006537146174876</v>
      </c>
      <c r="S63" s="22"/>
      <c r="T63" s="22">
        <f t="shared" si="7"/>
        <v>0</v>
      </c>
      <c r="U63" s="50">
        <f t="shared" si="8"/>
        <v>0.32584310290176044</v>
      </c>
      <c r="V63" s="47"/>
      <c r="W63" s="26">
        <f t="shared" si="12"/>
        <v>0.58186268375314354</v>
      </c>
      <c r="X63" s="26">
        <f t="shared" si="13"/>
        <v>6.0666026096344163</v>
      </c>
      <c r="Y63" s="27">
        <f t="shared" si="14"/>
        <v>4.7956222056566154E-2</v>
      </c>
      <c r="Z63" s="26">
        <f t="shared" si="15"/>
        <v>8.7518345674730894E-2</v>
      </c>
      <c r="AA63" s="33">
        <f t="shared" si="17"/>
        <v>8.548026805784005</v>
      </c>
      <c r="AB63" s="30"/>
      <c r="AC63" s="39">
        <f t="shared" si="18"/>
        <v>5.0748756920110018E-3</v>
      </c>
      <c r="AD63" s="39">
        <f t="shared" si="19"/>
        <v>0.2618601495532662</v>
      </c>
      <c r="AE63" s="38">
        <f t="shared" si="20"/>
        <v>5.958400000000001</v>
      </c>
      <c r="AF63" s="37">
        <f t="shared" si="21"/>
        <v>4.8010978346972968E-4</v>
      </c>
      <c r="AG63" s="37">
        <f t="shared" si="22"/>
        <v>2.858770533168168E-2</v>
      </c>
      <c r="AH63" s="38">
        <f t="shared" si="23"/>
        <v>0.57495676537588514</v>
      </c>
    </row>
    <row r="64" spans="6:34" x14ac:dyDescent="0.2">
      <c r="F64" s="9">
        <v>93.800000000000395</v>
      </c>
      <c r="G64" s="17">
        <f t="shared" si="16"/>
        <v>1184.2615384615419</v>
      </c>
      <c r="H64" s="24">
        <f t="shared" si="9"/>
        <v>1457.411538461542</v>
      </c>
      <c r="I64" s="24">
        <f t="shared" si="10"/>
        <v>19.080462224852312</v>
      </c>
      <c r="J64" s="18">
        <f t="shared" si="11"/>
        <v>1908046222.4852312</v>
      </c>
      <c r="K64" s="19">
        <f t="shared" si="0"/>
        <v>-8.0621181162419031</v>
      </c>
      <c r="L64" s="25">
        <f t="shared" si="1"/>
        <v>-7.0463532768765695</v>
      </c>
      <c r="M64" s="19">
        <f t="shared" si="2"/>
        <v>-1.0157648393653336</v>
      </c>
      <c r="N64" s="20">
        <f t="shared" si="3"/>
        <v>2.8164246153844203</v>
      </c>
      <c r="O64" s="42">
        <f t="shared" si="4"/>
        <v>1.4454001789747322</v>
      </c>
      <c r="P64" s="40"/>
      <c r="Q64" s="21">
        <f t="shared" si="5"/>
        <v>17.089028830221565</v>
      </c>
      <c r="R64" s="44">
        <f t="shared" si="6"/>
        <v>0.84118122218250591</v>
      </c>
      <c r="S64" s="22"/>
      <c r="T64" s="22">
        <f t="shared" si="7"/>
        <v>0</v>
      </c>
      <c r="U64" s="50">
        <f t="shared" si="8"/>
        <v>0.32590385090192953</v>
      </c>
      <c r="V64" s="47"/>
      <c r="W64" s="26">
        <f t="shared" si="12"/>
        <v>0.58197116232487411</v>
      </c>
      <c r="X64" s="26">
        <f t="shared" si="13"/>
        <v>6.0676322514987833</v>
      </c>
      <c r="Y64" s="27">
        <f t="shared" si="14"/>
        <v>4.7957023283762765E-2</v>
      </c>
      <c r="Z64" s="26">
        <f t="shared" si="15"/>
        <v>8.7519679912794815E-2</v>
      </c>
      <c r="AA64" s="33">
        <f t="shared" si="17"/>
        <v>8.5494901034875586</v>
      </c>
      <c r="AB64" s="30"/>
      <c r="AC64" s="39">
        <f t="shared" si="18"/>
        <v>5.1007985408521505E-3</v>
      </c>
      <c r="AD64" s="39">
        <f t="shared" si="19"/>
        <v>0.26696094809411836</v>
      </c>
      <c r="AE64" s="38">
        <f t="shared" si="20"/>
        <v>5.958400000000001</v>
      </c>
      <c r="AF64" s="37">
        <f t="shared" si="21"/>
        <v>4.8048706228566549E-4</v>
      </c>
      <c r="AG64" s="37">
        <f t="shared" si="22"/>
        <v>2.9068192393967345E-2</v>
      </c>
      <c r="AH64" s="38">
        <f t="shared" si="23"/>
        <v>0.57495714265470155</v>
      </c>
    </row>
    <row r="65" spans="6:34" x14ac:dyDescent="0.2">
      <c r="F65" s="9">
        <v>93.700000000000401</v>
      </c>
      <c r="G65" s="17">
        <f t="shared" si="16"/>
        <v>1184.0076923076958</v>
      </c>
      <c r="H65" s="24">
        <f t="shared" si="9"/>
        <v>1457.1576923076959</v>
      </c>
      <c r="I65" s="24">
        <f t="shared" si="10"/>
        <v>19.066036928994293</v>
      </c>
      <c r="J65" s="18">
        <f t="shared" si="11"/>
        <v>1906603692.8994293</v>
      </c>
      <c r="K65" s="19">
        <f t="shared" si="0"/>
        <v>-8.0661261429597069</v>
      </c>
      <c r="L65" s="25">
        <f t="shared" si="1"/>
        <v>-7.0501918416320821</v>
      </c>
      <c r="M65" s="19">
        <f t="shared" si="2"/>
        <v>-1.0159343013276247</v>
      </c>
      <c r="N65" s="20">
        <f t="shared" si="3"/>
        <v>2.8301830769228786</v>
      </c>
      <c r="O65" s="42">
        <f t="shared" si="4"/>
        <v>1.4470472291362491</v>
      </c>
      <c r="P65" s="40"/>
      <c r="Q65" s="21">
        <f t="shared" si="5"/>
        <v>17.175352149394936</v>
      </c>
      <c r="R65" s="44">
        <f t="shared" si="6"/>
        <v>0.84229648390477163</v>
      </c>
      <c r="S65" s="22"/>
      <c r="T65" s="22">
        <f t="shared" si="7"/>
        <v>0</v>
      </c>
      <c r="U65" s="50">
        <f t="shared" si="8"/>
        <v>0.32596450308551733</v>
      </c>
      <c r="V65" s="47"/>
      <c r="W65" s="26">
        <f t="shared" si="12"/>
        <v>0.58207946979556657</v>
      </c>
      <c r="X65" s="26">
        <f t="shared" si="13"/>
        <v>6.0686364389079968</v>
      </c>
      <c r="Y65" s="27">
        <f t="shared" si="14"/>
        <v>4.7958011297535165E-2</v>
      </c>
      <c r="Z65" s="26">
        <f t="shared" si="15"/>
        <v>8.7521325190543647E-2</v>
      </c>
      <c r="AA65" s="33">
        <f t="shared" si="17"/>
        <v>8.5509204540474375</v>
      </c>
      <c r="AB65" s="30"/>
      <c r="AC65" s="39">
        <f t="shared" si="18"/>
        <v>5.1267086490661799E-3</v>
      </c>
      <c r="AD65" s="39">
        <f t="shared" si="19"/>
        <v>0.27208765674318452</v>
      </c>
      <c r="AE65" s="38">
        <f t="shared" si="20"/>
        <v>5.958400000000001</v>
      </c>
      <c r="AF65" s="37">
        <f t="shared" si="21"/>
        <v>4.8086409733126632E-4</v>
      </c>
      <c r="AG65" s="37">
        <f t="shared" si="22"/>
        <v>2.954905649129861E-2</v>
      </c>
      <c r="AH65" s="38">
        <f t="shared" si="23"/>
        <v>0.57495751968974684</v>
      </c>
    </row>
    <row r="66" spans="6:34" x14ac:dyDescent="0.2">
      <c r="F66" s="9">
        <v>93.600000000000406</v>
      </c>
      <c r="G66" s="17">
        <f t="shared" si="16"/>
        <v>1183.7538461538497</v>
      </c>
      <c r="H66" s="24">
        <f t="shared" si="9"/>
        <v>1456.9038461538498</v>
      </c>
      <c r="I66" s="24">
        <f t="shared" si="10"/>
        <v>19.051624520710277</v>
      </c>
      <c r="J66" s="18">
        <f t="shared" si="11"/>
        <v>1905162452.0710278</v>
      </c>
      <c r="K66" s="19">
        <f t="shared" ref="K66:K129" si="24">LOG(EXP(((LN(Y66)-$B$10/(H66)-$B$11-$B$7)-$B$12*(1-$B$16/H66-LN(H66/$B$16))-$B$13*J66/H66-$B$14*(H66-$B$16)*J66/H66-$B$15*J66*J66/H66)/$B$9))</f>
        <v>-8.0701261444304304</v>
      </c>
      <c r="L66" s="25">
        <f t="shared" ref="L66:L129" si="25">-25096.3/(G66+273)+8.735+0.11*(I66*1000-1)/(G66+273)</f>
        <v>-7.054030771017942</v>
      </c>
      <c r="M66" s="19">
        <f t="shared" ref="M66:M129" si="26">K66-L66</f>
        <v>-1.0160953734124885</v>
      </c>
      <c r="N66" s="20">
        <f t="shared" ref="N66:N129" si="27">81.8-(0.0542)*(G66+273)</f>
        <v>2.8439415384613511</v>
      </c>
      <c r="O66" s="42">
        <f t="shared" ref="O66:O129" si="28">6.24-0.15*K66-0.00412*(G66+273)</f>
        <v>1.448693075510703</v>
      </c>
      <c r="P66" s="40"/>
      <c r="Q66" s="21">
        <f t="shared" ref="Q66:Q129" si="29">N66*X66</f>
        <v>17.261630517552227</v>
      </c>
      <c r="R66" s="44">
        <f t="shared" ref="R66:R129" si="30">O66*W66</f>
        <v>0.84341115328253979</v>
      </c>
      <c r="S66" s="22"/>
      <c r="T66" s="22">
        <f t="shared" ref="T66:T129" si="31">B$4*X66</f>
        <v>0</v>
      </c>
      <c r="U66" s="50">
        <f t="shared" ref="U66:U129" si="32">W66*B$3</f>
        <v>0.32602505929126524</v>
      </c>
      <c r="V66" s="47"/>
      <c r="W66" s="26">
        <f t="shared" si="12"/>
        <v>0.58218760587725926</v>
      </c>
      <c r="X66" s="26">
        <f t="shared" si="13"/>
        <v>6.0696151042862976</v>
      </c>
      <c r="Y66" s="27">
        <f t="shared" si="14"/>
        <v>4.7959186527834735E-2</v>
      </c>
      <c r="Z66" s="26">
        <f t="shared" si="15"/>
        <v>8.7523282220579313E-2</v>
      </c>
      <c r="AA66" s="33">
        <f t="shared" si="17"/>
        <v>8.5523177702102871</v>
      </c>
      <c r="AB66" s="30"/>
      <c r="AC66" s="39">
        <f t="shared" si="18"/>
        <v>5.1526056448181886E-3</v>
      </c>
      <c r="AD66" s="39">
        <f t="shared" si="19"/>
        <v>0.2772402623880027</v>
      </c>
      <c r="AE66" s="38">
        <f t="shared" si="20"/>
        <v>5.9584000000000019</v>
      </c>
      <c r="AF66" s="37">
        <f t="shared" si="21"/>
        <v>4.8124088748862021E-4</v>
      </c>
      <c r="AG66" s="37">
        <f t="shared" si="22"/>
        <v>3.0030297378787232E-2</v>
      </c>
      <c r="AH66" s="38">
        <f t="shared" si="23"/>
        <v>0.57495789647990425</v>
      </c>
    </row>
    <row r="67" spans="6:34" x14ac:dyDescent="0.2">
      <c r="F67" s="9">
        <v>93.500000000000398</v>
      </c>
      <c r="G67" s="17">
        <f t="shared" si="16"/>
        <v>1183.5000000000036</v>
      </c>
      <c r="H67" s="24">
        <f t="shared" ref="H67:H130" si="33">G67+273.15</f>
        <v>1456.6500000000037</v>
      </c>
      <c r="I67" s="24">
        <f t="shared" ref="I67:I130" si="34">92-0.18*G67+0.0001*(G67^2)</f>
        <v>19.037225000000205</v>
      </c>
      <c r="J67" s="18">
        <f t="shared" ref="J67:J130" si="35">I67*10^8</f>
        <v>1903722500.0000205</v>
      </c>
      <c r="K67" s="19">
        <f t="shared" si="24"/>
        <v>-8.0741181012013961</v>
      </c>
      <c r="L67" s="25">
        <f t="shared" si="25"/>
        <v>-7.0578700652247983</v>
      </c>
      <c r="M67" s="19">
        <f t="shared" si="26"/>
        <v>-1.0162480359765977</v>
      </c>
      <c r="N67" s="20">
        <f t="shared" si="27"/>
        <v>2.8576999999998094</v>
      </c>
      <c r="O67" s="42">
        <f t="shared" si="28"/>
        <v>1.4503377151801935</v>
      </c>
      <c r="P67" s="40"/>
      <c r="Q67" s="21">
        <f t="shared" si="29"/>
        <v>17.347862688463803</v>
      </c>
      <c r="R67" s="44">
        <f t="shared" si="30"/>
        <v>0.84452522696227539</v>
      </c>
      <c r="S67" s="22"/>
      <c r="T67" s="22">
        <f t="shared" si="31"/>
        <v>0</v>
      </c>
      <c r="U67" s="50">
        <f t="shared" si="32"/>
        <v>0.32608551935789365</v>
      </c>
      <c r="V67" s="47"/>
      <c r="W67" s="26">
        <f t="shared" ref="W67:W130" si="36">(W66*F66-(R66*C$2+U66*B$2)*(F66-F67))/F67</f>
        <v>0.58229557028195289</v>
      </c>
      <c r="X67" s="26">
        <f t="shared" ref="X67:X130" si="37">(X66*F66-(Q66*C$2+T66*B$2)*(F66-F67))/F67</f>
        <v>6.0705681801676032</v>
      </c>
      <c r="Y67" s="27">
        <f t="shared" ref="Y67:Y130" si="38">W67/X67/2</f>
        <v>4.7960549408233168E-2</v>
      </c>
      <c r="Z67" s="26">
        <f t="shared" ref="Z67:Z130" si="39">W67/(W67+X67)</f>
        <v>8.7525551720881889E-2</v>
      </c>
      <c r="AA67" s="33">
        <f t="shared" si="17"/>
        <v>8.5536819648637152</v>
      </c>
      <c r="AB67" s="30"/>
      <c r="AC67" s="39">
        <f t="shared" si="18"/>
        <v>5.1784891552661104E-3</v>
      </c>
      <c r="AD67" s="39">
        <f t="shared" ref="AD67:AD130" si="40">AD66+AC67</f>
        <v>0.28241875154326879</v>
      </c>
      <c r="AE67" s="38">
        <f t="shared" si="20"/>
        <v>5.958400000000001</v>
      </c>
      <c r="AF67" s="37">
        <f t="shared" si="21"/>
        <v>4.8161743163924929E-4</v>
      </c>
      <c r="AG67" s="37">
        <f t="shared" si="22"/>
        <v>3.051191481042648E-2</v>
      </c>
      <c r="AH67" s="38">
        <f t="shared" si="23"/>
        <v>0.57495827302405478</v>
      </c>
    </row>
    <row r="68" spans="6:34" x14ac:dyDescent="0.2">
      <c r="F68" s="9">
        <v>93.400000000000404</v>
      </c>
      <c r="G68" s="17">
        <f t="shared" ref="G68:G131" si="41">G67-(1200-1035)/650</f>
        <v>1183.2461538461575</v>
      </c>
      <c r="H68" s="24">
        <f t="shared" si="33"/>
        <v>1456.3961538461576</v>
      </c>
      <c r="I68" s="24">
        <f t="shared" si="34"/>
        <v>19.022838366864107</v>
      </c>
      <c r="J68" s="18">
        <f t="shared" si="35"/>
        <v>1902283836.6864107</v>
      </c>
      <c r="K68" s="19">
        <f t="shared" si="24"/>
        <v>-8.0781019937559737</v>
      </c>
      <c r="L68" s="25">
        <f t="shared" si="25"/>
        <v>-7.0617097244434364</v>
      </c>
      <c r="M68" s="19">
        <f t="shared" si="26"/>
        <v>-1.0163922693125373</v>
      </c>
      <c r="N68" s="20">
        <f t="shared" si="27"/>
        <v>2.8714584615382677</v>
      </c>
      <c r="O68" s="42">
        <f t="shared" si="28"/>
        <v>1.4519811452172267</v>
      </c>
      <c r="P68" s="40"/>
      <c r="Q68" s="21">
        <f t="shared" si="29"/>
        <v>17.434047412507109</v>
      </c>
      <c r="R68" s="44">
        <f t="shared" si="30"/>
        <v>0.84563870158289189</v>
      </c>
      <c r="S68" s="22"/>
      <c r="T68" s="22">
        <f t="shared" si="31"/>
        <v>0</v>
      </c>
      <c r="U68" s="50">
        <f t="shared" si="32"/>
        <v>0.32614588312410348</v>
      </c>
      <c r="V68" s="47"/>
      <c r="W68" s="26">
        <f t="shared" si="36"/>
        <v>0.5824033627216133</v>
      </c>
      <c r="X68" s="26">
        <f t="shared" si="37"/>
        <v>6.071495599197184</v>
      </c>
      <c r="Y68" s="27">
        <f t="shared" si="38"/>
        <v>4.7962100375945491E-2</v>
      </c>
      <c r="Z68" s="26">
        <f t="shared" si="39"/>
        <v>8.7528134414843084E-2</v>
      </c>
      <c r="AA68" s="33">
        <f t="shared" ref="AA68:AA131" si="42">(W68+X68)/56*72</f>
        <v>8.5550129510384529</v>
      </c>
      <c r="AB68" s="30"/>
      <c r="AC68" s="39">
        <f t="shared" ref="AC68:AC131" si="43">(Q67*C$2+T67*B$2)*(F67-F68)/100</f>
        <v>5.2043588065388453E-3</v>
      </c>
      <c r="AD68" s="39">
        <f t="shared" si="40"/>
        <v>0.28762311034980764</v>
      </c>
      <c r="AE68" s="38">
        <f t="shared" ref="AE68:AE131" si="44">AD68+X68*F68/100</f>
        <v>5.9584000000000019</v>
      </c>
      <c r="AF68" s="37">
        <f t="shared" ref="AF68:AF131" si="45">(R68*C$2+U68*B$2)*(F67-F68)/100</f>
        <v>4.8199372866171262E-4</v>
      </c>
      <c r="AG68" s="37">
        <f t="shared" ref="AG68:AG131" si="46">AG67+AF68</f>
        <v>3.0993908539088195E-2</v>
      </c>
      <c r="AH68" s="38">
        <f t="shared" ref="AH68:AH131" si="47">AG68+W68*F68/100</f>
        <v>0.57495864932107743</v>
      </c>
    </row>
    <row r="69" spans="6:34" x14ac:dyDescent="0.2">
      <c r="F69" s="9">
        <v>93.300000000000395</v>
      </c>
      <c r="G69" s="17">
        <f t="shared" si="41"/>
        <v>1182.9923076923114</v>
      </c>
      <c r="H69" s="24">
        <f t="shared" si="33"/>
        <v>1456.1423076923115</v>
      </c>
      <c r="I69" s="24">
        <f t="shared" si="34"/>
        <v>19.008464621302011</v>
      </c>
      <c r="J69" s="18">
        <f t="shared" si="35"/>
        <v>1900846462.1302011</v>
      </c>
      <c r="K69" s="19">
        <f t="shared" si="24"/>
        <v>-8.0820778025132984</v>
      </c>
      <c r="L69" s="25">
        <f t="shared" si="25"/>
        <v>-7.0655497488647621</v>
      </c>
      <c r="M69" s="19">
        <f t="shared" si="26"/>
        <v>-1.0165280536485364</v>
      </c>
      <c r="N69" s="20">
        <f t="shared" si="27"/>
        <v>2.8852169230767259</v>
      </c>
      <c r="O69" s="42">
        <f t="shared" si="28"/>
        <v>1.4536233626846711</v>
      </c>
      <c r="P69" s="40"/>
      <c r="Q69" s="21">
        <f t="shared" si="29"/>
        <v>17.52018343667887</v>
      </c>
      <c r="R69" s="44">
        <f t="shared" si="30"/>
        <v>0.84675157377573096</v>
      </c>
      <c r="S69" s="22"/>
      <c r="T69" s="22">
        <f t="shared" si="31"/>
        <v>0</v>
      </c>
      <c r="U69" s="50">
        <f t="shared" si="32"/>
        <v>0.32620615042857676</v>
      </c>
      <c r="V69" s="47"/>
      <c r="W69" s="26">
        <f t="shared" si="36"/>
        <v>0.58251098290817271</v>
      </c>
      <c r="X69" s="26">
        <f t="shared" si="37"/>
        <v>6.0723972941333528</v>
      </c>
      <c r="Y69" s="27">
        <f t="shared" si="38"/>
        <v>4.7963839871853126E-2</v>
      </c>
      <c r="Z69" s="26">
        <f t="shared" si="39"/>
        <v>8.7531031031299361E-2</v>
      </c>
      <c r="AA69" s="33">
        <f t="shared" si="42"/>
        <v>8.5563106419105335</v>
      </c>
      <c r="AB69" s="30"/>
      <c r="AC69" s="39">
        <f t="shared" si="43"/>
        <v>5.2302142237525794E-3</v>
      </c>
      <c r="AD69" s="39">
        <f t="shared" si="40"/>
        <v>0.29285332457356023</v>
      </c>
      <c r="AE69" s="38">
        <f t="shared" si="44"/>
        <v>5.9584000000000019</v>
      </c>
      <c r="AF69" s="37">
        <f t="shared" si="45"/>
        <v>4.8236977743276412E-4</v>
      </c>
      <c r="AG69" s="37">
        <f t="shared" si="46"/>
        <v>3.1476278316520959E-2</v>
      </c>
      <c r="AH69" s="38">
        <f t="shared" si="47"/>
        <v>0.57495902536984844</v>
      </c>
    </row>
    <row r="70" spans="6:34" x14ac:dyDescent="0.2">
      <c r="F70" s="9">
        <v>93.200000000000401</v>
      </c>
      <c r="G70" s="17">
        <f t="shared" si="41"/>
        <v>1182.7384615384653</v>
      </c>
      <c r="H70" s="24">
        <f t="shared" si="33"/>
        <v>1455.8884615384654</v>
      </c>
      <c r="I70" s="24">
        <f t="shared" si="34"/>
        <v>18.994103763313859</v>
      </c>
      <c r="J70" s="18">
        <f t="shared" si="35"/>
        <v>1899410376.3313859</v>
      </c>
      <c r="K70" s="19">
        <f t="shared" si="24"/>
        <v>-8.0860455078279951</v>
      </c>
      <c r="L70" s="25">
        <f t="shared" si="25"/>
        <v>-7.0693901386798332</v>
      </c>
      <c r="M70" s="19">
        <f t="shared" si="26"/>
        <v>-1.0166553691481619</v>
      </c>
      <c r="N70" s="20">
        <f t="shared" si="27"/>
        <v>2.8989753846151842</v>
      </c>
      <c r="O70" s="42">
        <f t="shared" si="28"/>
        <v>1.4552643646357222</v>
      </c>
      <c r="P70" s="40"/>
      <c r="Q70" s="21">
        <f t="shared" si="29"/>
        <v>17.606269504607848</v>
      </c>
      <c r="R70" s="44">
        <f t="shared" si="30"/>
        <v>0.84786384016454819</v>
      </c>
      <c r="S70" s="22"/>
      <c r="T70" s="22">
        <f t="shared" si="31"/>
        <v>0</v>
      </c>
      <c r="U70" s="50">
        <f t="shared" si="32"/>
        <v>0.32626632110997827</v>
      </c>
      <c r="V70" s="47"/>
      <c r="W70" s="26">
        <f t="shared" si="36"/>
        <v>0.58261843055353257</v>
      </c>
      <c r="X70" s="26">
        <f t="shared" si="37"/>
        <v>6.073273197849157</v>
      </c>
      <c r="Y70" s="27">
        <f t="shared" si="38"/>
        <v>4.7965768340527334E-2</v>
      </c>
      <c r="Z70" s="26">
        <f t="shared" si="39"/>
        <v>8.7534242304565885E-2</v>
      </c>
      <c r="AA70" s="33">
        <f t="shared" si="42"/>
        <v>8.557574950803458</v>
      </c>
      <c r="AB70" s="30"/>
      <c r="AC70" s="39">
        <f t="shared" si="43"/>
        <v>5.256055031003363E-3</v>
      </c>
      <c r="AD70" s="39">
        <f t="shared" si="40"/>
        <v>0.29810937960456357</v>
      </c>
      <c r="AE70" s="38">
        <f t="shared" si="44"/>
        <v>5.9584000000000028</v>
      </c>
      <c r="AF70" s="37">
        <f t="shared" si="45"/>
        <v>4.8274557682632182E-4</v>
      </c>
      <c r="AG70" s="37">
        <f t="shared" si="46"/>
        <v>3.1959023893347281E-2</v>
      </c>
      <c r="AH70" s="38">
        <f t="shared" si="47"/>
        <v>0.57495940116924193</v>
      </c>
    </row>
    <row r="71" spans="6:34" x14ac:dyDescent="0.2">
      <c r="F71" s="9">
        <v>93.100000000000406</v>
      </c>
      <c r="G71" s="17">
        <f t="shared" si="41"/>
        <v>1182.4846153846192</v>
      </c>
      <c r="H71" s="24">
        <f t="shared" si="33"/>
        <v>1455.6346153846193</v>
      </c>
      <c r="I71" s="24">
        <f t="shared" si="34"/>
        <v>18.979755792899624</v>
      </c>
      <c r="J71" s="18">
        <f t="shared" si="35"/>
        <v>1897975579.2899625</v>
      </c>
      <c r="K71" s="19">
        <f t="shared" si="24"/>
        <v>-8.0900050899898996</v>
      </c>
      <c r="L71" s="25">
        <f t="shared" si="25"/>
        <v>-7.0732308940798339</v>
      </c>
      <c r="M71" s="19">
        <f t="shared" si="26"/>
        <v>-1.0167741959100658</v>
      </c>
      <c r="N71" s="20">
        <f t="shared" si="27"/>
        <v>2.9127338461536425</v>
      </c>
      <c r="O71" s="42">
        <f t="shared" si="28"/>
        <v>1.4569041481138534</v>
      </c>
      <c r="P71" s="40"/>
      <c r="Q71" s="21">
        <f t="shared" si="29"/>
        <v>17.692304356567721</v>
      </c>
      <c r="R71" s="44">
        <f t="shared" si="30"/>
        <v>0.84897549736549194</v>
      </c>
      <c r="S71" s="22"/>
      <c r="T71" s="22">
        <f t="shared" si="31"/>
        <v>0</v>
      </c>
      <c r="U71" s="50">
        <f t="shared" si="32"/>
        <v>0.32632639500695698</v>
      </c>
      <c r="V71" s="47"/>
      <c r="W71" s="26">
        <f t="shared" si="36"/>
        <v>0.58272570536956603</v>
      </c>
      <c r="X71" s="26">
        <f t="shared" si="37"/>
        <v>6.0741232433340828</v>
      </c>
      <c r="Y71" s="27">
        <f t="shared" si="38"/>
        <v>4.7967886230252735E-2</v>
      </c>
      <c r="Z71" s="26">
        <f t="shared" si="39"/>
        <v>8.7537768974470381E-2</v>
      </c>
      <c r="AA71" s="33">
        <f t="shared" si="42"/>
        <v>8.5588057911904052</v>
      </c>
      <c r="AB71" s="30"/>
      <c r="AC71" s="39">
        <f t="shared" si="43"/>
        <v>5.2818808513820543E-3</v>
      </c>
      <c r="AD71" s="39">
        <f t="shared" si="40"/>
        <v>0.30339126045594561</v>
      </c>
      <c r="AE71" s="38">
        <f t="shared" si="44"/>
        <v>5.958400000000001</v>
      </c>
      <c r="AF71" s="37">
        <f t="shared" si="45"/>
        <v>4.8312112571449002E-4</v>
      </c>
      <c r="AG71" s="37">
        <f t="shared" si="46"/>
        <v>3.2442145019061772E-2</v>
      </c>
      <c r="AH71" s="38">
        <f t="shared" si="47"/>
        <v>0.57495977671813014</v>
      </c>
    </row>
    <row r="72" spans="6:34" x14ac:dyDescent="0.2">
      <c r="F72" s="9">
        <v>93.000000000000398</v>
      </c>
      <c r="G72" s="17">
        <f t="shared" si="41"/>
        <v>1182.2307692307731</v>
      </c>
      <c r="H72" s="24">
        <f t="shared" si="33"/>
        <v>1455.3807692307732</v>
      </c>
      <c r="I72" s="24">
        <f t="shared" si="34"/>
        <v>18.965420710059419</v>
      </c>
      <c r="J72" s="18">
        <f t="shared" si="35"/>
        <v>1896542071.0059419</v>
      </c>
      <c r="K72" s="19">
        <f t="shared" si="24"/>
        <v>-8.093956529223739</v>
      </c>
      <c r="L72" s="25">
        <f t="shared" si="25"/>
        <v>-7.0770720152560642</v>
      </c>
      <c r="M72" s="19">
        <f t="shared" si="26"/>
        <v>-1.0168845139676748</v>
      </c>
      <c r="N72" s="20">
        <f t="shared" si="27"/>
        <v>2.9264923076921008</v>
      </c>
      <c r="O72" s="42">
        <f t="shared" si="28"/>
        <v>1.4585427101527744</v>
      </c>
      <c r="P72" s="40"/>
      <c r="Q72" s="21">
        <f t="shared" si="29"/>
        <v>17.778286729490063</v>
      </c>
      <c r="R72" s="44">
        <f t="shared" si="30"/>
        <v>0.85008654198708467</v>
      </c>
      <c r="S72" s="22"/>
      <c r="T72" s="22">
        <f t="shared" si="31"/>
        <v>0</v>
      </c>
      <c r="U72" s="50">
        <f t="shared" si="32"/>
        <v>0.32638637195814718</v>
      </c>
      <c r="V72" s="47"/>
      <c r="W72" s="26">
        <f t="shared" si="36"/>
        <v>0.58283280706811991</v>
      </c>
      <c r="X72" s="26">
        <f t="shared" si="37"/>
        <v>6.0749473636957649</v>
      </c>
      <c r="Y72" s="27">
        <f t="shared" si="38"/>
        <v>4.7970193993051059E-2</v>
      </c>
      <c r="Z72" s="26">
        <f t="shared" si="39"/>
        <v>8.7541611786387391E-2</v>
      </c>
      <c r="AA72" s="33">
        <f t="shared" si="42"/>
        <v>8.5600030766964235</v>
      </c>
      <c r="AB72" s="30"/>
      <c r="AC72" s="39">
        <f t="shared" si="43"/>
        <v>5.3076913069707698E-3</v>
      </c>
      <c r="AD72" s="39">
        <f t="shared" si="40"/>
        <v>0.3086989517629164</v>
      </c>
      <c r="AE72" s="38">
        <f t="shared" si="44"/>
        <v>5.9584000000000019</v>
      </c>
      <c r="AF72" s="37">
        <f t="shared" si="45"/>
        <v>4.8349642296686963E-4</v>
      </c>
      <c r="AG72" s="37">
        <f t="shared" si="46"/>
        <v>3.2925641442028641E-2</v>
      </c>
      <c r="AH72" s="38">
        <f t="shared" si="47"/>
        <v>0.57496015201538242</v>
      </c>
    </row>
    <row r="73" spans="6:34" x14ac:dyDescent="0.2">
      <c r="F73" s="9">
        <v>92.900000000000404</v>
      </c>
      <c r="G73" s="17">
        <f t="shared" si="41"/>
        <v>1181.9769230769271</v>
      </c>
      <c r="H73" s="24">
        <f t="shared" si="33"/>
        <v>1455.1269230769271</v>
      </c>
      <c r="I73" s="24">
        <f t="shared" si="34"/>
        <v>18.951098514793131</v>
      </c>
      <c r="J73" s="18">
        <f t="shared" si="35"/>
        <v>1895109851.4793131</v>
      </c>
      <c r="K73" s="19">
        <f t="shared" si="24"/>
        <v>-8.0978998056888845</v>
      </c>
      <c r="L73" s="25">
        <f t="shared" si="25"/>
        <v>-7.0809135023999863</v>
      </c>
      <c r="M73" s="19">
        <f t="shared" si="26"/>
        <v>-1.0169863032888982</v>
      </c>
      <c r="N73" s="20">
        <f t="shared" si="27"/>
        <v>2.9402507692305591</v>
      </c>
      <c r="O73" s="42">
        <f t="shared" si="28"/>
        <v>1.4601800477763929</v>
      </c>
      <c r="P73" s="40"/>
      <c r="Q73" s="21">
        <f t="shared" si="29"/>
        <v>17.864215356977525</v>
      </c>
      <c r="R73" s="44">
        <f t="shared" si="30"/>
        <v>0.85119697063020761</v>
      </c>
      <c r="S73" s="22"/>
      <c r="T73" s="22">
        <f t="shared" si="31"/>
        <v>0</v>
      </c>
      <c r="U73" s="50">
        <f t="shared" si="32"/>
        <v>0.32644625180216952</v>
      </c>
      <c r="V73" s="47"/>
      <c r="W73" s="26">
        <f t="shared" si="36"/>
        <v>0.58293973536101695</v>
      </c>
      <c r="X73" s="26">
        <f t="shared" si="37"/>
        <v>6.0757454921616949</v>
      </c>
      <c r="Y73" s="27">
        <f t="shared" si="38"/>
        <v>4.7972692084705171E-2</v>
      </c>
      <c r="Z73" s="26">
        <f t="shared" si="39"/>
        <v>8.7545771491272767E-2</v>
      </c>
      <c r="AA73" s="33">
        <f t="shared" si="42"/>
        <v>8.5611667211006299</v>
      </c>
      <c r="AB73" s="30"/>
      <c r="AC73" s="39">
        <f t="shared" si="43"/>
        <v>5.3334860188467169E-3</v>
      </c>
      <c r="AD73" s="39">
        <f t="shared" si="40"/>
        <v>0.3140324377817631</v>
      </c>
      <c r="AE73" s="38">
        <f t="shared" si="44"/>
        <v>5.9584000000000019</v>
      </c>
      <c r="AF73" s="37">
        <f t="shared" si="45"/>
        <v>4.8387146745055345E-4</v>
      </c>
      <c r="AG73" s="37">
        <f t="shared" si="46"/>
        <v>3.3409512909479196E-2</v>
      </c>
      <c r="AH73" s="38">
        <f t="shared" si="47"/>
        <v>0.57496052705986633</v>
      </c>
    </row>
    <row r="74" spans="6:34" x14ac:dyDescent="0.2">
      <c r="F74" s="9">
        <v>92.800000000000395</v>
      </c>
      <c r="G74" s="17">
        <f t="shared" si="41"/>
        <v>1181.723076923081</v>
      </c>
      <c r="H74" s="24">
        <f t="shared" si="33"/>
        <v>1454.873076923081</v>
      </c>
      <c r="I74" s="24">
        <f t="shared" si="34"/>
        <v>18.936789207100844</v>
      </c>
      <c r="J74" s="18">
        <f t="shared" si="35"/>
        <v>1893678920.7100844</v>
      </c>
      <c r="K74" s="19">
        <f t="shared" si="24"/>
        <v>-8.1018348994790266</v>
      </c>
      <c r="L74" s="25">
        <f t="shared" si="25"/>
        <v>-7.0847553557031722</v>
      </c>
      <c r="M74" s="19">
        <f t="shared" si="26"/>
        <v>-1.0170795437758544</v>
      </c>
      <c r="N74" s="20">
        <f t="shared" si="27"/>
        <v>2.9540092307690173</v>
      </c>
      <c r="O74" s="42">
        <f t="shared" si="28"/>
        <v>1.4618161579987596</v>
      </c>
      <c r="P74" s="40"/>
      <c r="Q74" s="21">
        <f t="shared" si="29"/>
        <v>17.950088969317171</v>
      </c>
      <c r="R74" s="44">
        <f t="shared" si="30"/>
        <v>0.85230677988807491</v>
      </c>
      <c r="S74" s="22"/>
      <c r="T74" s="22">
        <f t="shared" si="31"/>
        <v>0</v>
      </c>
      <c r="U74" s="50">
        <f t="shared" si="32"/>
        <v>0.3265060343776327</v>
      </c>
      <c r="V74" s="47"/>
      <c r="W74" s="26">
        <f t="shared" si="36"/>
        <v>0.58304648996005837</v>
      </c>
      <c r="X74" s="26">
        <f t="shared" si="37"/>
        <v>6.0765175620809497</v>
      </c>
      <c r="Y74" s="27">
        <f t="shared" si="38"/>
        <v>4.7975380964783196E-2</v>
      </c>
      <c r="Z74" s="26">
        <f t="shared" si="39"/>
        <v>8.7550248845698481E-2</v>
      </c>
      <c r="AA74" s="33">
        <f t="shared" si="42"/>
        <v>8.5622966383384398</v>
      </c>
      <c r="AB74" s="30"/>
      <c r="AC74" s="39">
        <f t="shared" si="43"/>
        <v>5.3592646070937146E-3</v>
      </c>
      <c r="AD74" s="39">
        <f t="shared" si="40"/>
        <v>0.31939170238885684</v>
      </c>
      <c r="AE74" s="38">
        <f t="shared" si="44"/>
        <v>5.9584000000000019</v>
      </c>
      <c r="AF74" s="37">
        <f t="shared" si="45"/>
        <v>4.8424625803080665E-4</v>
      </c>
      <c r="AG74" s="37">
        <f t="shared" si="46"/>
        <v>3.3893759167510001E-2</v>
      </c>
      <c r="AH74" s="38">
        <f t="shared" si="47"/>
        <v>0.57496090185044646</v>
      </c>
    </row>
    <row r="75" spans="6:34" x14ac:dyDescent="0.2">
      <c r="F75" s="9">
        <v>92.700000000000401</v>
      </c>
      <c r="G75" s="17">
        <f t="shared" si="41"/>
        <v>1181.4692307692349</v>
      </c>
      <c r="H75" s="24">
        <f t="shared" si="33"/>
        <v>1454.6192307692349</v>
      </c>
      <c r="I75" s="24">
        <f t="shared" si="34"/>
        <v>18.922492786982502</v>
      </c>
      <c r="J75" s="18">
        <f t="shared" si="35"/>
        <v>1892249278.6982503</v>
      </c>
      <c r="K75" s="19">
        <f t="shared" si="24"/>
        <v>-8.1057617906219015</v>
      </c>
      <c r="L75" s="25">
        <f t="shared" si="25"/>
        <v>-7.0885975753573431</v>
      </c>
      <c r="M75" s="19">
        <f t="shared" si="26"/>
        <v>-1.0171642152645584</v>
      </c>
      <c r="N75" s="20">
        <f t="shared" si="27"/>
        <v>2.9677676923074756</v>
      </c>
      <c r="O75" s="42">
        <f t="shared" si="28"/>
        <v>1.4634510378240373</v>
      </c>
      <c r="P75" s="40"/>
      <c r="Q75" s="21">
        <f t="shared" si="29"/>
        <v>18.035906293493973</v>
      </c>
      <c r="R75" s="44">
        <f t="shared" si="30"/>
        <v>0.85341596634622319</v>
      </c>
      <c r="S75" s="22"/>
      <c r="T75" s="22">
        <f t="shared" si="31"/>
        <v>0</v>
      </c>
      <c r="U75" s="50">
        <f t="shared" si="32"/>
        <v>0.32656571952313473</v>
      </c>
      <c r="V75" s="47"/>
      <c r="W75" s="26">
        <f t="shared" si="36"/>
        <v>0.58315307057702626</v>
      </c>
      <c r="X75" s="26">
        <f t="shared" si="37"/>
        <v>6.0772635069259193</v>
      </c>
      <c r="Y75" s="27">
        <f t="shared" si="38"/>
        <v>4.7978261096662922E-2</v>
      </c>
      <c r="Z75" s="26">
        <f t="shared" si="39"/>
        <v>8.7555044611887622E-2</v>
      </c>
      <c r="AA75" s="33">
        <f t="shared" si="42"/>
        <v>8.5633927425037868</v>
      </c>
      <c r="AB75" s="30"/>
      <c r="AC75" s="39">
        <f t="shared" si="43"/>
        <v>5.385026690794846E-3</v>
      </c>
      <c r="AD75" s="39">
        <f t="shared" si="40"/>
        <v>0.32477672907965166</v>
      </c>
      <c r="AE75" s="38">
        <f t="shared" si="44"/>
        <v>5.9584000000000028</v>
      </c>
      <c r="AF75" s="37">
        <f t="shared" si="45"/>
        <v>4.8462079357003369E-4</v>
      </c>
      <c r="AG75" s="37">
        <f t="shared" si="46"/>
        <v>3.4378379961080036E-2</v>
      </c>
      <c r="AH75" s="38">
        <f t="shared" si="47"/>
        <v>0.57496127638598571</v>
      </c>
    </row>
    <row r="76" spans="6:34" x14ac:dyDescent="0.2">
      <c r="F76" s="9">
        <v>92.600000000000406</v>
      </c>
      <c r="G76" s="17">
        <f t="shared" si="41"/>
        <v>1181.2153846153888</v>
      </c>
      <c r="H76" s="24">
        <f t="shared" si="33"/>
        <v>1454.3653846153888</v>
      </c>
      <c r="I76" s="24">
        <f t="shared" si="34"/>
        <v>18.908209254438106</v>
      </c>
      <c r="J76" s="18">
        <f t="shared" si="35"/>
        <v>1890820925.4438105</v>
      </c>
      <c r="K76" s="19">
        <f t="shared" si="24"/>
        <v>-8.1096804590789731</v>
      </c>
      <c r="L76" s="25">
        <f t="shared" si="25"/>
        <v>-7.0924401615543493</v>
      </c>
      <c r="M76" s="19">
        <f t="shared" si="26"/>
        <v>-1.0172402975246237</v>
      </c>
      <c r="N76" s="20">
        <f t="shared" si="27"/>
        <v>2.9815261538459339</v>
      </c>
      <c r="O76" s="42">
        <f t="shared" si="28"/>
        <v>1.4650846842464444</v>
      </c>
      <c r="P76" s="40"/>
      <c r="Q76" s="21">
        <f t="shared" si="29"/>
        <v>18.12166605320445</v>
      </c>
      <c r="R76" s="44">
        <f t="shared" si="30"/>
        <v>0.85452452658248501</v>
      </c>
      <c r="S76" s="22"/>
      <c r="T76" s="22">
        <f t="shared" si="31"/>
        <v>0</v>
      </c>
      <c r="U76" s="50">
        <f t="shared" si="32"/>
        <v>0.32662530707726423</v>
      </c>
      <c r="V76" s="47"/>
      <c r="W76" s="26">
        <f t="shared" si="36"/>
        <v>0.58325947692368607</v>
      </c>
      <c r="X76" s="26">
        <f t="shared" si="37"/>
        <v>6.0779832602940367</v>
      </c>
      <c r="Y76" s="27">
        <f t="shared" si="38"/>
        <v>4.7981332947556486E-2</v>
      </c>
      <c r="Z76" s="26">
        <f t="shared" si="39"/>
        <v>8.7560159557749831E-2</v>
      </c>
      <c r="AA76" s="33">
        <f t="shared" si="42"/>
        <v>8.5644549478513579</v>
      </c>
      <c r="AB76" s="30"/>
      <c r="AC76" s="39">
        <f t="shared" si="43"/>
        <v>5.4107718880478852E-3</v>
      </c>
      <c r="AD76" s="39">
        <f t="shared" si="40"/>
        <v>0.33018750096769955</v>
      </c>
      <c r="AE76" s="38">
        <f t="shared" si="44"/>
        <v>5.9584000000000028</v>
      </c>
      <c r="AF76" s="37">
        <f t="shared" si="45"/>
        <v>4.8499507292880292E-4</v>
      </c>
      <c r="AG76" s="37">
        <f t="shared" si="46"/>
        <v>3.4863375034008839E-2</v>
      </c>
      <c r="AH76" s="38">
        <f t="shared" si="47"/>
        <v>0.57496165066534455</v>
      </c>
    </row>
    <row r="77" spans="6:34" x14ac:dyDescent="0.2">
      <c r="F77" s="9">
        <v>92.500000000000398</v>
      </c>
      <c r="G77" s="17">
        <f t="shared" si="41"/>
        <v>1180.9615384615427</v>
      </c>
      <c r="H77" s="24">
        <f t="shared" si="33"/>
        <v>1454.1115384615428</v>
      </c>
      <c r="I77" s="24">
        <f t="shared" si="34"/>
        <v>18.89393860946771</v>
      </c>
      <c r="J77" s="18">
        <f t="shared" si="35"/>
        <v>1889393860.9467711</v>
      </c>
      <c r="K77" s="19">
        <f t="shared" si="24"/>
        <v>-8.1135908847451645</v>
      </c>
      <c r="L77" s="25">
        <f t="shared" si="25"/>
        <v>-7.0962831144861669</v>
      </c>
      <c r="M77" s="19">
        <f t="shared" si="26"/>
        <v>-1.0173077702589977</v>
      </c>
      <c r="N77" s="20">
        <f t="shared" si="27"/>
        <v>2.9952846153843922</v>
      </c>
      <c r="O77" s="42">
        <f t="shared" si="28"/>
        <v>1.4667170942502192</v>
      </c>
      <c r="P77" s="40"/>
      <c r="Q77" s="21">
        <f t="shared" si="29"/>
        <v>18.207366968870524</v>
      </c>
      <c r="R77" s="44">
        <f t="shared" si="30"/>
        <v>0.85563245716697445</v>
      </c>
      <c r="S77" s="22"/>
      <c r="T77" s="22">
        <f t="shared" si="31"/>
        <v>0</v>
      </c>
      <c r="U77" s="50">
        <f t="shared" si="32"/>
        <v>0.32668479687860164</v>
      </c>
      <c r="V77" s="47"/>
      <c r="W77" s="26">
        <f t="shared" si="36"/>
        <v>0.58336570871178861</v>
      </c>
      <c r="X77" s="26">
        <f t="shared" si="37"/>
        <v>6.0786767559095312</v>
      </c>
      <c r="Y77" s="27">
        <f t="shared" si="38"/>
        <v>4.7984596988535022E-2</v>
      </c>
      <c r="Z77" s="26">
        <f t="shared" si="39"/>
        <v>8.7565594456916751E-2</v>
      </c>
      <c r="AA77" s="33">
        <f t="shared" si="42"/>
        <v>8.5654831687988402</v>
      </c>
      <c r="AB77" s="30"/>
      <c r="AC77" s="39">
        <f t="shared" si="43"/>
        <v>5.436499815961799E-3</v>
      </c>
      <c r="AD77" s="39">
        <f t="shared" si="40"/>
        <v>0.33562400078366134</v>
      </c>
      <c r="AE77" s="38">
        <f t="shared" si="44"/>
        <v>5.9584000000000019</v>
      </c>
      <c r="AF77" s="37">
        <f t="shared" si="45"/>
        <v>4.8536909496515486E-4</v>
      </c>
      <c r="AG77" s="37">
        <f t="shared" si="46"/>
        <v>3.5348744128973993E-2</v>
      </c>
      <c r="AH77" s="38">
        <f t="shared" si="47"/>
        <v>0.57496202468738089</v>
      </c>
    </row>
    <row r="78" spans="6:34" x14ac:dyDescent="0.2">
      <c r="F78" s="9">
        <v>92.400000000000404</v>
      </c>
      <c r="G78" s="17">
        <f t="shared" si="41"/>
        <v>1180.7076923076966</v>
      </c>
      <c r="H78" s="24">
        <f t="shared" si="33"/>
        <v>1453.8576923076967</v>
      </c>
      <c r="I78" s="24">
        <f t="shared" si="34"/>
        <v>18.87968085207126</v>
      </c>
      <c r="J78" s="18">
        <f t="shared" si="35"/>
        <v>1887968085.2071261</v>
      </c>
      <c r="K78" s="19">
        <f t="shared" si="24"/>
        <v>-8.1174930474485567</v>
      </c>
      <c r="L78" s="25">
        <f t="shared" si="25"/>
        <v>-7.1001264343449231</v>
      </c>
      <c r="M78" s="19">
        <f t="shared" si="26"/>
        <v>-1.0173666131036336</v>
      </c>
      <c r="N78" s="20">
        <f t="shared" si="27"/>
        <v>3.0090430769228504</v>
      </c>
      <c r="O78" s="42">
        <f t="shared" si="28"/>
        <v>1.4683482648095731</v>
      </c>
      <c r="P78" s="40"/>
      <c r="Q78" s="21">
        <f t="shared" si="29"/>
        <v>18.293007757653481</v>
      </c>
      <c r="R78" s="44">
        <f t="shared" si="30"/>
        <v>0.85673975466206753</v>
      </c>
      <c r="S78" s="22"/>
      <c r="T78" s="22">
        <f t="shared" si="31"/>
        <v>0</v>
      </c>
      <c r="U78" s="50">
        <f t="shared" si="32"/>
        <v>0.32674418876572087</v>
      </c>
      <c r="V78" s="47"/>
      <c r="W78" s="26">
        <f t="shared" si="36"/>
        <v>0.5834717656530729</v>
      </c>
      <c r="X78" s="26">
        <f t="shared" si="37"/>
        <v>6.0793439276251675</v>
      </c>
      <c r="Y78" s="27">
        <f t="shared" si="38"/>
        <v>4.7988053694553855E-2</v>
      </c>
      <c r="Z78" s="26">
        <f t="shared" si="39"/>
        <v>8.7571350088778005E-2</v>
      </c>
      <c r="AA78" s="33">
        <f t="shared" si="42"/>
        <v>8.5664773199291666</v>
      </c>
      <c r="AB78" s="30"/>
      <c r="AC78" s="39">
        <f t="shared" si="43"/>
        <v>5.4622100906608481E-3</v>
      </c>
      <c r="AD78" s="39">
        <f t="shared" si="40"/>
        <v>0.34108621087432217</v>
      </c>
      <c r="AE78" s="38">
        <f t="shared" si="44"/>
        <v>5.9584000000000019</v>
      </c>
      <c r="AF78" s="37">
        <f t="shared" si="45"/>
        <v>4.8574285853459731E-4</v>
      </c>
      <c r="AG78" s="37">
        <f t="shared" si="46"/>
        <v>3.5834486987508588E-2</v>
      </c>
      <c r="AH78" s="38">
        <f t="shared" si="47"/>
        <v>0.57496239845095032</v>
      </c>
    </row>
    <row r="79" spans="6:34" x14ac:dyDescent="0.2">
      <c r="F79" s="9">
        <v>92.300000000000395</v>
      </c>
      <c r="G79" s="17">
        <f t="shared" si="41"/>
        <v>1180.4538461538505</v>
      </c>
      <c r="H79" s="24">
        <f t="shared" si="33"/>
        <v>1453.6038461538506</v>
      </c>
      <c r="I79" s="24">
        <f t="shared" si="34"/>
        <v>18.865435982248783</v>
      </c>
      <c r="J79" s="18">
        <f t="shared" si="35"/>
        <v>1886543598.2248783</v>
      </c>
      <c r="K79" s="19">
        <f t="shared" si="24"/>
        <v>-8.1213869269500645</v>
      </c>
      <c r="L79" s="25">
        <f t="shared" si="25"/>
        <v>-7.1039701213228641</v>
      </c>
      <c r="M79" s="19">
        <f t="shared" si="26"/>
        <v>-1.0174168056272004</v>
      </c>
      <c r="N79" s="20">
        <f t="shared" si="27"/>
        <v>3.0228015384613087</v>
      </c>
      <c r="O79" s="42">
        <f t="shared" si="28"/>
        <v>1.4699781928886448</v>
      </c>
      <c r="P79" s="40"/>
      <c r="Q79" s="21">
        <f t="shared" si="29"/>
        <v>18.378587133468123</v>
      </c>
      <c r="R79" s="44">
        <f t="shared" si="30"/>
        <v>0.85784641562238195</v>
      </c>
      <c r="S79" s="22"/>
      <c r="T79" s="22">
        <f t="shared" si="31"/>
        <v>0</v>
      </c>
      <c r="U79" s="50">
        <f t="shared" si="32"/>
        <v>0.32680348257719027</v>
      </c>
      <c r="V79" s="47"/>
      <c r="W79" s="26">
        <f t="shared" si="36"/>
        <v>0.58357764745926832</v>
      </c>
      <c r="X79" s="26">
        <f t="shared" si="37"/>
        <v>6.079984709424008</v>
      </c>
      <c r="Y79" s="27">
        <f t="shared" si="38"/>
        <v>4.7991703544477661E-2</v>
      </c>
      <c r="Z79" s="26">
        <f t="shared" si="39"/>
        <v>8.7577427238517344E-2</v>
      </c>
      <c r="AA79" s="33">
        <f t="shared" si="42"/>
        <v>8.5674373159927839</v>
      </c>
      <c r="AB79" s="30"/>
      <c r="AC79" s="39">
        <f t="shared" si="43"/>
        <v>5.487902327296513E-3</v>
      </c>
      <c r="AD79" s="39">
        <f t="shared" si="40"/>
        <v>0.34657411320161868</v>
      </c>
      <c r="AE79" s="38">
        <f t="shared" si="44"/>
        <v>5.958400000000001</v>
      </c>
      <c r="AF79" s="37">
        <f t="shared" si="45"/>
        <v>4.8611636249078932E-4</v>
      </c>
      <c r="AG79" s="37">
        <f t="shared" si="46"/>
        <v>3.6320603349999377E-2</v>
      </c>
      <c r="AH79" s="38">
        <f t="shared" si="47"/>
        <v>0.57496277195490642</v>
      </c>
    </row>
    <row r="80" spans="6:34" x14ac:dyDescent="0.2">
      <c r="F80" s="9">
        <v>92.200000000000401</v>
      </c>
      <c r="G80" s="17">
        <f t="shared" si="41"/>
        <v>1180.2000000000044</v>
      </c>
      <c r="H80" s="24">
        <f t="shared" si="33"/>
        <v>1453.3500000000045</v>
      </c>
      <c r="I80" s="24">
        <f t="shared" si="34"/>
        <v>18.851204000000251</v>
      </c>
      <c r="J80" s="18">
        <f t="shared" si="35"/>
        <v>1885120400.000025</v>
      </c>
      <c r="K80" s="19">
        <f t="shared" si="24"/>
        <v>-8.1252725029431652</v>
      </c>
      <c r="L80" s="25">
        <f t="shared" si="25"/>
        <v>-7.1078141756123756</v>
      </c>
      <c r="M80" s="19">
        <f t="shared" si="26"/>
        <v>-1.0174583273307896</v>
      </c>
      <c r="N80" s="20">
        <f t="shared" si="27"/>
        <v>3.036559999999767</v>
      </c>
      <c r="O80" s="42">
        <f t="shared" si="28"/>
        <v>1.4716068754414557</v>
      </c>
      <c r="P80" s="40"/>
      <c r="Q80" s="21">
        <f t="shared" si="29"/>
        <v>18.464103806997091</v>
      </c>
      <c r="R80" s="44">
        <f t="shared" si="30"/>
        <v>0.85895243659475884</v>
      </c>
      <c r="S80" s="22"/>
      <c r="T80" s="22">
        <f t="shared" si="31"/>
        <v>0</v>
      </c>
      <c r="U80" s="50">
        <f t="shared" si="32"/>
        <v>0.32686267815157466</v>
      </c>
      <c r="V80" s="47"/>
      <c r="W80" s="26">
        <f t="shared" si="36"/>
        <v>0.58368335384209757</v>
      </c>
      <c r="X80" s="26">
        <f t="shared" si="37"/>
        <v>6.0805990354211703</v>
      </c>
      <c r="Y80" s="27">
        <f t="shared" si="38"/>
        <v>4.7995547021106033E-2</v>
      </c>
      <c r="Z80" s="26">
        <f t="shared" si="39"/>
        <v>8.7583826697149217E-2</v>
      </c>
      <c r="AA80" s="33">
        <f t="shared" si="42"/>
        <v>8.568363071909916</v>
      </c>
      <c r="AB80" s="30"/>
      <c r="AC80" s="39">
        <f t="shared" si="43"/>
        <v>5.5135761400401237E-3</v>
      </c>
      <c r="AD80" s="39">
        <f t="shared" si="40"/>
        <v>0.35208768934165879</v>
      </c>
      <c r="AE80" s="38">
        <f t="shared" si="44"/>
        <v>5.958400000000001</v>
      </c>
      <c r="AF80" s="37">
        <f t="shared" si="45"/>
        <v>4.8648960568450228E-4</v>
      </c>
      <c r="AG80" s="37">
        <f t="shared" si="46"/>
        <v>3.6807092955683879E-2</v>
      </c>
      <c r="AH80" s="38">
        <f t="shared" si="47"/>
        <v>0.5749631451981001</v>
      </c>
    </row>
    <row r="81" spans="6:34" x14ac:dyDescent="0.2">
      <c r="F81" s="9">
        <v>92.100000000000406</v>
      </c>
      <c r="G81" s="17">
        <f t="shared" si="41"/>
        <v>1179.9461538461583</v>
      </c>
      <c r="H81" s="24">
        <f t="shared" si="33"/>
        <v>1453.0961538461584</v>
      </c>
      <c r="I81" s="24">
        <f t="shared" si="34"/>
        <v>18.836984905325693</v>
      </c>
      <c r="J81" s="18">
        <f t="shared" si="35"/>
        <v>1883698490.5325692</v>
      </c>
      <c r="K81" s="19">
        <f t="shared" si="24"/>
        <v>-8.1291497550535645</v>
      </c>
      <c r="L81" s="25">
        <f t="shared" si="25"/>
        <v>-7.1116585974059774</v>
      </c>
      <c r="M81" s="19">
        <f t="shared" si="26"/>
        <v>-1.0174911576475871</v>
      </c>
      <c r="N81" s="20">
        <f t="shared" si="27"/>
        <v>3.0503184615382253</v>
      </c>
      <c r="O81" s="42">
        <f t="shared" si="28"/>
        <v>1.4732343094118621</v>
      </c>
      <c r="P81" s="40"/>
      <c r="Q81" s="21">
        <f t="shared" si="29"/>
        <v>18.549556485705345</v>
      </c>
      <c r="R81" s="44">
        <f t="shared" si="30"/>
        <v>0.860057814118241</v>
      </c>
      <c r="S81" s="22"/>
      <c r="T81" s="22">
        <f t="shared" si="31"/>
        <v>0</v>
      </c>
      <c r="U81" s="50">
        <f t="shared" si="32"/>
        <v>0.32692177532743594</v>
      </c>
      <c r="V81" s="47"/>
      <c r="W81" s="26">
        <f t="shared" si="36"/>
        <v>0.58378888451327837</v>
      </c>
      <c r="X81" s="26">
        <f t="shared" si="37"/>
        <v>6.0811868398656026</v>
      </c>
      <c r="Y81" s="27">
        <f t="shared" si="38"/>
        <v>4.7999584611199055E-2</v>
      </c>
      <c r="Z81" s="26">
        <f t="shared" si="39"/>
        <v>8.7590549261555267E-2</v>
      </c>
      <c r="AA81" s="33">
        <f t="shared" si="42"/>
        <v>8.5692545027728464</v>
      </c>
      <c r="AB81" s="30"/>
      <c r="AC81" s="39">
        <f t="shared" si="43"/>
        <v>5.5392311420988131E-3</v>
      </c>
      <c r="AD81" s="39">
        <f t="shared" si="40"/>
        <v>0.3576269204837576</v>
      </c>
      <c r="AE81" s="38">
        <f t="shared" si="44"/>
        <v>5.9584000000000019</v>
      </c>
      <c r="AF81" s="37">
        <f t="shared" si="45"/>
        <v>4.8686258696464981E-4</v>
      </c>
      <c r="AG81" s="37">
        <f t="shared" si="46"/>
        <v>3.7293955542648527E-2</v>
      </c>
      <c r="AH81" s="38">
        <f t="shared" si="47"/>
        <v>0.57496351817938018</v>
      </c>
    </row>
    <row r="82" spans="6:34" x14ac:dyDescent="0.2">
      <c r="F82" s="9">
        <v>92.000000000000497</v>
      </c>
      <c r="G82" s="17">
        <f t="shared" si="41"/>
        <v>1179.6923076923122</v>
      </c>
      <c r="H82" s="24">
        <f t="shared" si="33"/>
        <v>1452.8423076923123</v>
      </c>
      <c r="I82" s="24">
        <f t="shared" si="34"/>
        <v>18.822778698225108</v>
      </c>
      <c r="J82" s="18">
        <f t="shared" si="35"/>
        <v>1882277869.8225107</v>
      </c>
      <c r="K82" s="19">
        <f t="shared" si="24"/>
        <v>-8.1330186628389267</v>
      </c>
      <c r="L82" s="25">
        <f t="shared" si="25"/>
        <v>-7.1155033868963287</v>
      </c>
      <c r="M82" s="19">
        <f t="shared" si="26"/>
        <v>-1.0175152759425981</v>
      </c>
      <c r="N82" s="20">
        <f t="shared" si="27"/>
        <v>3.0640769230766836</v>
      </c>
      <c r="O82" s="42">
        <f t="shared" si="28"/>
        <v>1.4748604917335122</v>
      </c>
      <c r="P82" s="40"/>
      <c r="Q82" s="21">
        <f t="shared" si="29"/>
        <v>18.634943873854816</v>
      </c>
      <c r="R82" s="44">
        <f t="shared" si="30"/>
        <v>0.86116254472405618</v>
      </c>
      <c r="S82" s="22"/>
      <c r="T82" s="22">
        <f t="shared" si="31"/>
        <v>0</v>
      </c>
      <c r="U82" s="50">
        <f t="shared" si="32"/>
        <v>0.32698077394333502</v>
      </c>
      <c r="V82" s="47"/>
      <c r="W82" s="26">
        <f t="shared" si="36"/>
        <v>0.58389423918452676</v>
      </c>
      <c r="X82" s="26">
        <f t="shared" si="37"/>
        <v>6.0817480571418558</v>
      </c>
      <c r="Y82" s="27">
        <f t="shared" si="38"/>
        <v>4.8003816805503322E-2</v>
      </c>
      <c r="Z82" s="26">
        <f t="shared" si="39"/>
        <v>8.7597595734521611E-2</v>
      </c>
      <c r="AA82" s="33">
        <f t="shared" si="42"/>
        <v>8.5701115238482064</v>
      </c>
      <c r="AB82" s="30"/>
      <c r="AC82" s="39">
        <f t="shared" si="43"/>
        <v>5.5648669457065434E-3</v>
      </c>
      <c r="AD82" s="39">
        <f t="shared" si="40"/>
        <v>0.36319178742946417</v>
      </c>
      <c r="AE82" s="38">
        <f t="shared" si="44"/>
        <v>5.9584000000000019</v>
      </c>
      <c r="AF82" s="37">
        <f t="shared" si="45"/>
        <v>4.8723530517710828E-4</v>
      </c>
      <c r="AG82" s="37">
        <f t="shared" si="46"/>
        <v>3.7781190847825635E-2</v>
      </c>
      <c r="AH82" s="38">
        <f t="shared" si="47"/>
        <v>0.57496389089759314</v>
      </c>
    </row>
    <row r="83" spans="6:34" x14ac:dyDescent="0.2">
      <c r="F83" s="9">
        <v>91.900000000000503</v>
      </c>
      <c r="G83" s="17">
        <f t="shared" si="41"/>
        <v>1179.4384615384661</v>
      </c>
      <c r="H83" s="24">
        <f t="shared" si="33"/>
        <v>1452.5884615384662</v>
      </c>
      <c r="I83" s="24">
        <f t="shared" si="34"/>
        <v>18.808585378698496</v>
      </c>
      <c r="J83" s="18">
        <f t="shared" si="35"/>
        <v>1880858537.8698494</v>
      </c>
      <c r="K83" s="19">
        <f t="shared" si="24"/>
        <v>-8.1368792057885422</v>
      </c>
      <c r="L83" s="25">
        <f t="shared" si="25"/>
        <v>-7.1193485442762148</v>
      </c>
      <c r="M83" s="19">
        <f t="shared" si="26"/>
        <v>-1.0175306615123274</v>
      </c>
      <c r="N83" s="20">
        <f t="shared" si="27"/>
        <v>3.0778353846151418</v>
      </c>
      <c r="O83" s="42">
        <f t="shared" si="28"/>
        <v>1.4764854193298005</v>
      </c>
      <c r="P83" s="40"/>
      <c r="Q83" s="21">
        <f t="shared" si="29"/>
        <v>18.720264672519225</v>
      </c>
      <c r="R83" s="44">
        <f t="shared" si="30"/>
        <v>0.86226662493559714</v>
      </c>
      <c r="S83" s="22"/>
      <c r="T83" s="22">
        <f t="shared" si="31"/>
        <v>0</v>
      </c>
      <c r="U83" s="50">
        <f t="shared" si="32"/>
        <v>0.32703967383783328</v>
      </c>
      <c r="V83" s="47"/>
      <c r="W83" s="26">
        <f t="shared" si="36"/>
        <v>0.58399941756755935</v>
      </c>
      <c r="X83" s="26">
        <f t="shared" si="37"/>
        <v>6.0822826217718724</v>
      </c>
      <c r="Y83" s="27">
        <f t="shared" si="38"/>
        <v>4.8008244098778033E-2</v>
      </c>
      <c r="Z83" s="26">
        <f t="shared" si="39"/>
        <v>8.7604966924776012E-2</v>
      </c>
      <c r="AA83" s="33">
        <f t="shared" si="42"/>
        <v>8.5709340505792699</v>
      </c>
      <c r="AB83" s="30"/>
      <c r="AC83" s="39">
        <f t="shared" si="43"/>
        <v>5.5904831621561282E-3</v>
      </c>
      <c r="AD83" s="39">
        <f t="shared" si="40"/>
        <v>0.36878227059162028</v>
      </c>
      <c r="AE83" s="38">
        <f t="shared" si="44"/>
        <v>5.9584000000000019</v>
      </c>
      <c r="AF83" s="37">
        <f t="shared" si="45"/>
        <v>4.8760775916713474E-4</v>
      </c>
      <c r="AG83" s="37">
        <f t="shared" si="46"/>
        <v>3.8268798606992768E-2</v>
      </c>
      <c r="AH83" s="38">
        <f t="shared" si="47"/>
        <v>0.57496426335158268</v>
      </c>
    </row>
    <row r="84" spans="6:34" x14ac:dyDescent="0.2">
      <c r="F84" s="9">
        <v>91.800000000000495</v>
      </c>
      <c r="G84" s="17">
        <f t="shared" si="41"/>
        <v>1179.18461538462</v>
      </c>
      <c r="H84" s="24">
        <f t="shared" si="33"/>
        <v>1452.3346153846201</v>
      </c>
      <c r="I84" s="24">
        <f t="shared" si="34"/>
        <v>18.794404946745829</v>
      </c>
      <c r="J84" s="18">
        <f t="shared" si="35"/>
        <v>1879440494.674583</v>
      </c>
      <c r="K84" s="19">
        <f t="shared" si="24"/>
        <v>-8.1407313633230416</v>
      </c>
      <c r="L84" s="25">
        <f t="shared" si="25"/>
        <v>-7.1231940697385667</v>
      </c>
      <c r="M84" s="19">
        <f t="shared" si="26"/>
        <v>-1.0175372935844749</v>
      </c>
      <c r="N84" s="20">
        <f t="shared" si="27"/>
        <v>3.0915938461536001</v>
      </c>
      <c r="O84" s="42">
        <f t="shared" si="28"/>
        <v>1.478109089113822</v>
      </c>
      <c r="P84" s="40"/>
      <c r="Q84" s="21">
        <f t="shared" si="29"/>
        <v>18.805517579599066</v>
      </c>
      <c r="R84" s="44">
        <f t="shared" si="30"/>
        <v>0.86337005126840249</v>
      </c>
      <c r="S84" s="22"/>
      <c r="T84" s="22">
        <f t="shared" si="31"/>
        <v>0</v>
      </c>
      <c r="U84" s="50">
        <f t="shared" si="32"/>
        <v>0.32709847484949367</v>
      </c>
      <c r="V84" s="47"/>
      <c r="W84" s="26">
        <f t="shared" si="36"/>
        <v>0.58410441937409574</v>
      </c>
      <c r="X84" s="26">
        <f t="shared" si="37"/>
        <v>6.0827904684167713</v>
      </c>
      <c r="Y84" s="27">
        <f t="shared" si="38"/>
        <v>4.8012866989821407E-2</v>
      </c>
      <c r="Z84" s="26">
        <f t="shared" si="39"/>
        <v>8.7612663647025607E-2</v>
      </c>
      <c r="AA84" s="33">
        <f t="shared" si="42"/>
        <v>8.5717219985882576</v>
      </c>
      <c r="AB84" s="30"/>
      <c r="AC84" s="39">
        <f t="shared" si="43"/>
        <v>5.6160794017562476E-3</v>
      </c>
      <c r="AD84" s="39">
        <f t="shared" si="40"/>
        <v>0.37439834999337651</v>
      </c>
      <c r="AE84" s="38">
        <f t="shared" si="44"/>
        <v>5.9584000000000028</v>
      </c>
      <c r="AF84" s="37">
        <f t="shared" si="45"/>
        <v>4.8797994777520796E-4</v>
      </c>
      <c r="AG84" s="37">
        <f t="shared" si="46"/>
        <v>3.8756778554767973E-2</v>
      </c>
      <c r="AH84" s="38">
        <f t="shared" si="47"/>
        <v>0.57496463554019073</v>
      </c>
    </row>
    <row r="85" spans="6:34" x14ac:dyDescent="0.2">
      <c r="F85" s="9">
        <v>91.7000000000005</v>
      </c>
      <c r="G85" s="17">
        <f t="shared" si="41"/>
        <v>1178.9307692307739</v>
      </c>
      <c r="H85" s="24">
        <f t="shared" si="33"/>
        <v>1452.080769230774</v>
      </c>
      <c r="I85" s="24">
        <f t="shared" si="34"/>
        <v>18.780237402367135</v>
      </c>
      <c r="J85" s="18">
        <f t="shared" si="35"/>
        <v>1878023740.2367134</v>
      </c>
      <c r="K85" s="19">
        <f t="shared" si="24"/>
        <v>-8.1445751147940602</v>
      </c>
      <c r="L85" s="25">
        <f t="shared" si="25"/>
        <v>-7.1270399634764328</v>
      </c>
      <c r="M85" s="19">
        <f t="shared" si="26"/>
        <v>-1.0175351513176274</v>
      </c>
      <c r="N85" s="20">
        <f t="shared" si="27"/>
        <v>3.1053523076920584</v>
      </c>
      <c r="O85" s="42">
        <f t="shared" si="28"/>
        <v>1.47973149798832</v>
      </c>
      <c r="P85" s="40"/>
      <c r="Q85" s="21">
        <f t="shared" si="29"/>
        <v>18.890701289836752</v>
      </c>
      <c r="R85" s="44">
        <f t="shared" si="30"/>
        <v>0.86447282023013372</v>
      </c>
      <c r="S85" s="22"/>
      <c r="T85" s="22">
        <f t="shared" si="31"/>
        <v>0</v>
      </c>
      <c r="U85" s="50">
        <f t="shared" si="32"/>
        <v>0.32715717681688228</v>
      </c>
      <c r="V85" s="47"/>
      <c r="W85" s="26">
        <f t="shared" si="36"/>
        <v>0.58420924431586119</v>
      </c>
      <c r="X85" s="26">
        <f t="shared" si="37"/>
        <v>6.0832715318786441</v>
      </c>
      <c r="Y85" s="27">
        <f t="shared" si="38"/>
        <v>4.801768598149727E-2</v>
      </c>
      <c r="Z85" s="26">
        <f t="shared" si="39"/>
        <v>8.7620686721994759E-2</v>
      </c>
      <c r="AA85" s="33">
        <f t="shared" si="42"/>
        <v>8.5724752836786493</v>
      </c>
      <c r="AB85" s="30"/>
      <c r="AC85" s="39">
        <f t="shared" si="43"/>
        <v>5.6416552738793998E-3</v>
      </c>
      <c r="AD85" s="39">
        <f t="shared" si="40"/>
        <v>0.3800400052672559</v>
      </c>
      <c r="AE85" s="38">
        <f t="shared" si="44"/>
        <v>5.9584000000000028</v>
      </c>
      <c r="AF85" s="37">
        <f t="shared" si="45"/>
        <v>4.8835186984082994E-4</v>
      </c>
      <c r="AG85" s="37">
        <f t="shared" si="46"/>
        <v>3.9245130424608803E-2</v>
      </c>
      <c r="AH85" s="38">
        <f t="shared" si="47"/>
        <v>0.57496500746225643</v>
      </c>
    </row>
    <row r="86" spans="6:34" x14ac:dyDescent="0.2">
      <c r="F86" s="9">
        <v>91.600000000000506</v>
      </c>
      <c r="G86" s="17">
        <f t="shared" si="41"/>
        <v>1178.6769230769278</v>
      </c>
      <c r="H86" s="24">
        <f t="shared" si="33"/>
        <v>1451.8269230769279</v>
      </c>
      <c r="I86" s="24">
        <f t="shared" si="34"/>
        <v>18.766082745562414</v>
      </c>
      <c r="J86" s="18">
        <f t="shared" si="35"/>
        <v>1876608274.5562415</v>
      </c>
      <c r="K86" s="19">
        <f t="shared" si="24"/>
        <v>-8.1484104394839463</v>
      </c>
      <c r="L86" s="25">
        <f t="shared" si="25"/>
        <v>-7.1308862256830192</v>
      </c>
      <c r="M86" s="19">
        <f t="shared" si="26"/>
        <v>-1.0175242138009271</v>
      </c>
      <c r="N86" s="20">
        <f t="shared" si="27"/>
        <v>3.1191107692305167</v>
      </c>
      <c r="O86" s="42">
        <f t="shared" si="28"/>
        <v>1.4813526428456489</v>
      </c>
      <c r="P86" s="40"/>
      <c r="Q86" s="21">
        <f t="shared" si="29"/>
        <v>18.975814494831955</v>
      </c>
      <c r="R86" s="44">
        <f t="shared" si="30"/>
        <v>0.86557492832056071</v>
      </c>
      <c r="S86" s="22"/>
      <c r="T86" s="22">
        <f t="shared" si="31"/>
        <v>0</v>
      </c>
      <c r="U86" s="50">
        <f t="shared" si="32"/>
        <v>0.32721577957857001</v>
      </c>
      <c r="V86" s="47"/>
      <c r="W86" s="26">
        <f t="shared" si="36"/>
        <v>0.58431389210458928</v>
      </c>
      <c r="X86" s="26">
        <f t="shared" si="37"/>
        <v>6.0837257471023642</v>
      </c>
      <c r="Y86" s="27">
        <f t="shared" si="38"/>
        <v>4.8022701580761912E-2</v>
      </c>
      <c r="Z86" s="26">
        <f t="shared" si="39"/>
        <v>8.762903697646332E-2</v>
      </c>
      <c r="AA86" s="33">
        <f t="shared" si="42"/>
        <v>8.5731938218375117</v>
      </c>
      <c r="AB86" s="30"/>
      <c r="AC86" s="39">
        <f t="shared" si="43"/>
        <v>5.6672103869507039E-3</v>
      </c>
      <c r="AD86" s="39">
        <f t="shared" si="40"/>
        <v>0.38570721565420663</v>
      </c>
      <c r="AE86" s="38">
        <f t="shared" si="44"/>
        <v>5.9584000000000028</v>
      </c>
      <c r="AF86" s="37">
        <f t="shared" si="45"/>
        <v>4.8872352420113946E-4</v>
      </c>
      <c r="AG86" s="37">
        <f t="shared" si="46"/>
        <v>3.973385394880994E-2</v>
      </c>
      <c r="AH86" s="38">
        <f t="shared" si="47"/>
        <v>0.57496537911661671</v>
      </c>
    </row>
    <row r="87" spans="6:34" x14ac:dyDescent="0.2">
      <c r="F87" s="9">
        <v>91.500000000000497</v>
      </c>
      <c r="G87" s="17">
        <f t="shared" si="41"/>
        <v>1178.4230769230817</v>
      </c>
      <c r="H87" s="24">
        <f t="shared" si="33"/>
        <v>1451.5730769230818</v>
      </c>
      <c r="I87" s="24">
        <f t="shared" si="34"/>
        <v>18.751940976331639</v>
      </c>
      <c r="J87" s="18">
        <f t="shared" si="35"/>
        <v>1875194097.6331639</v>
      </c>
      <c r="K87" s="19">
        <f t="shared" si="24"/>
        <v>-8.1522373166054365</v>
      </c>
      <c r="L87" s="25">
        <f t="shared" si="25"/>
        <v>-7.1347328565516497</v>
      </c>
      <c r="M87" s="19">
        <f t="shared" si="26"/>
        <v>-1.0175044600537868</v>
      </c>
      <c r="N87" s="20">
        <f t="shared" si="27"/>
        <v>3.1328692307689749</v>
      </c>
      <c r="O87" s="42">
        <f t="shared" si="28"/>
        <v>1.4829725205677189</v>
      </c>
      <c r="P87" s="40"/>
      <c r="Q87" s="21">
        <f t="shared" si="29"/>
        <v>19.060855883057098</v>
      </c>
      <c r="R87" s="44">
        <f t="shared" si="30"/>
        <v>0.8666763720315378</v>
      </c>
      <c r="S87" s="22"/>
      <c r="T87" s="22">
        <f t="shared" si="31"/>
        <v>0</v>
      </c>
      <c r="U87" s="50">
        <f t="shared" si="32"/>
        <v>0.32727428297313388</v>
      </c>
      <c r="V87" s="47"/>
      <c r="W87" s="26">
        <f t="shared" si="36"/>
        <v>0.58441836245202472</v>
      </c>
      <c r="X87" s="26">
        <f t="shared" si="37"/>
        <v>6.0841530491773943</v>
      </c>
      <c r="Y87" s="27">
        <f t="shared" si="38"/>
        <v>4.8027914298691153E-2</v>
      </c>
      <c r="Z87" s="26">
        <f t="shared" si="39"/>
        <v>8.7637715243305186E-2</v>
      </c>
      <c r="AA87" s="33">
        <f t="shared" si="42"/>
        <v>8.5738775292378246</v>
      </c>
      <c r="AB87" s="30"/>
      <c r="AC87" s="39">
        <f t="shared" si="43"/>
        <v>5.6927443484500731E-3</v>
      </c>
      <c r="AD87" s="39">
        <f t="shared" si="40"/>
        <v>0.3913999600026567</v>
      </c>
      <c r="AE87" s="38">
        <f t="shared" si="44"/>
        <v>5.9584000000000028</v>
      </c>
      <c r="AF87" s="37">
        <f t="shared" si="45"/>
        <v>4.8909490969069682E-4</v>
      </c>
      <c r="AG87" s="37">
        <f t="shared" si="46"/>
        <v>4.022294885850064E-2</v>
      </c>
      <c r="AH87" s="38">
        <f t="shared" si="47"/>
        <v>0.57496575050210619</v>
      </c>
    </row>
    <row r="88" spans="6:34" x14ac:dyDescent="0.2">
      <c r="F88" s="9">
        <v>91.400000000000503</v>
      </c>
      <c r="G88" s="17">
        <f t="shared" si="41"/>
        <v>1178.1692307692356</v>
      </c>
      <c r="H88" s="24">
        <f t="shared" si="33"/>
        <v>1451.3192307692357</v>
      </c>
      <c r="I88" s="24">
        <f t="shared" si="34"/>
        <v>18.737812094674837</v>
      </c>
      <c r="J88" s="18">
        <f t="shared" si="35"/>
        <v>1873781209.4674838</v>
      </c>
      <c r="K88" s="19">
        <f t="shared" si="24"/>
        <v>-8.1560557253013535</v>
      </c>
      <c r="L88" s="25">
        <f t="shared" si="25"/>
        <v>-7.1385798562757863</v>
      </c>
      <c r="M88" s="19">
        <f t="shared" si="26"/>
        <v>-1.0174758690255672</v>
      </c>
      <c r="N88" s="20">
        <f t="shared" si="27"/>
        <v>3.1466276923074332</v>
      </c>
      <c r="O88" s="42">
        <f t="shared" si="28"/>
        <v>1.4845911280259516</v>
      </c>
      <c r="P88" s="40"/>
      <c r="Q88" s="21">
        <f t="shared" si="29"/>
        <v>19.145824139873007</v>
      </c>
      <c r="R88" s="44">
        <f t="shared" si="30"/>
        <v>0.86777714784698512</v>
      </c>
      <c r="S88" s="22"/>
      <c r="T88" s="22">
        <f t="shared" si="31"/>
        <v>0</v>
      </c>
      <c r="U88" s="50">
        <f t="shared" si="32"/>
        <v>0.32733268683915839</v>
      </c>
      <c r="V88" s="47"/>
      <c r="W88" s="26">
        <f t="shared" si="36"/>
        <v>0.58452265506992562</v>
      </c>
      <c r="X88" s="26">
        <f t="shared" si="37"/>
        <v>6.0845533733396042</v>
      </c>
      <c r="Y88" s="27">
        <f t="shared" si="38"/>
        <v>4.8033324650507671E-2</v>
      </c>
      <c r="Z88" s="26">
        <f t="shared" si="39"/>
        <v>8.7646722361527069E-2</v>
      </c>
      <c r="AA88" s="33">
        <f t="shared" si="42"/>
        <v>8.574526322240823</v>
      </c>
      <c r="AB88" s="30"/>
      <c r="AC88" s="39">
        <f t="shared" si="43"/>
        <v>5.7182567649168049E-3</v>
      </c>
      <c r="AD88" s="39">
        <f t="shared" si="40"/>
        <v>0.39711821676757353</v>
      </c>
      <c r="AE88" s="38">
        <f t="shared" si="44"/>
        <v>5.9584000000000019</v>
      </c>
      <c r="AF88" s="37">
        <f t="shared" si="45"/>
        <v>4.8946602514147856E-4</v>
      </c>
      <c r="AG88" s="37">
        <f t="shared" si="46"/>
        <v>4.071241488364212E-2</v>
      </c>
      <c r="AH88" s="38">
        <f t="shared" si="47"/>
        <v>0.57496612161755711</v>
      </c>
    </row>
    <row r="89" spans="6:34" x14ac:dyDescent="0.2">
      <c r="F89" s="9">
        <v>91.300000000000495</v>
      </c>
      <c r="G89" s="17">
        <f t="shared" si="41"/>
        <v>1177.9153846153895</v>
      </c>
      <c r="H89" s="24">
        <f t="shared" si="33"/>
        <v>1451.0653846153896</v>
      </c>
      <c r="I89" s="24">
        <f t="shared" si="34"/>
        <v>18.723696100592008</v>
      </c>
      <c r="J89" s="18">
        <f t="shared" si="35"/>
        <v>1872369610.0592008</v>
      </c>
      <c r="K89" s="19">
        <f t="shared" si="24"/>
        <v>-8.1598656446442739</v>
      </c>
      <c r="L89" s="25">
        <f t="shared" si="25"/>
        <v>-7.142427225049035</v>
      </c>
      <c r="M89" s="19">
        <f t="shared" si="26"/>
        <v>-1.0174384195952388</v>
      </c>
      <c r="N89" s="20">
        <f t="shared" si="27"/>
        <v>3.1603861538458915</v>
      </c>
      <c r="O89" s="42">
        <f t="shared" si="28"/>
        <v>1.4862084620812359</v>
      </c>
      <c r="P89" s="40"/>
      <c r="Q89" s="21">
        <f t="shared" si="29"/>
        <v>19.230717947544768</v>
      </c>
      <c r="R89" s="44">
        <f t="shared" si="30"/>
        <v>0.86887725224287027</v>
      </c>
      <c r="S89" s="22"/>
      <c r="T89" s="22">
        <f t="shared" si="31"/>
        <v>0</v>
      </c>
      <c r="U89" s="50">
        <f t="shared" si="32"/>
        <v>0.32739099101523716</v>
      </c>
      <c r="V89" s="47"/>
      <c r="W89" s="26">
        <f t="shared" si="36"/>
        <v>0.58462676967006633</v>
      </c>
      <c r="X89" s="26">
        <f t="shared" si="37"/>
        <v>6.0849266549730956</v>
      </c>
      <c r="Y89" s="27">
        <f t="shared" si="38"/>
        <v>4.8038933155608532E-2</v>
      </c>
      <c r="Z89" s="26">
        <f t="shared" si="39"/>
        <v>8.7656059176307644E-2</v>
      </c>
      <c r="AA89" s="33">
        <f t="shared" si="42"/>
        <v>8.5751401173983517</v>
      </c>
      <c r="AB89" s="30"/>
      <c r="AC89" s="39">
        <f t="shared" si="43"/>
        <v>5.7437472419623924E-3</v>
      </c>
      <c r="AD89" s="39">
        <f t="shared" si="40"/>
        <v>0.40286196400953594</v>
      </c>
      <c r="AE89" s="38">
        <f t="shared" si="44"/>
        <v>5.9584000000000028</v>
      </c>
      <c r="AF89" s="37">
        <f t="shared" si="45"/>
        <v>4.8983686938356894E-4</v>
      </c>
      <c r="AG89" s="37">
        <f t="shared" si="46"/>
        <v>4.1202251753025686E-2</v>
      </c>
      <c r="AH89" s="38">
        <f t="shared" si="47"/>
        <v>0.57496649246179909</v>
      </c>
    </row>
    <row r="90" spans="6:34" x14ac:dyDescent="0.2">
      <c r="F90" s="9">
        <v>91.2000000000005</v>
      </c>
      <c r="G90" s="17">
        <f t="shared" si="41"/>
        <v>1177.6615384615434</v>
      </c>
      <c r="H90" s="24">
        <f t="shared" si="33"/>
        <v>1450.8115384615435</v>
      </c>
      <c r="I90" s="24">
        <f t="shared" si="34"/>
        <v>18.709592994083124</v>
      </c>
      <c r="J90" s="18">
        <f t="shared" si="35"/>
        <v>1870959299.4083123</v>
      </c>
      <c r="K90" s="19">
        <f t="shared" si="24"/>
        <v>-8.1636670536362335</v>
      </c>
      <c r="L90" s="25">
        <f t="shared" si="25"/>
        <v>-7.1462749630651334</v>
      </c>
      <c r="M90" s="19">
        <f t="shared" si="26"/>
        <v>-1.0173920905711</v>
      </c>
      <c r="N90" s="20">
        <f t="shared" si="27"/>
        <v>3.1741446153843498</v>
      </c>
      <c r="O90" s="42">
        <f t="shared" si="28"/>
        <v>1.4878245195838762</v>
      </c>
      <c r="P90" s="40"/>
      <c r="Q90" s="21">
        <f t="shared" si="29"/>
        <v>19.315535985257718</v>
      </c>
      <c r="R90" s="44">
        <f t="shared" si="30"/>
        <v>0.86997668168718634</v>
      </c>
      <c r="S90" s="22"/>
      <c r="T90" s="22">
        <f t="shared" si="31"/>
        <v>0</v>
      </c>
      <c r="U90" s="50">
        <f t="shared" si="32"/>
        <v>0.32744919533997452</v>
      </c>
      <c r="V90" s="47"/>
      <c r="W90" s="26">
        <f t="shared" si="36"/>
        <v>0.58473070596424015</v>
      </c>
      <c r="X90" s="26">
        <f t="shared" si="37"/>
        <v>6.0852728296120322</v>
      </c>
      <c r="Y90" s="27">
        <f t="shared" si="38"/>
        <v>4.8044740337593032E-2</v>
      </c>
      <c r="Z90" s="26">
        <f t="shared" si="39"/>
        <v>8.7665726539037106E-2</v>
      </c>
      <c r="AA90" s="33">
        <f t="shared" si="42"/>
        <v>8.5757188314552071</v>
      </c>
      <c r="AB90" s="30"/>
      <c r="AC90" s="39">
        <f t="shared" si="43"/>
        <v>5.7692153842631034E-3</v>
      </c>
      <c r="AD90" s="39">
        <f t="shared" si="40"/>
        <v>0.40863117939379906</v>
      </c>
      <c r="AE90" s="38">
        <f t="shared" si="44"/>
        <v>5.9584000000000028</v>
      </c>
      <c r="AF90" s="37">
        <f t="shared" si="45"/>
        <v>4.9020744124411025E-4</v>
      </c>
      <c r="AG90" s="37">
        <f t="shared" si="46"/>
        <v>4.1692459194269796E-2</v>
      </c>
      <c r="AH90" s="38">
        <f t="shared" si="47"/>
        <v>0.57496686303365974</v>
      </c>
    </row>
    <row r="91" spans="6:34" x14ac:dyDescent="0.2">
      <c r="F91" s="9">
        <v>91.100000000000506</v>
      </c>
      <c r="G91" s="17">
        <f t="shared" si="41"/>
        <v>1177.4076923076973</v>
      </c>
      <c r="H91" s="24">
        <f t="shared" si="33"/>
        <v>1450.5576923076974</v>
      </c>
      <c r="I91" s="24">
        <f t="shared" si="34"/>
        <v>18.695502775148213</v>
      </c>
      <c r="J91" s="18">
        <f t="shared" si="35"/>
        <v>1869550277.5148213</v>
      </c>
      <c r="K91" s="19">
        <f t="shared" si="24"/>
        <v>-8.1674599312083718</v>
      </c>
      <c r="L91" s="25">
        <f t="shared" si="25"/>
        <v>-7.150123070517945</v>
      </c>
      <c r="M91" s="19">
        <f t="shared" si="26"/>
        <v>-1.0173368606904267</v>
      </c>
      <c r="N91" s="20">
        <f t="shared" si="27"/>
        <v>3.1879030769228081</v>
      </c>
      <c r="O91" s="42">
        <f t="shared" si="28"/>
        <v>1.4894392973735426</v>
      </c>
      <c r="P91" s="40"/>
      <c r="Q91" s="21">
        <f t="shared" si="29"/>
        <v>19.400276929133629</v>
      </c>
      <c r="R91" s="44">
        <f t="shared" si="30"/>
        <v>0.87107543263993126</v>
      </c>
      <c r="S91" s="22"/>
      <c r="T91" s="22">
        <f t="shared" si="31"/>
        <v>0</v>
      </c>
      <c r="U91" s="50">
        <f t="shared" si="32"/>
        <v>0.32750729965198683</v>
      </c>
      <c r="V91" s="47"/>
      <c r="W91" s="26">
        <f t="shared" si="36"/>
        <v>0.58483446366426217</v>
      </c>
      <c r="X91" s="26">
        <f t="shared" si="37"/>
        <v>6.0855918329424759</v>
      </c>
      <c r="Y91" s="27">
        <f t="shared" si="38"/>
        <v>4.805074672429073E-2</v>
      </c>
      <c r="Z91" s="26">
        <f t="shared" si="39"/>
        <v>8.7675725307356872E-2</v>
      </c>
      <c r="AA91" s="33">
        <f t="shared" si="42"/>
        <v>8.5762623813515209</v>
      </c>
      <c r="AB91" s="30"/>
      <c r="AC91" s="39">
        <f t="shared" si="43"/>
        <v>5.7946607955769872E-3</v>
      </c>
      <c r="AD91" s="39">
        <f t="shared" si="40"/>
        <v>0.41442584018937606</v>
      </c>
      <c r="AE91" s="38">
        <f t="shared" si="44"/>
        <v>5.9584000000000028</v>
      </c>
      <c r="AF91" s="37">
        <f t="shared" si="45"/>
        <v>4.9057773954834223E-4</v>
      </c>
      <c r="AG91" s="37">
        <f t="shared" si="46"/>
        <v>4.2183036933818141E-2</v>
      </c>
      <c r="AH91" s="38">
        <f t="shared" si="47"/>
        <v>0.57496723333196398</v>
      </c>
    </row>
    <row r="92" spans="6:34" x14ac:dyDescent="0.2">
      <c r="F92" s="9">
        <v>91.000000000000497</v>
      </c>
      <c r="G92" s="17">
        <f t="shared" si="41"/>
        <v>1177.1538461538512</v>
      </c>
      <c r="H92" s="24">
        <f t="shared" si="33"/>
        <v>1450.3038461538513</v>
      </c>
      <c r="I92" s="24">
        <f t="shared" si="34"/>
        <v>18.681425443787276</v>
      </c>
      <c r="J92" s="18">
        <f t="shared" si="35"/>
        <v>1868142544.3787277</v>
      </c>
      <c r="K92" s="19">
        <f t="shared" si="24"/>
        <v>-8.1712442562206462</v>
      </c>
      <c r="L92" s="25">
        <f t="shared" si="25"/>
        <v>-7.1539715476014845</v>
      </c>
      <c r="M92" s="19">
        <f t="shared" si="26"/>
        <v>-1.0172727086191617</v>
      </c>
      <c r="N92" s="20">
        <f t="shared" si="27"/>
        <v>3.2016615384612663</v>
      </c>
      <c r="O92" s="42">
        <f t="shared" si="28"/>
        <v>1.4910527922792296</v>
      </c>
      <c r="P92" s="40"/>
      <c r="Q92" s="21">
        <f t="shared" si="29"/>
        <v>19.484939452247083</v>
      </c>
      <c r="R92" s="44">
        <f t="shared" si="30"/>
        <v>0.87217350155309081</v>
      </c>
      <c r="S92" s="22"/>
      <c r="T92" s="22">
        <f t="shared" si="31"/>
        <v>0</v>
      </c>
      <c r="U92" s="50">
        <f t="shared" si="32"/>
        <v>0.32756530378990428</v>
      </c>
      <c r="V92" s="47"/>
      <c r="W92" s="26">
        <f t="shared" si="36"/>
        <v>0.5849380424819719</v>
      </c>
      <c r="X92" s="26">
        <f t="shared" si="37"/>
        <v>6.0858836008042365</v>
      </c>
      <c r="Y92" s="27">
        <f t="shared" si="38"/>
        <v>4.8056952847789727E-2</v>
      </c>
      <c r="Z92" s="26">
        <f t="shared" si="39"/>
        <v>8.7686056345199673E-2</v>
      </c>
      <c r="AA92" s="33">
        <f t="shared" si="42"/>
        <v>8.5767706842251243</v>
      </c>
      <c r="AB92" s="30"/>
      <c r="AC92" s="39">
        <f t="shared" si="43"/>
        <v>5.8200830787405854E-3</v>
      </c>
      <c r="AD92" s="39">
        <f t="shared" si="40"/>
        <v>0.42024592326811666</v>
      </c>
      <c r="AE92" s="38">
        <f t="shared" si="44"/>
        <v>5.9584000000000028</v>
      </c>
      <c r="AF92" s="37">
        <f t="shared" si="45"/>
        <v>4.909477631189021E-4</v>
      </c>
      <c r="AG92" s="37">
        <f t="shared" si="46"/>
        <v>4.2673984696937041E-2</v>
      </c>
      <c r="AH92" s="38">
        <f t="shared" si="47"/>
        <v>0.57496760335553443</v>
      </c>
    </row>
    <row r="93" spans="6:34" x14ac:dyDescent="0.2">
      <c r="F93" s="9">
        <v>90.900000000000503</v>
      </c>
      <c r="G93" s="17">
        <f t="shared" si="41"/>
        <v>1176.9000000000051</v>
      </c>
      <c r="H93" s="24">
        <f t="shared" si="33"/>
        <v>1450.0500000000052</v>
      </c>
      <c r="I93" s="24">
        <f t="shared" si="34"/>
        <v>18.667361000000284</v>
      </c>
      <c r="J93" s="18">
        <f t="shared" si="35"/>
        <v>1866736100.0000284</v>
      </c>
      <c r="K93" s="19">
        <f t="shared" si="24"/>
        <v>-8.1750200074614856</v>
      </c>
      <c r="L93" s="25">
        <f t="shared" si="25"/>
        <v>-7.1578203945098871</v>
      </c>
      <c r="M93" s="19">
        <f t="shared" si="26"/>
        <v>-1.0171996129515986</v>
      </c>
      <c r="N93" s="20">
        <f t="shared" si="27"/>
        <v>3.2154199999997246</v>
      </c>
      <c r="O93" s="42">
        <f t="shared" si="28"/>
        <v>1.4926650011192013</v>
      </c>
      <c r="P93" s="40"/>
      <c r="Q93" s="21">
        <f t="shared" si="29"/>
        <v>19.569522224641979</v>
      </c>
      <c r="R93" s="44">
        <f t="shared" si="30"/>
        <v>0.87327088487061522</v>
      </c>
      <c r="S93" s="22"/>
      <c r="T93" s="22">
        <f t="shared" si="31"/>
        <v>0</v>
      </c>
      <c r="U93" s="50">
        <f t="shared" si="32"/>
        <v>0.32762320759237223</v>
      </c>
      <c r="V93" s="47"/>
      <c r="W93" s="26">
        <f t="shared" si="36"/>
        <v>0.58504144212923603</v>
      </c>
      <c r="X93" s="26">
        <f t="shared" si="37"/>
        <v>6.0861480691927197</v>
      </c>
      <c r="Y93" s="27">
        <f t="shared" si="38"/>
        <v>4.8063359244465212E-2</v>
      </c>
      <c r="Z93" s="26">
        <f t="shared" si="39"/>
        <v>8.7696720522829952E-2</v>
      </c>
      <c r="AA93" s="33">
        <f t="shared" si="42"/>
        <v>8.577243657413943</v>
      </c>
      <c r="AB93" s="30"/>
      <c r="AC93" s="39">
        <f t="shared" si="43"/>
        <v>5.8454818356737936E-3</v>
      </c>
      <c r="AD93" s="39">
        <f t="shared" si="40"/>
        <v>0.42609140510379045</v>
      </c>
      <c r="AE93" s="38">
        <f t="shared" si="44"/>
        <v>5.9584000000000028</v>
      </c>
      <c r="AF93" s="37">
        <f t="shared" si="45"/>
        <v>4.9131751077581727E-4</v>
      </c>
      <c r="AG93" s="37">
        <f t="shared" si="46"/>
        <v>4.3165302207712856E-2</v>
      </c>
      <c r="AH93" s="38">
        <f t="shared" si="47"/>
        <v>0.57496797310319137</v>
      </c>
    </row>
    <row r="94" spans="6:34" x14ac:dyDescent="0.2">
      <c r="F94" s="9">
        <v>90.800000000000495</v>
      </c>
      <c r="G94" s="17">
        <f t="shared" si="41"/>
        <v>1176.646153846159</v>
      </c>
      <c r="H94" s="24">
        <f t="shared" si="33"/>
        <v>1449.7961538461591</v>
      </c>
      <c r="I94" s="24">
        <f t="shared" si="34"/>
        <v>18.653309443787293</v>
      </c>
      <c r="J94" s="18">
        <f t="shared" si="35"/>
        <v>1865330944.3787293</v>
      </c>
      <c r="K94" s="19">
        <f t="shared" si="24"/>
        <v>-8.1787871636474634</v>
      </c>
      <c r="L94" s="25">
        <f t="shared" si="25"/>
        <v>-7.1616696114374374</v>
      </c>
      <c r="M94" s="19">
        <f t="shared" si="26"/>
        <v>-1.017117552210026</v>
      </c>
      <c r="N94" s="20">
        <f t="shared" si="27"/>
        <v>3.2291784615381829</v>
      </c>
      <c r="O94" s="42">
        <f t="shared" si="28"/>
        <v>1.4942759207009439</v>
      </c>
      <c r="P94" s="40"/>
      <c r="Q94" s="21">
        <f t="shared" si="29"/>
        <v>19.654023913348233</v>
      </c>
      <c r="R94" s="44">
        <f t="shared" si="30"/>
        <v>0.87436757902839934</v>
      </c>
      <c r="S94" s="22"/>
      <c r="T94" s="22">
        <f t="shared" si="31"/>
        <v>0</v>
      </c>
      <c r="U94" s="50">
        <f t="shared" si="32"/>
        <v>0.32768101089805268</v>
      </c>
      <c r="V94" s="47"/>
      <c r="W94" s="26">
        <f t="shared" si="36"/>
        <v>0.58514466231795115</v>
      </c>
      <c r="X94" s="26">
        <f t="shared" si="37"/>
        <v>6.0863851742607809</v>
      </c>
      <c r="Y94" s="27">
        <f t="shared" si="38"/>
        <v>4.8069966455008301E-2</v>
      </c>
      <c r="Z94" s="26">
        <f t="shared" si="39"/>
        <v>8.7707718716884694E-2</v>
      </c>
      <c r="AA94" s="33">
        <f t="shared" si="42"/>
        <v>8.5776812184583697</v>
      </c>
      <c r="AB94" s="30"/>
      <c r="AC94" s="39">
        <f t="shared" si="43"/>
        <v>5.8708566673930955E-3</v>
      </c>
      <c r="AD94" s="39">
        <f t="shared" si="40"/>
        <v>0.43196226177118358</v>
      </c>
      <c r="AE94" s="38">
        <f t="shared" si="44"/>
        <v>5.9584000000000028</v>
      </c>
      <c r="AF94" s="37">
        <f t="shared" si="45"/>
        <v>4.9168698133719864E-4</v>
      </c>
      <c r="AG94" s="37">
        <f t="shared" si="46"/>
        <v>4.3656989189050054E-2</v>
      </c>
      <c r="AH94" s="38">
        <f t="shared" si="47"/>
        <v>0.57496834257375251</v>
      </c>
    </row>
    <row r="95" spans="6:34" x14ac:dyDescent="0.2">
      <c r="F95" s="9">
        <v>90.7000000000005</v>
      </c>
      <c r="G95" s="17">
        <f t="shared" si="41"/>
        <v>1176.3923076923129</v>
      </c>
      <c r="H95" s="24">
        <f t="shared" si="33"/>
        <v>1449.542307692313</v>
      </c>
      <c r="I95" s="24">
        <f t="shared" si="34"/>
        <v>18.639270775148219</v>
      </c>
      <c r="J95" s="18">
        <f t="shared" si="35"/>
        <v>1863927077.514822</v>
      </c>
      <c r="K95" s="19">
        <f t="shared" si="24"/>
        <v>-8.1825457034230009</v>
      </c>
      <c r="L95" s="25">
        <f t="shared" si="25"/>
        <v>-7.165519198578556</v>
      </c>
      <c r="M95" s="19">
        <f t="shared" si="26"/>
        <v>-1.0170265048444449</v>
      </c>
      <c r="N95" s="20">
        <f t="shared" si="27"/>
        <v>3.2429369230766412</v>
      </c>
      <c r="O95" s="42">
        <f t="shared" si="28"/>
        <v>1.4958855478211204</v>
      </c>
      <c r="P95" s="40"/>
      <c r="Q95" s="21">
        <f t="shared" si="29"/>
        <v>19.73844318239869</v>
      </c>
      <c r="R95" s="44">
        <f t="shared" si="30"/>
        <v>0.87546358045426476</v>
      </c>
      <c r="S95" s="22"/>
      <c r="T95" s="22">
        <f t="shared" si="31"/>
        <v>0</v>
      </c>
      <c r="U95" s="50">
        <f t="shared" si="32"/>
        <v>0.32773871354562623</v>
      </c>
      <c r="V95" s="47"/>
      <c r="W95" s="26">
        <f t="shared" si="36"/>
        <v>0.58524770276004678</v>
      </c>
      <c r="X95" s="26">
        <f t="shared" si="37"/>
        <v>6.0865948523206006</v>
      </c>
      <c r="Y95" s="27">
        <f t="shared" si="38"/>
        <v>4.8076775024454996E-2</v>
      </c>
      <c r="Z95" s="26">
        <f t="shared" si="39"/>
        <v>8.7719051810414381E-2</v>
      </c>
      <c r="AA95" s="33">
        <f t="shared" si="42"/>
        <v>8.5780832851036894</v>
      </c>
      <c r="AB95" s="30"/>
      <c r="AC95" s="39">
        <f t="shared" si="43"/>
        <v>5.8962071740041354E-3</v>
      </c>
      <c r="AD95" s="39">
        <f t="shared" si="40"/>
        <v>0.43785846894518771</v>
      </c>
      <c r="AE95" s="38">
        <f t="shared" si="44"/>
        <v>5.9584000000000028</v>
      </c>
      <c r="AF95" s="37">
        <f t="shared" si="45"/>
        <v>4.9205617361818986E-4</v>
      </c>
      <c r="AG95" s="37">
        <f t="shared" si="46"/>
        <v>4.4149045362668241E-2</v>
      </c>
      <c r="AH95" s="38">
        <f t="shared" si="47"/>
        <v>0.5749687117660337</v>
      </c>
    </row>
    <row r="96" spans="6:34" x14ac:dyDescent="0.2">
      <c r="F96" s="9">
        <v>90.600000000000506</v>
      </c>
      <c r="G96" s="17">
        <f t="shared" si="41"/>
        <v>1176.1384615384668</v>
      </c>
      <c r="H96" s="24">
        <f t="shared" si="33"/>
        <v>1449.2884615384669</v>
      </c>
      <c r="I96" s="24">
        <f t="shared" si="34"/>
        <v>18.625244994083147</v>
      </c>
      <c r="J96" s="18">
        <f t="shared" si="35"/>
        <v>1862524499.4083147</v>
      </c>
      <c r="K96" s="19">
        <f t="shared" si="24"/>
        <v>-8.1862956053599909</v>
      </c>
      <c r="L96" s="25">
        <f t="shared" si="25"/>
        <v>-7.1693691561277779</v>
      </c>
      <c r="M96" s="19">
        <f t="shared" si="26"/>
        <v>-1.016926449232213</v>
      </c>
      <c r="N96" s="20">
        <f t="shared" si="27"/>
        <v>3.2566953846150994</v>
      </c>
      <c r="O96" s="42">
        <f t="shared" si="28"/>
        <v>1.497493879265515</v>
      </c>
      <c r="P96" s="40"/>
      <c r="Q96" s="21">
        <f t="shared" si="29"/>
        <v>19.82277869284615</v>
      </c>
      <c r="R96" s="44">
        <f t="shared" si="30"/>
        <v>0.87655888556793571</v>
      </c>
      <c r="S96" s="22"/>
      <c r="T96" s="22">
        <f t="shared" si="31"/>
        <v>0</v>
      </c>
      <c r="U96" s="50">
        <f t="shared" si="32"/>
        <v>0.32779631537379339</v>
      </c>
      <c r="V96" s="47"/>
      <c r="W96" s="26">
        <f t="shared" si="36"/>
        <v>0.58535056316748812</v>
      </c>
      <c r="X96" s="26">
        <f t="shared" si="37"/>
        <v>6.086777039845547</v>
      </c>
      <c r="Y96" s="27">
        <f t="shared" si="38"/>
        <v>4.8083785502215592E-2</v>
      </c>
      <c r="Z96" s="26">
        <f t="shared" si="39"/>
        <v>8.7730720692924466E-2</v>
      </c>
      <c r="AA96" s="33">
        <f t="shared" si="42"/>
        <v>8.5784497753024738</v>
      </c>
      <c r="AB96" s="30"/>
      <c r="AC96" s="39">
        <f t="shared" si="43"/>
        <v>5.9215329547192717E-3</v>
      </c>
      <c r="AD96" s="39">
        <f t="shared" si="40"/>
        <v>0.44378000189990696</v>
      </c>
      <c r="AE96" s="38">
        <f t="shared" si="44"/>
        <v>5.9584000000000037</v>
      </c>
      <c r="AF96" s="37">
        <f t="shared" si="45"/>
        <v>4.9242508643200815E-4</v>
      </c>
      <c r="AG96" s="37">
        <f t="shared" si="46"/>
        <v>4.4641470449100246E-2</v>
      </c>
      <c r="AH96" s="38">
        <f t="shared" si="47"/>
        <v>0.57496908067884744</v>
      </c>
    </row>
    <row r="97" spans="6:34" x14ac:dyDescent="0.2">
      <c r="F97" s="9">
        <v>90.500000000000497</v>
      </c>
      <c r="G97" s="17">
        <f t="shared" si="41"/>
        <v>1175.8846153846207</v>
      </c>
      <c r="H97" s="24">
        <f t="shared" si="33"/>
        <v>1449.0346153846208</v>
      </c>
      <c r="I97" s="24">
        <f t="shared" si="34"/>
        <v>18.611232100591991</v>
      </c>
      <c r="J97" s="18">
        <f t="shared" si="35"/>
        <v>1861123210.0591991</v>
      </c>
      <c r="K97" s="19">
        <f t="shared" si="24"/>
        <v>-8.1900368479575043</v>
      </c>
      <c r="L97" s="25">
        <f t="shared" si="25"/>
        <v>-7.1732194842798087</v>
      </c>
      <c r="M97" s="19">
        <f t="shared" si="26"/>
        <v>-1.0168173636776956</v>
      </c>
      <c r="N97" s="20">
        <f t="shared" si="27"/>
        <v>3.2704538461535577</v>
      </c>
      <c r="O97" s="42">
        <f t="shared" si="28"/>
        <v>1.4991009118089877</v>
      </c>
      <c r="P97" s="40"/>
      <c r="Q97" s="21">
        <f t="shared" si="29"/>
        <v>19.907029102780598</v>
      </c>
      <c r="R97" s="44">
        <f t="shared" si="30"/>
        <v>0.87765349078102006</v>
      </c>
      <c r="S97" s="22"/>
      <c r="T97" s="22">
        <f t="shared" si="31"/>
        <v>0</v>
      </c>
      <c r="U97" s="50">
        <f t="shared" si="32"/>
        <v>0.32785381622127607</v>
      </c>
      <c r="V97" s="47"/>
      <c r="W97" s="26">
        <f t="shared" si="36"/>
        <v>0.58545324325227865</v>
      </c>
      <c r="X97" s="26">
        <f t="shared" si="37"/>
        <v>6.0869316734720567</v>
      </c>
      <c r="Y97" s="27">
        <f t="shared" si="38"/>
        <v>4.8090998442104189E-2</v>
      </c>
      <c r="Z97" s="26">
        <f t="shared" si="39"/>
        <v>8.7742726260417001E-2</v>
      </c>
      <c r="AA97" s="33">
        <f t="shared" si="42"/>
        <v>8.5787806072170021</v>
      </c>
      <c r="AB97" s="30"/>
      <c r="AC97" s="39">
        <f t="shared" si="43"/>
        <v>5.946833607854354E-3</v>
      </c>
      <c r="AD97" s="39">
        <f t="shared" si="40"/>
        <v>0.44972683550776132</v>
      </c>
      <c r="AE97" s="38">
        <f t="shared" si="44"/>
        <v>5.9584000000000037</v>
      </c>
      <c r="AF97" s="37">
        <f t="shared" si="45"/>
        <v>4.9279371858924133E-4</v>
      </c>
      <c r="AG97" s="37">
        <f t="shared" si="46"/>
        <v>4.5134264167689488E-2</v>
      </c>
      <c r="AH97" s="38">
        <f t="shared" si="47"/>
        <v>0.57496944931100458</v>
      </c>
    </row>
    <row r="98" spans="6:34" x14ac:dyDescent="0.2">
      <c r="F98" s="9">
        <v>90.400000000000503</v>
      </c>
      <c r="G98" s="17">
        <f t="shared" si="41"/>
        <v>1175.6307692307746</v>
      </c>
      <c r="H98" s="24">
        <f t="shared" si="33"/>
        <v>1448.7807692307747</v>
      </c>
      <c r="I98" s="24">
        <f t="shared" si="34"/>
        <v>18.597232094674865</v>
      </c>
      <c r="J98" s="18">
        <f t="shared" si="35"/>
        <v>1859723209.4674866</v>
      </c>
      <c r="K98" s="19">
        <f t="shared" si="24"/>
        <v>-8.1937694096414351</v>
      </c>
      <c r="L98" s="25">
        <f t="shared" si="25"/>
        <v>-7.1770701832294606</v>
      </c>
      <c r="M98" s="19">
        <f t="shared" si="26"/>
        <v>-1.0166992264119745</v>
      </c>
      <c r="N98" s="20">
        <f t="shared" si="27"/>
        <v>3.284212307692016</v>
      </c>
      <c r="O98" s="42">
        <f t="shared" si="28"/>
        <v>1.5007066422154232</v>
      </c>
      <c r="P98" s="40"/>
      <c r="Q98" s="21">
        <f t="shared" si="29"/>
        <v>19.991193067346643</v>
      </c>
      <c r="R98" s="44">
        <f t="shared" si="30"/>
        <v>0.87874739249698919</v>
      </c>
      <c r="S98" s="22"/>
      <c r="T98" s="22">
        <f t="shared" si="31"/>
        <v>0</v>
      </c>
      <c r="U98" s="50">
        <f t="shared" si="32"/>
        <v>0.3279112159268196</v>
      </c>
      <c r="V98" s="47"/>
      <c r="W98" s="26">
        <f t="shared" si="36"/>
        <v>0.58555574272646349</v>
      </c>
      <c r="X98" s="26">
        <f t="shared" si="37"/>
        <v>6.0870586900015233</v>
      </c>
      <c r="Y98" s="27">
        <f t="shared" si="38"/>
        <v>4.8098414402368526E-2</v>
      </c>
      <c r="Z98" s="26">
        <f t="shared" si="39"/>
        <v>8.7755069415432832E-2</v>
      </c>
      <c r="AA98" s="33">
        <f t="shared" si="42"/>
        <v>8.579075699221697</v>
      </c>
      <c r="AB98" s="30"/>
      <c r="AC98" s="39">
        <f t="shared" si="43"/>
        <v>5.9721087308338408E-3</v>
      </c>
      <c r="AD98" s="39">
        <f t="shared" si="40"/>
        <v>0.45569894423859514</v>
      </c>
      <c r="AE98" s="38">
        <f t="shared" si="44"/>
        <v>5.9584000000000019</v>
      </c>
      <c r="AF98" s="37">
        <f t="shared" si="45"/>
        <v>4.9316206889784252E-4</v>
      </c>
      <c r="AG98" s="37">
        <f t="shared" si="46"/>
        <v>4.5627426236587332E-2</v>
      </c>
      <c r="AH98" s="38">
        <f t="shared" si="47"/>
        <v>0.57496981766131328</v>
      </c>
    </row>
    <row r="99" spans="6:34" x14ac:dyDescent="0.2">
      <c r="F99" s="9">
        <v>90.300000000000594</v>
      </c>
      <c r="G99" s="17">
        <f t="shared" si="41"/>
        <v>1175.3769230769285</v>
      </c>
      <c r="H99" s="24">
        <f t="shared" si="33"/>
        <v>1448.5269230769286</v>
      </c>
      <c r="I99" s="24">
        <f t="shared" si="34"/>
        <v>18.583244976331684</v>
      </c>
      <c r="J99" s="18">
        <f t="shared" si="35"/>
        <v>1858324497.6331685</v>
      </c>
      <c r="K99" s="19">
        <f t="shared" si="24"/>
        <v>-8.1974932687641822</v>
      </c>
      <c r="L99" s="25">
        <f t="shared" si="25"/>
        <v>-7.1809212531716966</v>
      </c>
      <c r="M99" s="19">
        <f t="shared" si="26"/>
        <v>-1.0165720155924856</v>
      </c>
      <c r="N99" s="20">
        <f t="shared" si="27"/>
        <v>3.2979707692304743</v>
      </c>
      <c r="O99" s="42">
        <f t="shared" si="28"/>
        <v>1.5023110672376809</v>
      </c>
      <c r="P99" s="40"/>
      <c r="Q99" s="21">
        <f t="shared" si="29"/>
        <v>20.07526923876107</v>
      </c>
      <c r="R99" s="44">
        <f t="shared" si="30"/>
        <v>0.87984058711115687</v>
      </c>
      <c r="S99" s="22"/>
      <c r="T99" s="22">
        <f t="shared" si="31"/>
        <v>0</v>
      </c>
      <c r="U99" s="50">
        <f t="shared" si="32"/>
        <v>0.32796851432919383</v>
      </c>
      <c r="V99" s="47"/>
      <c r="W99" s="26">
        <f t="shared" si="36"/>
        <v>0.58565806130213183</v>
      </c>
      <c r="X99" s="26">
        <f t="shared" si="37"/>
        <v>6.087158026402185</v>
      </c>
      <c r="Y99" s="27">
        <f t="shared" si="38"/>
        <v>4.8106033945720071E-2</v>
      </c>
      <c r="Z99" s="26">
        <f t="shared" si="39"/>
        <v>8.7767751067093891E-2</v>
      </c>
      <c r="AA99" s="33">
        <f t="shared" si="42"/>
        <v>8.5793349699055508</v>
      </c>
      <c r="AB99" s="30"/>
      <c r="AC99" s="39">
        <f t="shared" si="43"/>
        <v>5.9973579201985398E-3</v>
      </c>
      <c r="AD99" s="39">
        <f t="shared" si="40"/>
        <v>0.4616963021587937</v>
      </c>
      <c r="AE99" s="38">
        <f t="shared" si="44"/>
        <v>5.9584000000000028</v>
      </c>
      <c r="AF99" s="37">
        <f t="shared" si="45"/>
        <v>4.9353013616333392E-4</v>
      </c>
      <c r="AG99" s="37">
        <f t="shared" si="46"/>
        <v>4.6120956372750668E-2</v>
      </c>
      <c r="AH99" s="38">
        <f t="shared" si="47"/>
        <v>0.57497018572857916</v>
      </c>
    </row>
    <row r="100" spans="6:34" x14ac:dyDescent="0.2">
      <c r="F100" s="9">
        <v>90.2000000000006</v>
      </c>
      <c r="G100" s="17">
        <f t="shared" si="41"/>
        <v>1175.1230769230824</v>
      </c>
      <c r="H100" s="24">
        <f t="shared" si="33"/>
        <v>1448.2730769230825</v>
      </c>
      <c r="I100" s="24">
        <f t="shared" si="34"/>
        <v>18.569270745562449</v>
      </c>
      <c r="J100" s="18">
        <f t="shared" si="35"/>
        <v>1856927074.5562449</v>
      </c>
      <c r="K100" s="19">
        <f t="shared" si="24"/>
        <v>-8.2012084036043031</v>
      </c>
      <c r="L100" s="25">
        <f t="shared" si="25"/>
        <v>-7.1847726943016186</v>
      </c>
      <c r="M100" s="19">
        <f t="shared" si="26"/>
        <v>-1.0164357093026846</v>
      </c>
      <c r="N100" s="20">
        <f t="shared" si="27"/>
        <v>3.3117292307689326</v>
      </c>
      <c r="O100" s="42">
        <f t="shared" si="28"/>
        <v>1.5039141836175451</v>
      </c>
      <c r="P100" s="40"/>
      <c r="Q100" s="21">
        <f t="shared" si="29"/>
        <v>20.15925626633063</v>
      </c>
      <c r="R100" s="44">
        <f t="shared" si="30"/>
        <v>0.88093307101065865</v>
      </c>
      <c r="S100" s="22"/>
      <c r="T100" s="22">
        <f t="shared" si="31"/>
        <v>0</v>
      </c>
      <c r="U100" s="50">
        <f t="shared" si="32"/>
        <v>0.32802571126719549</v>
      </c>
      <c r="V100" s="47"/>
      <c r="W100" s="26">
        <f t="shared" si="36"/>
        <v>0.58576019869142049</v>
      </c>
      <c r="X100" s="26">
        <f t="shared" si="37"/>
        <v>6.0872296198110254</v>
      </c>
      <c r="Y100" s="27">
        <f t="shared" si="38"/>
        <v>4.8113857639364446E-2</v>
      </c>
      <c r="Z100" s="26">
        <f t="shared" si="39"/>
        <v>8.7780772131146004E-2</v>
      </c>
      <c r="AA100" s="33">
        <f t="shared" si="42"/>
        <v>8.5795583380745732</v>
      </c>
      <c r="AB100" s="30"/>
      <c r="AC100" s="39">
        <f t="shared" si="43"/>
        <v>6.022580771627979E-3</v>
      </c>
      <c r="AD100" s="39">
        <f t="shared" si="40"/>
        <v>0.46771888293042169</v>
      </c>
      <c r="AE100" s="38">
        <f t="shared" si="44"/>
        <v>5.9584000000000028</v>
      </c>
      <c r="AF100" s="37">
        <f t="shared" si="45"/>
        <v>4.9389791919020646E-4</v>
      </c>
      <c r="AG100" s="37">
        <f t="shared" si="46"/>
        <v>4.6614854291940871E-2</v>
      </c>
      <c r="AH100" s="38">
        <f t="shared" si="47"/>
        <v>0.57497055351160575</v>
      </c>
    </row>
    <row r="101" spans="6:34" x14ac:dyDescent="0.2">
      <c r="F101" s="9">
        <v>90.100000000000605</v>
      </c>
      <c r="G101" s="17">
        <f t="shared" si="41"/>
        <v>1174.8692307692363</v>
      </c>
      <c r="H101" s="24">
        <f t="shared" si="33"/>
        <v>1448.0192307692364</v>
      </c>
      <c r="I101" s="24">
        <f t="shared" si="34"/>
        <v>18.555309402367186</v>
      </c>
      <c r="J101" s="18">
        <f t="shared" si="35"/>
        <v>1855530940.2367187</v>
      </c>
      <c r="K101" s="19">
        <f t="shared" si="24"/>
        <v>-8.2049147923661785</v>
      </c>
      <c r="L101" s="25">
        <f t="shared" si="25"/>
        <v>-7.1886245068144579</v>
      </c>
      <c r="M101" s="19">
        <f t="shared" si="26"/>
        <v>-1.0162902855517206</v>
      </c>
      <c r="N101" s="20">
        <f t="shared" si="27"/>
        <v>3.3254876923073908</v>
      </c>
      <c r="O101" s="42">
        <f t="shared" si="28"/>
        <v>1.5055159880856728</v>
      </c>
      <c r="P101" s="40"/>
      <c r="Q101" s="21">
        <f t="shared" si="29"/>
        <v>20.243152796469968</v>
      </c>
      <c r="R101" s="44">
        <f t="shared" si="30"/>
        <v>0.88202484057443031</v>
      </c>
      <c r="S101" s="22"/>
      <c r="T101" s="22">
        <f t="shared" si="31"/>
        <v>0</v>
      </c>
      <c r="U101" s="50">
        <f t="shared" si="32"/>
        <v>0.32808280657964906</v>
      </c>
      <c r="V101" s="47"/>
      <c r="W101" s="26">
        <f t="shared" si="36"/>
        <v>0.58586215460651614</v>
      </c>
      <c r="X101" s="26">
        <f t="shared" si="37"/>
        <v>6.0872734075356778</v>
      </c>
      <c r="Y101" s="27">
        <f t="shared" si="38"/>
        <v>4.8121886055031968E-2</v>
      </c>
      <c r="Z101" s="26">
        <f t="shared" si="39"/>
        <v>8.77941335300019E-2</v>
      </c>
      <c r="AA101" s="33">
        <f t="shared" si="42"/>
        <v>8.5797457227542502</v>
      </c>
      <c r="AB101" s="30"/>
      <c r="AC101" s="39">
        <f t="shared" si="43"/>
        <v>6.047776879898846E-3</v>
      </c>
      <c r="AD101" s="39">
        <f t="shared" si="40"/>
        <v>0.47376665981032051</v>
      </c>
      <c r="AE101" s="38">
        <f t="shared" si="44"/>
        <v>5.9584000000000028</v>
      </c>
      <c r="AF101" s="37">
        <f t="shared" si="45"/>
        <v>4.9426541677805534E-4</v>
      </c>
      <c r="AG101" s="37">
        <f t="shared" si="46"/>
        <v>4.7109119708718929E-2</v>
      </c>
      <c r="AH101" s="38">
        <f t="shared" si="47"/>
        <v>0.57497092100919345</v>
      </c>
    </row>
    <row r="102" spans="6:34" x14ac:dyDescent="0.2">
      <c r="F102" s="9">
        <v>90.000000000000597</v>
      </c>
      <c r="G102" s="17">
        <f t="shared" si="41"/>
        <v>1174.6153846153902</v>
      </c>
      <c r="H102" s="24">
        <f t="shared" si="33"/>
        <v>1447.7653846153903</v>
      </c>
      <c r="I102" s="24">
        <f t="shared" si="34"/>
        <v>18.541360946745897</v>
      </c>
      <c r="J102" s="18">
        <f t="shared" si="35"/>
        <v>1854136094.6745896</v>
      </c>
      <c r="K102" s="19">
        <f t="shared" si="24"/>
        <v>-8.2086124131796616</v>
      </c>
      <c r="L102" s="25">
        <f t="shared" si="25"/>
        <v>-7.1924766909055871</v>
      </c>
      <c r="M102" s="19">
        <f t="shared" si="26"/>
        <v>-1.0161357222740746</v>
      </c>
      <c r="N102" s="20">
        <f t="shared" si="27"/>
        <v>3.3392461538458491</v>
      </c>
      <c r="O102" s="42">
        <f t="shared" si="28"/>
        <v>1.5071164773615413</v>
      </c>
      <c r="P102" s="40"/>
      <c r="Q102" s="21">
        <f t="shared" si="29"/>
        <v>20.326957472719766</v>
      </c>
      <c r="R102" s="44">
        <f t="shared" si="30"/>
        <v>0.8831158921731862</v>
      </c>
      <c r="S102" s="22"/>
      <c r="T102" s="22">
        <f t="shared" si="31"/>
        <v>0</v>
      </c>
      <c r="U102" s="50">
        <f t="shared" si="32"/>
        <v>0.328139800105409</v>
      </c>
      <c r="V102" s="47"/>
      <c r="W102" s="26">
        <f t="shared" si="36"/>
        <v>0.58596392875965886</v>
      </c>
      <c r="X102" s="26">
        <f t="shared" si="37"/>
        <v>6.0872893270563386</v>
      </c>
      <c r="Y102" s="27">
        <f t="shared" si="38"/>
        <v>4.8130119769008613E-2</v>
      </c>
      <c r="Z102" s="26">
        <f t="shared" si="39"/>
        <v>8.7807836192784788E-2</v>
      </c>
      <c r="AA102" s="33">
        <f t="shared" si="42"/>
        <v>8.5798970431919965</v>
      </c>
      <c r="AB102" s="30"/>
      <c r="AC102" s="39">
        <f t="shared" si="43"/>
        <v>6.0729458389415089E-3</v>
      </c>
      <c r="AD102" s="39">
        <f t="shared" si="40"/>
        <v>0.47983960564926204</v>
      </c>
      <c r="AE102" s="38">
        <f t="shared" si="44"/>
        <v>5.9584000000000028</v>
      </c>
      <c r="AF102" s="37">
        <f t="shared" si="45"/>
        <v>4.9463262772578428E-4</v>
      </c>
      <c r="AG102" s="37">
        <f t="shared" si="46"/>
        <v>4.7603752336444712E-2</v>
      </c>
      <c r="AH102" s="38">
        <f t="shared" si="47"/>
        <v>0.57497128822014121</v>
      </c>
    </row>
    <row r="103" spans="6:34" x14ac:dyDescent="0.2">
      <c r="F103" s="9">
        <v>89.900000000000603</v>
      </c>
      <c r="G103" s="17">
        <f t="shared" si="41"/>
        <v>1174.3615384615441</v>
      </c>
      <c r="H103" s="24">
        <f t="shared" si="33"/>
        <v>1447.5115384615442</v>
      </c>
      <c r="I103" s="24">
        <f t="shared" si="34"/>
        <v>18.527425378698553</v>
      </c>
      <c r="J103" s="18">
        <f t="shared" si="35"/>
        <v>1852742537.8698552</v>
      </c>
      <c r="K103" s="19">
        <f t="shared" si="24"/>
        <v>-8.2123012440997467</v>
      </c>
      <c r="L103" s="25">
        <f t="shared" si="25"/>
        <v>-7.1963292467705111</v>
      </c>
      <c r="M103" s="19">
        <f t="shared" si="26"/>
        <v>-1.0159719973292356</v>
      </c>
      <c r="N103" s="20">
        <f t="shared" si="27"/>
        <v>3.3530046153843074</v>
      </c>
      <c r="O103" s="42">
        <f t="shared" si="28"/>
        <v>1.5087156481533999</v>
      </c>
      <c r="P103" s="40"/>
      <c r="Q103" s="21">
        <f t="shared" si="29"/>
        <v>20.410668935765024</v>
      </c>
      <c r="R103" s="44">
        <f t="shared" si="30"/>
        <v>0.88420622216939959</v>
      </c>
      <c r="S103" s="22"/>
      <c r="T103" s="22">
        <f t="shared" si="31"/>
        <v>0</v>
      </c>
      <c r="U103" s="50">
        <f t="shared" si="32"/>
        <v>0.32819669168336119</v>
      </c>
      <c r="V103" s="47"/>
      <c r="W103" s="26">
        <f t="shared" si="36"/>
        <v>0.5860655208631449</v>
      </c>
      <c r="X103" s="26">
        <f t="shared" si="37"/>
        <v>6.0872773160276843</v>
      </c>
      <c r="Y103" s="27">
        <f t="shared" si="38"/>
        <v>4.813855936216719E-2</v>
      </c>
      <c r="Z103" s="26">
        <f t="shared" si="39"/>
        <v>8.7821881055371961E-2</v>
      </c>
      <c r="AA103" s="33">
        <f t="shared" si="42"/>
        <v>8.5800122188596379</v>
      </c>
      <c r="AB103" s="30"/>
      <c r="AC103" s="39">
        <f t="shared" si="43"/>
        <v>6.0980872418155843E-3</v>
      </c>
      <c r="AD103" s="39">
        <f t="shared" si="40"/>
        <v>0.48593769289107763</v>
      </c>
      <c r="AE103" s="38">
        <f t="shared" si="44"/>
        <v>5.9584000000000028</v>
      </c>
      <c r="AF103" s="37">
        <f t="shared" si="45"/>
        <v>4.9499955082914454E-4</v>
      </c>
      <c r="AG103" s="37">
        <f t="shared" si="46"/>
        <v>4.8098751887273854E-2</v>
      </c>
      <c r="AH103" s="38">
        <f t="shared" si="47"/>
        <v>0.57497165514324466</v>
      </c>
    </row>
    <row r="104" spans="6:34" x14ac:dyDescent="0.2">
      <c r="F104" s="9">
        <v>89.800000000000594</v>
      </c>
      <c r="G104" s="17">
        <f t="shared" si="41"/>
        <v>1174.107692307698</v>
      </c>
      <c r="H104" s="24">
        <f t="shared" si="33"/>
        <v>1447.2576923076981</v>
      </c>
      <c r="I104" s="24">
        <f t="shared" si="34"/>
        <v>18.513502698225182</v>
      </c>
      <c r="J104" s="18">
        <f t="shared" si="35"/>
        <v>1851350269.8225181</v>
      </c>
      <c r="K104" s="19">
        <f t="shared" si="24"/>
        <v>-8.2159812631062277</v>
      </c>
      <c r="L104" s="25">
        <f t="shared" si="25"/>
        <v>-7.2001821746048771</v>
      </c>
      <c r="M104" s="19">
        <f t="shared" si="26"/>
        <v>-1.0157990885013506</v>
      </c>
      <c r="N104" s="20">
        <f t="shared" si="27"/>
        <v>3.3667630769227657</v>
      </c>
      <c r="O104" s="42">
        <f t="shared" si="28"/>
        <v>1.5103134971582177</v>
      </c>
      <c r="P104" s="40"/>
      <c r="Q104" s="21">
        <f t="shared" si="29"/>
        <v>20.494285823453573</v>
      </c>
      <c r="R104" s="44">
        <f t="shared" si="30"/>
        <v>0.88529582691728148</v>
      </c>
      <c r="S104" s="22"/>
      <c r="T104" s="22">
        <f t="shared" si="31"/>
        <v>0</v>
      </c>
      <c r="U104" s="50">
        <f t="shared" si="32"/>
        <v>0.3282534811524247</v>
      </c>
      <c r="V104" s="47"/>
      <c r="W104" s="26">
        <f t="shared" si="36"/>
        <v>0.58616693062932979</v>
      </c>
      <c r="X104" s="26">
        <f t="shared" si="37"/>
        <v>6.0872373122808003</v>
      </c>
      <c r="Y104" s="27">
        <f t="shared" si="38"/>
        <v>4.814720541999877E-2</v>
      </c>
      <c r="Z104" s="26">
        <f t="shared" si="39"/>
        <v>8.7836269060439065E-2</v>
      </c>
      <c r="AA104" s="33">
        <f t="shared" si="42"/>
        <v>8.5800911694558817</v>
      </c>
      <c r="AB104" s="30"/>
      <c r="AC104" s="39">
        <f t="shared" si="43"/>
        <v>6.1232006807300302E-3</v>
      </c>
      <c r="AD104" s="39">
        <f t="shared" si="40"/>
        <v>0.49206089357180766</v>
      </c>
      <c r="AE104" s="38">
        <f t="shared" si="44"/>
        <v>5.9584000000000028</v>
      </c>
      <c r="AF104" s="37">
        <f t="shared" si="45"/>
        <v>4.9536618488192402E-4</v>
      </c>
      <c r="AG104" s="37">
        <f t="shared" si="46"/>
        <v>4.859411807215578E-2</v>
      </c>
      <c r="AH104" s="38">
        <f t="shared" si="47"/>
        <v>0.57497202177729734</v>
      </c>
    </row>
    <row r="105" spans="6:34" x14ac:dyDescent="0.2">
      <c r="F105" s="9">
        <v>89.7000000000006</v>
      </c>
      <c r="G105" s="17">
        <f t="shared" si="41"/>
        <v>1173.8538461538519</v>
      </c>
      <c r="H105" s="24">
        <f t="shared" si="33"/>
        <v>1447.003846153852</v>
      </c>
      <c r="I105" s="24">
        <f t="shared" si="34"/>
        <v>18.499592905325756</v>
      </c>
      <c r="J105" s="18">
        <f t="shared" si="35"/>
        <v>1849959290.5325756</v>
      </c>
      <c r="K105" s="19">
        <f t="shared" si="24"/>
        <v>-8.2196524481033357</v>
      </c>
      <c r="L105" s="25">
        <f t="shared" si="25"/>
        <v>-7.2040354746044715</v>
      </c>
      <c r="M105" s="19">
        <f t="shared" si="26"/>
        <v>-1.0156169734988643</v>
      </c>
      <c r="N105" s="20">
        <f t="shared" si="27"/>
        <v>3.3805215384612239</v>
      </c>
      <c r="O105" s="42">
        <f t="shared" si="28"/>
        <v>1.5119100210616301</v>
      </c>
      <c r="P105" s="40"/>
      <c r="Q105" s="21">
        <f t="shared" si="29"/>
        <v>20.577806770814721</v>
      </c>
      <c r="R105" s="44">
        <f t="shared" si="30"/>
        <v>0.88638470276275816</v>
      </c>
      <c r="S105" s="22"/>
      <c r="T105" s="22">
        <f t="shared" si="31"/>
        <v>0</v>
      </c>
      <c r="U105" s="50">
        <f t="shared" si="32"/>
        <v>0.32831016835155352</v>
      </c>
      <c r="V105" s="47"/>
      <c r="W105" s="26">
        <f t="shared" si="36"/>
        <v>0.58626815777063124</v>
      </c>
      <c r="X105" s="26">
        <f t="shared" si="37"/>
        <v>6.0871692538251096</v>
      </c>
      <c r="Y105" s="27">
        <f t="shared" si="38"/>
        <v>4.8156058532644451E-2</v>
      </c>
      <c r="Z105" s="26">
        <f t="shared" si="39"/>
        <v>8.7851001157504507E-2</v>
      </c>
      <c r="AA105" s="33">
        <f t="shared" si="42"/>
        <v>8.5801338149088089</v>
      </c>
      <c r="AB105" s="30"/>
      <c r="AC105" s="39">
        <f t="shared" si="43"/>
        <v>6.1482857470357231E-3</v>
      </c>
      <c r="AD105" s="39">
        <f t="shared" si="40"/>
        <v>0.4982091793188434</v>
      </c>
      <c r="AE105" s="38">
        <f t="shared" si="44"/>
        <v>5.9584000000000028</v>
      </c>
      <c r="AF105" s="37">
        <f t="shared" si="45"/>
        <v>4.9573252867488667E-4</v>
      </c>
      <c r="AG105" s="37">
        <f t="shared" si="46"/>
        <v>4.9089850600830667E-2</v>
      </c>
      <c r="AH105" s="38">
        <f t="shared" si="47"/>
        <v>0.57497238812109042</v>
      </c>
    </row>
    <row r="106" spans="6:34" x14ac:dyDescent="0.2">
      <c r="F106" s="9">
        <v>89.600000000000605</v>
      </c>
      <c r="G106" s="17">
        <f t="shared" si="41"/>
        <v>1173.6000000000058</v>
      </c>
      <c r="H106" s="24">
        <f t="shared" si="33"/>
        <v>1446.7500000000059</v>
      </c>
      <c r="I106" s="24">
        <f t="shared" si="34"/>
        <v>18.485696000000331</v>
      </c>
      <c r="J106" s="18">
        <f t="shared" si="35"/>
        <v>1848569600.0000331</v>
      </c>
      <c r="K106" s="19">
        <f t="shared" si="24"/>
        <v>-8.223314776919409</v>
      </c>
      <c r="L106" s="25">
        <f t="shared" si="25"/>
        <v>-7.2078891469652078</v>
      </c>
      <c r="M106" s="19">
        <f t="shared" si="26"/>
        <v>-1.0154256299542013</v>
      </c>
      <c r="N106" s="20">
        <f t="shared" si="27"/>
        <v>3.3942799999996822</v>
      </c>
      <c r="O106" s="42">
        <f t="shared" si="28"/>
        <v>1.5135052165378866</v>
      </c>
      <c r="P106" s="40"/>
      <c r="Q106" s="21">
        <f t="shared" si="29"/>
        <v>20.661230410078097</v>
      </c>
      <c r="R106" s="44">
        <f t="shared" si="30"/>
        <v>0.88747284604345045</v>
      </c>
      <c r="S106" s="22"/>
      <c r="T106" s="22">
        <f t="shared" si="31"/>
        <v>0</v>
      </c>
      <c r="U106" s="50">
        <f t="shared" si="32"/>
        <v>0.32836675311973834</v>
      </c>
      <c r="V106" s="47"/>
      <c r="W106" s="26">
        <f t="shared" si="36"/>
        <v>0.58636920199953269</v>
      </c>
      <c r="X106" s="26">
        <f t="shared" si="37"/>
        <v>6.0870730788503105</v>
      </c>
      <c r="Y106" s="27">
        <f t="shared" si="38"/>
        <v>4.8165119294927422E-2</v>
      </c>
      <c r="Z106" s="26">
        <f t="shared" si="39"/>
        <v>8.7866078302974437E-2</v>
      </c>
      <c r="AA106" s="33">
        <f t="shared" si="42"/>
        <v>8.5801400753783703</v>
      </c>
      <c r="AB106" s="30"/>
      <c r="AC106" s="39">
        <f t="shared" si="43"/>
        <v>6.1733420312440664E-3</v>
      </c>
      <c r="AD106" s="39">
        <f t="shared" si="40"/>
        <v>0.50438252135008743</v>
      </c>
      <c r="AE106" s="38">
        <f t="shared" si="44"/>
        <v>5.9584000000000028</v>
      </c>
      <c r="AF106" s="37">
        <f t="shared" si="45"/>
        <v>4.9609858099682383E-4</v>
      </c>
      <c r="AG106" s="37">
        <f t="shared" si="46"/>
        <v>4.9585949181827488E-2</v>
      </c>
      <c r="AH106" s="38">
        <f t="shared" si="47"/>
        <v>0.57497275417341231</v>
      </c>
    </row>
    <row r="107" spans="6:34" x14ac:dyDescent="0.2">
      <c r="F107" s="9">
        <v>89.500000000000597</v>
      </c>
      <c r="G107" s="17">
        <f t="shared" si="41"/>
        <v>1173.3461538461597</v>
      </c>
      <c r="H107" s="24">
        <f t="shared" si="33"/>
        <v>1446.4961538461598</v>
      </c>
      <c r="I107" s="24">
        <f t="shared" si="34"/>
        <v>18.471811982248852</v>
      </c>
      <c r="J107" s="18">
        <f t="shared" si="35"/>
        <v>1847181198.2248852</v>
      </c>
      <c r="K107" s="19">
        <f t="shared" si="24"/>
        <v>-8.2269682273065357</v>
      </c>
      <c r="L107" s="25">
        <f t="shared" si="25"/>
        <v>-7.2117431918831487</v>
      </c>
      <c r="M107" s="19">
        <f t="shared" si="26"/>
        <v>-1.0152250354233869</v>
      </c>
      <c r="N107" s="20">
        <f t="shared" si="27"/>
        <v>3.4080384615381405</v>
      </c>
      <c r="O107" s="42">
        <f t="shared" si="28"/>
        <v>1.5150990802498017</v>
      </c>
      <c r="P107" s="40"/>
      <c r="Q107" s="21">
        <f t="shared" si="29"/>
        <v>20.744555370692719</v>
      </c>
      <c r="R107" s="44">
        <f t="shared" si="30"/>
        <v>0.88856025308865383</v>
      </c>
      <c r="S107" s="22"/>
      <c r="T107" s="22">
        <f t="shared" si="31"/>
        <v>0</v>
      </c>
      <c r="U107" s="50">
        <f t="shared" si="32"/>
        <v>0.32842323529600814</v>
      </c>
      <c r="V107" s="47"/>
      <c r="W107" s="26">
        <f t="shared" si="36"/>
        <v>0.58647006302858595</v>
      </c>
      <c r="X107" s="26">
        <f t="shared" si="37"/>
        <v>6.0869487257283295</v>
      </c>
      <c r="Y107" s="27">
        <f t="shared" si="38"/>
        <v>4.8174388306385173E-2</v>
      </c>
      <c r="Z107" s="26">
        <f t="shared" si="39"/>
        <v>8.7881501460187861E-2</v>
      </c>
      <c r="AA107" s="33">
        <f t="shared" si="42"/>
        <v>8.580109871258891</v>
      </c>
      <c r="AB107" s="30"/>
      <c r="AC107" s="39">
        <f t="shared" si="43"/>
        <v>6.1983691230239587E-3</v>
      </c>
      <c r="AD107" s="39">
        <f t="shared" si="40"/>
        <v>0.51058089047311139</v>
      </c>
      <c r="AE107" s="38">
        <f t="shared" si="44"/>
        <v>5.9584000000000028</v>
      </c>
      <c r="AF107" s="37">
        <f t="shared" si="45"/>
        <v>4.9646434063384422E-4</v>
      </c>
      <c r="AG107" s="37">
        <f t="shared" si="46"/>
        <v>5.008241352246133E-2</v>
      </c>
      <c r="AH107" s="38">
        <f t="shared" si="47"/>
        <v>0.57497311993304934</v>
      </c>
    </row>
    <row r="108" spans="6:34" x14ac:dyDescent="0.2">
      <c r="F108" s="9">
        <v>89.400000000000603</v>
      </c>
      <c r="G108" s="17">
        <f t="shared" si="41"/>
        <v>1173.0923076923136</v>
      </c>
      <c r="H108" s="24">
        <f t="shared" si="33"/>
        <v>1446.2423076923137</v>
      </c>
      <c r="I108" s="24">
        <f t="shared" si="34"/>
        <v>18.457940852071346</v>
      </c>
      <c r="J108" s="18">
        <f t="shared" si="35"/>
        <v>1845794085.2071345</v>
      </c>
      <c r="K108" s="19">
        <f t="shared" si="24"/>
        <v>-8.2306127769401858</v>
      </c>
      <c r="L108" s="25">
        <f t="shared" si="25"/>
        <v>-7.2155976095544876</v>
      </c>
      <c r="M108" s="19">
        <f t="shared" si="26"/>
        <v>-1.0150151673856982</v>
      </c>
      <c r="N108" s="20">
        <f t="shared" si="27"/>
        <v>3.4217969230765988</v>
      </c>
      <c r="O108" s="42">
        <f t="shared" si="28"/>
        <v>1.5166916088486957</v>
      </c>
      <c r="P108" s="40"/>
      <c r="Q108" s="21">
        <f t="shared" si="29"/>
        <v>20.827780279346179</v>
      </c>
      <c r="R108" s="44">
        <f t="shared" si="30"/>
        <v>0.88964692021931302</v>
      </c>
      <c r="S108" s="22"/>
      <c r="T108" s="22">
        <f t="shared" si="31"/>
        <v>0</v>
      </c>
      <c r="U108" s="50">
        <f t="shared" si="32"/>
        <v>0.32847961471943221</v>
      </c>
      <c r="V108" s="47"/>
      <c r="W108" s="26">
        <f t="shared" si="36"/>
        <v>0.58657074057041458</v>
      </c>
      <c r="X108" s="26">
        <f t="shared" si="37"/>
        <v>6.086796133015266</v>
      </c>
      <c r="Y108" s="27">
        <f t="shared" si="38"/>
        <v>4.8183866171302193E-2</v>
      </c>
      <c r="Z108" s="26">
        <f t="shared" si="39"/>
        <v>8.7897271599462215E-2</v>
      </c>
      <c r="AA108" s="33">
        <f t="shared" si="42"/>
        <v>8.5800431231815892</v>
      </c>
      <c r="AB108" s="30"/>
      <c r="AC108" s="39">
        <f t="shared" si="43"/>
        <v>6.2233666112074624E-3</v>
      </c>
      <c r="AD108" s="39">
        <f t="shared" si="40"/>
        <v>0.51680425708431887</v>
      </c>
      <c r="AE108" s="38">
        <f t="shared" si="44"/>
        <v>5.9584000000000028</v>
      </c>
      <c r="AF108" s="37">
        <f t="shared" si="45"/>
        <v>4.9682980636936826E-4</v>
      </c>
      <c r="AG108" s="37">
        <f t="shared" si="46"/>
        <v>5.0579243328830702E-2</v>
      </c>
      <c r="AH108" s="38">
        <f t="shared" si="47"/>
        <v>0.5749734853987849</v>
      </c>
    </row>
    <row r="109" spans="6:34" x14ac:dyDescent="0.2">
      <c r="F109" s="9">
        <v>89.300000000000594</v>
      </c>
      <c r="G109" s="17">
        <f t="shared" si="41"/>
        <v>1172.8384615384675</v>
      </c>
      <c r="H109" s="24">
        <f t="shared" si="33"/>
        <v>1445.9884615384676</v>
      </c>
      <c r="I109" s="24">
        <f t="shared" si="34"/>
        <v>18.444082609467813</v>
      </c>
      <c r="J109" s="18">
        <f t="shared" si="35"/>
        <v>1844408260.9467814</v>
      </c>
      <c r="K109" s="19">
        <f t="shared" si="24"/>
        <v>-8.234248403418885</v>
      </c>
      <c r="L109" s="25">
        <f t="shared" si="25"/>
        <v>-7.219452400175558</v>
      </c>
      <c r="M109" s="19">
        <f t="shared" si="26"/>
        <v>-1.014796003243327</v>
      </c>
      <c r="N109" s="20">
        <f t="shared" si="27"/>
        <v>3.4355553846150571</v>
      </c>
      <c r="O109" s="42">
        <f t="shared" si="28"/>
        <v>1.5182827989743464</v>
      </c>
      <c r="P109" s="40"/>
      <c r="Q109" s="21">
        <f t="shared" si="29"/>
        <v>20.910903759984031</v>
      </c>
      <c r="R109" s="44">
        <f t="shared" si="30"/>
        <v>0.89073284374800354</v>
      </c>
      <c r="S109" s="22"/>
      <c r="T109" s="22">
        <f t="shared" si="31"/>
        <v>0</v>
      </c>
      <c r="U109" s="50">
        <f t="shared" si="32"/>
        <v>0.32853589122912152</v>
      </c>
      <c r="V109" s="47"/>
      <c r="W109" s="26">
        <f t="shared" si="36"/>
        <v>0.58667123433771695</v>
      </c>
      <c r="X109" s="26">
        <f t="shared" si="37"/>
        <v>6.0866152394533524</v>
      </c>
      <c r="Y109" s="27">
        <f t="shared" si="38"/>
        <v>4.8193553498742818E-2</v>
      </c>
      <c r="Z109" s="26">
        <f t="shared" si="39"/>
        <v>8.7913389698139416E-2</v>
      </c>
      <c r="AA109" s="33">
        <f t="shared" si="42"/>
        <v>8.5799397520170899</v>
      </c>
      <c r="AB109" s="30"/>
      <c r="AC109" s="39">
        <f t="shared" si="43"/>
        <v>6.2483340838043865E-3</v>
      </c>
      <c r="AD109" s="39">
        <f t="shared" si="40"/>
        <v>0.5230525911681233</v>
      </c>
      <c r="AE109" s="38">
        <f t="shared" si="44"/>
        <v>5.9584000000000028</v>
      </c>
      <c r="AF109" s="37">
        <f t="shared" si="45"/>
        <v>4.9719497698482861E-4</v>
      </c>
      <c r="AG109" s="37">
        <f t="shared" si="46"/>
        <v>5.1076438305815527E-2</v>
      </c>
      <c r="AH109" s="38">
        <f t="shared" si="47"/>
        <v>0.57497385056940031</v>
      </c>
    </row>
    <row r="110" spans="6:34" x14ac:dyDescent="0.2">
      <c r="F110" s="9">
        <v>89.2000000000006</v>
      </c>
      <c r="G110" s="17">
        <f t="shared" si="41"/>
        <v>1172.5846153846214</v>
      </c>
      <c r="H110" s="24">
        <f t="shared" si="33"/>
        <v>1445.7346153846215</v>
      </c>
      <c r="I110" s="24">
        <f t="shared" si="34"/>
        <v>18.430237254438197</v>
      </c>
      <c r="J110" s="18">
        <f t="shared" si="35"/>
        <v>1843023725.4438198</v>
      </c>
      <c r="K110" s="19">
        <f t="shared" si="24"/>
        <v>-8.2378750842638429</v>
      </c>
      <c r="L110" s="25">
        <f t="shared" si="25"/>
        <v>-7.2233075639428366</v>
      </c>
      <c r="M110" s="19">
        <f t="shared" si="26"/>
        <v>-1.0145675203210063</v>
      </c>
      <c r="N110" s="20">
        <f t="shared" si="27"/>
        <v>3.4493138461535153</v>
      </c>
      <c r="O110" s="42">
        <f t="shared" si="28"/>
        <v>1.5198726472549353</v>
      </c>
      <c r="P110" s="40"/>
      <c r="Q110" s="21">
        <f t="shared" si="29"/>
        <v>20.99392443382942</v>
      </c>
      <c r="R110" s="44">
        <f t="shared" si="30"/>
        <v>0.89181801997890997</v>
      </c>
      <c r="S110" s="22"/>
      <c r="T110" s="22">
        <f t="shared" si="31"/>
        <v>0</v>
      </c>
      <c r="U110" s="50">
        <f t="shared" si="32"/>
        <v>0.32859206466423102</v>
      </c>
      <c r="V110" s="47"/>
      <c r="W110" s="26">
        <f t="shared" si="36"/>
        <v>0.58677154404326959</v>
      </c>
      <c r="X110" s="26">
        <f t="shared" si="37"/>
        <v>6.0864059839729245</v>
      </c>
      <c r="Y110" s="27">
        <f t="shared" si="38"/>
        <v>4.8203450902584405E-2</v>
      </c>
      <c r="Z110" s="26">
        <f t="shared" si="39"/>
        <v>8.7929856740632126E-2</v>
      </c>
      <c r="AA110" s="33">
        <f t="shared" si="42"/>
        <v>8.5797996788779649</v>
      </c>
      <c r="AB110" s="30"/>
      <c r="AC110" s="39">
        <f t="shared" si="43"/>
        <v>6.2732711279948538E-3</v>
      </c>
      <c r="AD110" s="39">
        <f t="shared" si="40"/>
        <v>0.52932586229611811</v>
      </c>
      <c r="AE110" s="38">
        <f t="shared" si="44"/>
        <v>5.9584000000000037</v>
      </c>
      <c r="AF110" s="37">
        <f t="shared" si="45"/>
        <v>4.9755985125860653E-4</v>
      </c>
      <c r="AG110" s="37">
        <f t="shared" si="46"/>
        <v>5.1573998157074134E-2</v>
      </c>
      <c r="AH110" s="38">
        <f t="shared" si="47"/>
        <v>0.57497421544367411</v>
      </c>
    </row>
    <row r="111" spans="6:34" x14ac:dyDescent="0.2">
      <c r="F111" s="9">
        <v>89.100000000000605</v>
      </c>
      <c r="G111" s="17">
        <f t="shared" si="41"/>
        <v>1172.3307692307753</v>
      </c>
      <c r="H111" s="24">
        <f t="shared" si="33"/>
        <v>1445.4807692307754</v>
      </c>
      <c r="I111" s="24">
        <f t="shared" si="34"/>
        <v>18.416404786982582</v>
      </c>
      <c r="J111" s="18">
        <f t="shared" si="35"/>
        <v>1841640478.6982582</v>
      </c>
      <c r="K111" s="19">
        <f t="shared" si="24"/>
        <v>-8.2414927969185801</v>
      </c>
      <c r="L111" s="25">
        <f t="shared" si="25"/>
        <v>-7.2271631010529216</v>
      </c>
      <c r="M111" s="19">
        <f t="shared" si="26"/>
        <v>-1.0143296958656585</v>
      </c>
      <c r="N111" s="20">
        <f t="shared" si="27"/>
        <v>3.4630723076919736</v>
      </c>
      <c r="O111" s="42">
        <f t="shared" si="28"/>
        <v>1.5214611503069921</v>
      </c>
      <c r="P111" s="40"/>
      <c r="Q111" s="21">
        <f t="shared" si="29"/>
        <v>21.076840919402812</v>
      </c>
      <c r="R111" s="44">
        <f t="shared" si="30"/>
        <v>0.8929024452078026</v>
      </c>
      <c r="S111" s="22"/>
      <c r="T111" s="22">
        <f t="shared" si="31"/>
        <v>0</v>
      </c>
      <c r="U111" s="50">
        <f t="shared" si="32"/>
        <v>0.32864813486396094</v>
      </c>
      <c r="V111" s="47"/>
      <c r="W111" s="26">
        <f t="shared" si="36"/>
        <v>0.58687166939993018</v>
      </c>
      <c r="X111" s="26">
        <f t="shared" si="37"/>
        <v>6.0861683056943878</v>
      </c>
      <c r="Y111" s="27">
        <f t="shared" si="38"/>
        <v>4.8213559001550846E-2</v>
      </c>
      <c r="Z111" s="26">
        <f t="shared" si="39"/>
        <v>8.7946673718470453E-2</v>
      </c>
      <c r="AA111" s="33">
        <f t="shared" si="42"/>
        <v>8.5796228251212661</v>
      </c>
      <c r="AB111" s="30"/>
      <c r="AC111" s="39">
        <f t="shared" si="43"/>
        <v>6.2981773301484687E-3</v>
      </c>
      <c r="AD111" s="39">
        <f t="shared" si="40"/>
        <v>0.53562403962626659</v>
      </c>
      <c r="AE111" s="38">
        <f t="shared" si="44"/>
        <v>5.9584000000000028</v>
      </c>
      <c r="AF111" s="37">
        <f t="shared" si="45"/>
        <v>4.9792442796708523E-4</v>
      </c>
      <c r="AG111" s="37">
        <f t="shared" si="46"/>
        <v>5.2071922585041217E-2</v>
      </c>
      <c r="AH111" s="38">
        <f t="shared" si="47"/>
        <v>0.5749745800203826</v>
      </c>
    </row>
    <row r="112" spans="6:34" x14ac:dyDescent="0.2">
      <c r="F112" s="9">
        <v>89.000000000000597</v>
      </c>
      <c r="G112" s="17">
        <f t="shared" si="41"/>
        <v>1172.0769230769292</v>
      </c>
      <c r="H112" s="24">
        <f t="shared" si="33"/>
        <v>1445.2269230769293</v>
      </c>
      <c r="I112" s="24">
        <f t="shared" si="34"/>
        <v>18.402585207100913</v>
      </c>
      <c r="J112" s="18">
        <f t="shared" si="35"/>
        <v>1840258520.7100914</v>
      </c>
      <c r="K112" s="19">
        <f t="shared" si="24"/>
        <v>-8.2451015187485996</v>
      </c>
      <c r="L112" s="25">
        <f t="shared" si="25"/>
        <v>-7.231019011702565</v>
      </c>
      <c r="M112" s="19">
        <f t="shared" si="26"/>
        <v>-1.0140825070460346</v>
      </c>
      <c r="N112" s="20">
        <f t="shared" si="27"/>
        <v>3.4768307692304319</v>
      </c>
      <c r="O112" s="42">
        <f t="shared" si="28"/>
        <v>1.5230483047353411</v>
      </c>
      <c r="P112" s="40"/>
      <c r="Q112" s="21">
        <f t="shared" si="29"/>
        <v>21.159651832541975</v>
      </c>
      <c r="R112" s="44">
        <f t="shared" si="30"/>
        <v>0.89398611572201625</v>
      </c>
      <c r="S112" s="22"/>
      <c r="T112" s="22">
        <f t="shared" si="31"/>
        <v>0</v>
      </c>
      <c r="U112" s="50">
        <f t="shared" si="32"/>
        <v>0.32870410166755915</v>
      </c>
      <c r="V112" s="47"/>
      <c r="W112" s="26">
        <f t="shared" si="36"/>
        <v>0.58697161012064125</v>
      </c>
      <c r="X112" s="26">
        <f t="shared" si="37"/>
        <v>6.085902143930201</v>
      </c>
      <c r="Y112" s="27">
        <f t="shared" si="38"/>
        <v>4.8223878419246337E-2</v>
      </c>
      <c r="Z112" s="26">
        <f t="shared" si="39"/>
        <v>8.7963841630349079E-2</v>
      </c>
      <c r="AA112" s="33">
        <f t="shared" si="42"/>
        <v>8.5794091123510832</v>
      </c>
      <c r="AB112" s="30"/>
      <c r="AC112" s="39">
        <f t="shared" si="43"/>
        <v>6.323052275821384E-3</v>
      </c>
      <c r="AD112" s="39">
        <f t="shared" si="40"/>
        <v>0.54194709190208801</v>
      </c>
      <c r="AE112" s="38">
        <f t="shared" si="44"/>
        <v>5.9584000000000028</v>
      </c>
      <c r="AF112" s="37">
        <f t="shared" si="45"/>
        <v>4.9828870588393881E-4</v>
      </c>
      <c r="AG112" s="37">
        <f t="shared" si="46"/>
        <v>5.2570211290925158E-2</v>
      </c>
      <c r="AH112" s="38">
        <f t="shared" si="47"/>
        <v>0.57497494429829943</v>
      </c>
    </row>
    <row r="113" spans="6:34" x14ac:dyDescent="0.2">
      <c r="F113" s="9">
        <v>88.900000000000603</v>
      </c>
      <c r="G113" s="17">
        <f t="shared" si="41"/>
        <v>1171.8230769230831</v>
      </c>
      <c r="H113" s="24">
        <f t="shared" si="33"/>
        <v>1444.9730769230832</v>
      </c>
      <c r="I113" s="24">
        <f t="shared" si="34"/>
        <v>18.388778514793245</v>
      </c>
      <c r="J113" s="18">
        <f t="shared" si="35"/>
        <v>1838877851.4793246</v>
      </c>
      <c r="K113" s="19">
        <f t="shared" si="24"/>
        <v>-8.2487012270409998</v>
      </c>
      <c r="L113" s="25">
        <f t="shared" si="25"/>
        <v>-7.2348752960886529</v>
      </c>
      <c r="M113" s="19">
        <f t="shared" si="26"/>
        <v>-1.013825930952347</v>
      </c>
      <c r="N113" s="20">
        <f t="shared" si="27"/>
        <v>3.4905892307688902</v>
      </c>
      <c r="O113" s="42">
        <f t="shared" si="28"/>
        <v>1.5246341071330471</v>
      </c>
      <c r="P113" s="40"/>
      <c r="Q113" s="21">
        <f t="shared" si="29"/>
        <v>21.242355786422099</v>
      </c>
      <c r="R113" s="44">
        <f t="shared" si="30"/>
        <v>0.8950690278004283</v>
      </c>
      <c r="S113" s="22"/>
      <c r="T113" s="22">
        <f t="shared" si="31"/>
        <v>0</v>
      </c>
      <c r="U113" s="50">
        <f t="shared" si="32"/>
        <v>0.32875996491432247</v>
      </c>
      <c r="V113" s="47"/>
      <c r="W113" s="26">
        <f t="shared" si="36"/>
        <v>0.5870713659184329</v>
      </c>
      <c r="X113" s="26">
        <f t="shared" si="37"/>
        <v>6.085607438186857</v>
      </c>
      <c r="Y113" s="27">
        <f t="shared" si="38"/>
        <v>4.8234409784189483E-2</v>
      </c>
      <c r="Z113" s="26">
        <f t="shared" si="39"/>
        <v>8.7981361482174725E-2</v>
      </c>
      <c r="AA113" s="33">
        <f t="shared" si="42"/>
        <v>8.5791584624210877</v>
      </c>
      <c r="AB113" s="30"/>
      <c r="AC113" s="39">
        <f t="shared" si="43"/>
        <v>6.3478955497622324E-3</v>
      </c>
      <c r="AD113" s="39">
        <f t="shared" si="40"/>
        <v>0.54829498745185024</v>
      </c>
      <c r="AE113" s="38">
        <f t="shared" si="44"/>
        <v>5.9584000000000028</v>
      </c>
      <c r="AF113" s="37">
        <f t="shared" si="45"/>
        <v>4.9865268378012587E-4</v>
      </c>
      <c r="AG113" s="37">
        <f t="shared" si="46"/>
        <v>5.3068863974705283E-2</v>
      </c>
      <c r="AH113" s="38">
        <f t="shared" si="47"/>
        <v>0.5749753082761957</v>
      </c>
    </row>
    <row r="114" spans="6:34" x14ac:dyDescent="0.2">
      <c r="F114" s="9">
        <v>88.800000000000594</v>
      </c>
      <c r="G114" s="17">
        <f t="shared" si="41"/>
        <v>1171.569230769237</v>
      </c>
      <c r="H114" s="24">
        <f t="shared" si="33"/>
        <v>1444.7192307692371</v>
      </c>
      <c r="I114" s="24">
        <f t="shared" si="34"/>
        <v>18.374984710059522</v>
      </c>
      <c r="J114" s="18">
        <f t="shared" si="35"/>
        <v>1837498471.0059521</v>
      </c>
      <c r="K114" s="19">
        <f t="shared" si="24"/>
        <v>-8.2522918990041205</v>
      </c>
      <c r="L114" s="25">
        <f t="shared" si="25"/>
        <v>-7.2387319544082107</v>
      </c>
      <c r="M114" s="19">
        <f t="shared" si="26"/>
        <v>-1.0135599445959098</v>
      </c>
      <c r="N114" s="20">
        <f t="shared" si="27"/>
        <v>3.5043476923073484</v>
      </c>
      <c r="O114" s="42">
        <f t="shared" si="28"/>
        <v>1.5262185540813613</v>
      </c>
      <c r="P114" s="40"/>
      <c r="Q114" s="21">
        <f t="shared" si="29"/>
        <v>21.324951391576139</v>
      </c>
      <c r="R114" s="44">
        <f t="shared" si="30"/>
        <v>0.89615117771343689</v>
      </c>
      <c r="S114" s="22"/>
      <c r="T114" s="22">
        <f t="shared" si="31"/>
        <v>0</v>
      </c>
      <c r="U114" s="50">
        <f t="shared" si="32"/>
        <v>0.3288157244435988</v>
      </c>
      <c r="V114" s="47"/>
      <c r="W114" s="26">
        <f t="shared" si="36"/>
        <v>0.58717093650642638</v>
      </c>
      <c r="X114" s="26">
        <f t="shared" si="37"/>
        <v>6.0852841281668795</v>
      </c>
      <c r="Y114" s="27">
        <f t="shared" si="38"/>
        <v>4.8245153729847674E-2</v>
      </c>
      <c r="Z114" s="26">
        <f t="shared" si="39"/>
        <v>8.7999234287113953E-2</v>
      </c>
      <c r="AA114" s="33">
        <f t="shared" si="42"/>
        <v>8.5788707974371086</v>
      </c>
      <c r="AB114" s="30"/>
      <c r="AC114" s="39">
        <f t="shared" si="43"/>
        <v>6.3727067359271739E-3</v>
      </c>
      <c r="AD114" s="39">
        <f t="shared" si="40"/>
        <v>0.55466769418777739</v>
      </c>
      <c r="AE114" s="38">
        <f t="shared" si="44"/>
        <v>5.9584000000000028</v>
      </c>
      <c r="AF114" s="37">
        <f t="shared" si="45"/>
        <v>4.9901636042459275E-4</v>
      </c>
      <c r="AG114" s="37">
        <f t="shared" si="46"/>
        <v>5.3567880335129874E-2</v>
      </c>
      <c r="AH114" s="38">
        <f t="shared" si="47"/>
        <v>0.57497567195283994</v>
      </c>
    </row>
    <row r="115" spans="6:34" x14ac:dyDescent="0.2">
      <c r="F115" s="9">
        <v>88.7000000000006</v>
      </c>
      <c r="G115" s="17">
        <f t="shared" si="41"/>
        <v>1171.3153846153909</v>
      </c>
      <c r="H115" s="24">
        <f t="shared" si="33"/>
        <v>1444.465384615391</v>
      </c>
      <c r="I115" s="24">
        <f t="shared" si="34"/>
        <v>18.361203792899772</v>
      </c>
      <c r="J115" s="18">
        <f t="shared" si="35"/>
        <v>1836120379.2899773</v>
      </c>
      <c r="K115" s="19">
        <f t="shared" si="24"/>
        <v>-8.2558735117671667</v>
      </c>
      <c r="L115" s="25">
        <f t="shared" si="25"/>
        <v>-7.2425889868584017</v>
      </c>
      <c r="M115" s="19">
        <f t="shared" si="26"/>
        <v>-1.013284524908765</v>
      </c>
      <c r="N115" s="20">
        <f t="shared" si="27"/>
        <v>3.5181061538458067</v>
      </c>
      <c r="O115" s="42">
        <f t="shared" si="28"/>
        <v>1.5278016421496643</v>
      </c>
      <c r="P115" s="40"/>
      <c r="Q115" s="21">
        <f t="shared" si="29"/>
        <v>21.407437255915337</v>
      </c>
      <c r="R115" s="44">
        <f t="shared" si="30"/>
        <v>0.89723256172293797</v>
      </c>
      <c r="S115" s="22"/>
      <c r="T115" s="22">
        <f t="shared" si="31"/>
        <v>0</v>
      </c>
      <c r="U115" s="50">
        <f t="shared" si="32"/>
        <v>0.32887138009478917</v>
      </c>
      <c r="V115" s="47"/>
      <c r="W115" s="26">
        <f t="shared" si="36"/>
        <v>0.58727032159783776</v>
      </c>
      <c r="X115" s="26">
        <f t="shared" si="37"/>
        <v>6.0849321537708185</v>
      </c>
      <c r="Y115" s="27">
        <f t="shared" si="38"/>
        <v>4.8256110894671821E-2</v>
      </c>
      <c r="Z115" s="26">
        <f t="shared" si="39"/>
        <v>8.8017461065641539E-2</v>
      </c>
      <c r="AA115" s="33">
        <f t="shared" si="42"/>
        <v>8.5785460397597006</v>
      </c>
      <c r="AB115" s="30"/>
      <c r="AC115" s="39">
        <f t="shared" si="43"/>
        <v>6.397485417472479E-3</v>
      </c>
      <c r="AD115" s="39">
        <f t="shared" si="40"/>
        <v>0.56106517960524982</v>
      </c>
      <c r="AE115" s="38">
        <f t="shared" si="44"/>
        <v>5.9584000000000019</v>
      </c>
      <c r="AF115" s="37">
        <f t="shared" si="45"/>
        <v>4.9937973458320556E-4</v>
      </c>
      <c r="AG115" s="37">
        <f t="shared" si="46"/>
        <v>5.4067260069713081E-2</v>
      </c>
      <c r="AH115" s="38">
        <f t="shared" si="47"/>
        <v>0.5749760353269987</v>
      </c>
    </row>
    <row r="116" spans="6:34" x14ac:dyDescent="0.2">
      <c r="F116" s="9">
        <v>88.600000000000605</v>
      </c>
      <c r="G116" s="17">
        <f t="shared" si="41"/>
        <v>1171.0615384615448</v>
      </c>
      <c r="H116" s="24">
        <f t="shared" si="33"/>
        <v>1444.2115384615449</v>
      </c>
      <c r="I116" s="24">
        <f t="shared" si="34"/>
        <v>18.347435763313968</v>
      </c>
      <c r="J116" s="18">
        <f t="shared" si="35"/>
        <v>1834743576.3313968</v>
      </c>
      <c r="K116" s="19">
        <f t="shared" si="24"/>
        <v>-8.2594460423798584</v>
      </c>
      <c r="L116" s="25">
        <f t="shared" si="25"/>
        <v>-7.2464463936365231</v>
      </c>
      <c r="M116" s="19">
        <f t="shared" si="26"/>
        <v>-1.0129996487433353</v>
      </c>
      <c r="N116" s="20">
        <f t="shared" si="27"/>
        <v>3.531864615384265</v>
      </c>
      <c r="O116" s="42">
        <f t="shared" si="28"/>
        <v>1.529383367895413</v>
      </c>
      <c r="P116" s="40"/>
      <c r="Q116" s="21">
        <f t="shared" si="29"/>
        <v>21.489811984749906</v>
      </c>
      <c r="R116" s="44">
        <f t="shared" si="30"/>
        <v>0.89831317608230377</v>
      </c>
      <c r="S116" s="22"/>
      <c r="T116" s="22">
        <f t="shared" si="31"/>
        <v>0</v>
      </c>
      <c r="U116" s="50">
        <f t="shared" si="32"/>
        <v>0.32892693170734916</v>
      </c>
      <c r="V116" s="47"/>
      <c r="W116" s="26">
        <f t="shared" si="36"/>
        <v>0.5873695209059806</v>
      </c>
      <c r="X116" s="26">
        <f t="shared" si="37"/>
        <v>6.0845514550992563</v>
      </c>
      <c r="Y116" s="27">
        <f t="shared" si="38"/>
        <v>4.8267281922131346E-2</v>
      </c>
      <c r="Z116" s="26">
        <f t="shared" si="39"/>
        <v>8.8036042845588941E-2</v>
      </c>
      <c r="AA116" s="33">
        <f t="shared" si="42"/>
        <v>8.578184112006733</v>
      </c>
      <c r="AB116" s="30"/>
      <c r="AC116" s="39">
        <f t="shared" si="43"/>
        <v>6.4222311767742372E-3</v>
      </c>
      <c r="AD116" s="39">
        <f t="shared" si="40"/>
        <v>0.56748741078202403</v>
      </c>
      <c r="AE116" s="38">
        <f t="shared" si="44"/>
        <v>5.9584000000000028</v>
      </c>
      <c r="AF116" s="37">
        <f t="shared" si="45"/>
        <v>4.9974280501980718E-4</v>
      </c>
      <c r="AG116" s="37">
        <f t="shared" si="46"/>
        <v>5.4567002874732887E-2</v>
      </c>
      <c r="AH116" s="38">
        <f t="shared" si="47"/>
        <v>0.57497639839743531</v>
      </c>
    </row>
    <row r="117" spans="6:34" x14ac:dyDescent="0.2">
      <c r="F117" s="9">
        <v>88.500000000000696</v>
      </c>
      <c r="G117" s="17">
        <f t="shared" si="41"/>
        <v>1170.8076923076987</v>
      </c>
      <c r="H117" s="24">
        <f t="shared" si="33"/>
        <v>1443.9576923076988</v>
      </c>
      <c r="I117" s="24">
        <f t="shared" si="34"/>
        <v>18.333680621302136</v>
      </c>
      <c r="J117" s="18">
        <f t="shared" si="35"/>
        <v>1833368062.1302135</v>
      </c>
      <c r="K117" s="19">
        <f t="shared" si="24"/>
        <v>-8.2630094678120294</v>
      </c>
      <c r="L117" s="25">
        <f t="shared" si="25"/>
        <v>-7.2503041749400152</v>
      </c>
      <c r="M117" s="19">
        <f t="shared" si="26"/>
        <v>-1.0127052928720142</v>
      </c>
      <c r="N117" s="20">
        <f t="shared" si="27"/>
        <v>3.5456230769227233</v>
      </c>
      <c r="O117" s="42">
        <f t="shared" si="28"/>
        <v>1.5309637278640844</v>
      </c>
      <c r="P117" s="40"/>
      <c r="Q117" s="21">
        <f t="shared" si="29"/>
        <v>21.572074180809949</v>
      </c>
      <c r="R117" s="44">
        <f t="shared" si="30"/>
        <v>0.89939301703636076</v>
      </c>
      <c r="S117" s="22"/>
      <c r="T117" s="22">
        <f t="shared" si="31"/>
        <v>0</v>
      </c>
      <c r="U117" s="50">
        <f t="shared" si="32"/>
        <v>0.32898237912079126</v>
      </c>
      <c r="V117" s="47"/>
      <c r="W117" s="26">
        <f t="shared" si="36"/>
        <v>0.58746853414427003</v>
      </c>
      <c r="X117" s="26">
        <f t="shared" si="37"/>
        <v>6.0841419724548214</v>
      </c>
      <c r="Y117" s="27">
        <f t="shared" si="38"/>
        <v>4.8278667460749526E-2</v>
      </c>
      <c r="Z117" s="26">
        <f t="shared" si="39"/>
        <v>8.8054980662193513E-2</v>
      </c>
      <c r="AA117" s="33">
        <f t="shared" si="42"/>
        <v>8.5777849370559736</v>
      </c>
      <c r="AB117" s="30"/>
      <c r="AC117" s="39">
        <f t="shared" si="43"/>
        <v>6.4469435954191091E-3</v>
      </c>
      <c r="AD117" s="39">
        <f t="shared" si="40"/>
        <v>0.57393435437744311</v>
      </c>
      <c r="AE117" s="38">
        <f t="shared" si="44"/>
        <v>5.9584000000000028</v>
      </c>
      <c r="AF117" s="37">
        <f t="shared" si="45"/>
        <v>5.0010557049500728E-4</v>
      </c>
      <c r="AG117" s="37">
        <f t="shared" si="46"/>
        <v>5.5067108445227893E-2</v>
      </c>
      <c r="AH117" s="38">
        <f t="shared" si="47"/>
        <v>0.57497676116291097</v>
      </c>
    </row>
    <row r="118" spans="6:34" x14ac:dyDescent="0.2">
      <c r="F118" s="9">
        <v>88.400000000000702</v>
      </c>
      <c r="G118" s="17">
        <f t="shared" si="41"/>
        <v>1170.5538461538526</v>
      </c>
      <c r="H118" s="24">
        <f t="shared" si="33"/>
        <v>1443.7038461538527</v>
      </c>
      <c r="I118" s="24">
        <f t="shared" si="34"/>
        <v>18.31993836686425</v>
      </c>
      <c r="J118" s="18">
        <f t="shared" si="35"/>
        <v>1831993836.686425</v>
      </c>
      <c r="K118" s="19">
        <f t="shared" si="24"/>
        <v>-8.2665637649532773</v>
      </c>
      <c r="L118" s="25">
        <f t="shared" si="25"/>
        <v>-7.2541623309664605</v>
      </c>
      <c r="M118" s="19">
        <f t="shared" si="26"/>
        <v>-1.0124014339868168</v>
      </c>
      <c r="N118" s="20">
        <f t="shared" si="27"/>
        <v>3.5593815384611815</v>
      </c>
      <c r="O118" s="42">
        <f t="shared" si="28"/>
        <v>1.5325427185891183</v>
      </c>
      <c r="P118" s="40"/>
      <c r="Q118" s="21">
        <f t="shared" si="29"/>
        <v>21.654222444266527</v>
      </c>
      <c r="R118" s="44">
        <f t="shared" si="30"/>
        <v>0.90047208082136576</v>
      </c>
      <c r="S118" s="22"/>
      <c r="T118" s="22">
        <f t="shared" si="31"/>
        <v>0</v>
      </c>
      <c r="U118" s="50">
        <f t="shared" si="32"/>
        <v>0.32903772217468641</v>
      </c>
      <c r="V118" s="47"/>
      <c r="W118" s="26">
        <f t="shared" si="36"/>
        <v>0.58756736102622564</v>
      </c>
      <c r="X118" s="26">
        <f t="shared" si="37"/>
        <v>6.083703646344202</v>
      </c>
      <c r="Y118" s="27">
        <f t="shared" si="38"/>
        <v>4.8290268164139172E-2</v>
      </c>
      <c r="Z118" s="26">
        <f t="shared" si="39"/>
        <v>8.8074275558147855E-2</v>
      </c>
      <c r="AA118" s="33">
        <f t="shared" si="42"/>
        <v>8.577348438047693</v>
      </c>
      <c r="AB118" s="30"/>
      <c r="AC118" s="39">
        <f t="shared" si="43"/>
        <v>6.4716222542426181E-3</v>
      </c>
      <c r="AD118" s="39">
        <f t="shared" si="40"/>
        <v>0.58040597663168569</v>
      </c>
      <c r="AE118" s="38">
        <f t="shared" si="44"/>
        <v>5.9584000000000028</v>
      </c>
      <c r="AF118" s="37">
        <f t="shared" si="45"/>
        <v>5.0046802976866172E-4</v>
      </c>
      <c r="AG118" s="37">
        <f t="shared" si="46"/>
        <v>5.5567576474996556E-2</v>
      </c>
      <c r="AH118" s="38">
        <f t="shared" si="47"/>
        <v>0.57497712362218412</v>
      </c>
    </row>
    <row r="119" spans="6:34" x14ac:dyDescent="0.2">
      <c r="F119" s="9">
        <v>88.300000000000693</v>
      </c>
      <c r="G119" s="17">
        <f t="shared" si="41"/>
        <v>1170.3000000000065</v>
      </c>
      <c r="H119" s="24">
        <f t="shared" si="33"/>
        <v>1443.4500000000066</v>
      </c>
      <c r="I119" s="24">
        <f t="shared" si="34"/>
        <v>18.306209000000365</v>
      </c>
      <c r="J119" s="18">
        <f t="shared" si="35"/>
        <v>1830620900.0000365</v>
      </c>
      <c r="K119" s="19">
        <f t="shared" si="24"/>
        <v>-8.2701089106125902</v>
      </c>
      <c r="L119" s="25">
        <f t="shared" si="25"/>
        <v>-7.2580208619135682</v>
      </c>
      <c r="M119" s="19">
        <f t="shared" si="26"/>
        <v>-1.012088048699022</v>
      </c>
      <c r="N119" s="20">
        <f t="shared" si="27"/>
        <v>3.5731399999996398</v>
      </c>
      <c r="O119" s="42">
        <f t="shared" si="28"/>
        <v>1.5341203365918608</v>
      </c>
      <c r="P119" s="40"/>
      <c r="Q119" s="21">
        <f t="shared" si="29"/>
        <v>21.736255372752918</v>
      </c>
      <c r="R119" s="44">
        <f t="shared" si="30"/>
        <v>0.90155036366498398</v>
      </c>
      <c r="S119" s="22"/>
      <c r="T119" s="22">
        <f t="shared" si="31"/>
        <v>0</v>
      </c>
      <c r="U119" s="50">
        <f t="shared" si="32"/>
        <v>0.32909296070866628</v>
      </c>
      <c r="V119" s="47"/>
      <c r="W119" s="26">
        <f t="shared" si="36"/>
        <v>0.58766600126547541</v>
      </c>
      <c r="X119" s="26">
        <f t="shared" si="37"/>
        <v>6.0832364174801743</v>
      </c>
      <c r="Y119" s="27">
        <f t="shared" si="38"/>
        <v>4.830208469103861E-2</v>
      </c>
      <c r="Z119" s="26">
        <f t="shared" si="39"/>
        <v>8.8093928583649714E-2</v>
      </c>
      <c r="AA119" s="33">
        <f t="shared" si="42"/>
        <v>8.5768745383872638</v>
      </c>
      <c r="AB119" s="30"/>
      <c r="AC119" s="39">
        <f t="shared" si="43"/>
        <v>6.4962667332805124E-3</v>
      </c>
      <c r="AD119" s="39">
        <f t="shared" si="40"/>
        <v>0.58690224336496621</v>
      </c>
      <c r="AE119" s="38">
        <f t="shared" si="44"/>
        <v>5.9584000000000028</v>
      </c>
      <c r="AF119" s="37">
        <f t="shared" si="45"/>
        <v>5.0083018159560429E-4</v>
      </c>
      <c r="AG119" s="37">
        <f t="shared" si="46"/>
        <v>5.6068406656592164E-2</v>
      </c>
      <c r="AH119" s="38">
        <f t="shared" si="47"/>
        <v>0.57497748577401098</v>
      </c>
    </row>
    <row r="120" spans="6:34" x14ac:dyDescent="0.2">
      <c r="F120" s="9">
        <v>88.200000000000699</v>
      </c>
      <c r="G120" s="17">
        <f t="shared" si="41"/>
        <v>1170.0461538461605</v>
      </c>
      <c r="H120" s="24">
        <f t="shared" si="33"/>
        <v>1443.1961538461605</v>
      </c>
      <c r="I120" s="24">
        <f t="shared" si="34"/>
        <v>18.292492520710425</v>
      </c>
      <c r="J120" s="18">
        <f t="shared" si="35"/>
        <v>1829249252.0710425</v>
      </c>
      <c r="K120" s="19">
        <f t="shared" si="24"/>
        <v>-8.2736448815179546</v>
      </c>
      <c r="L120" s="25">
        <f t="shared" si="25"/>
        <v>-7.2618797679792051</v>
      </c>
      <c r="M120" s="19">
        <f t="shared" si="26"/>
        <v>-1.0117651135387495</v>
      </c>
      <c r="N120" s="20">
        <f t="shared" si="27"/>
        <v>3.5868984615380981</v>
      </c>
      <c r="O120" s="42">
        <f t="shared" si="28"/>
        <v>1.5356965783815122</v>
      </c>
      <c r="P120" s="40"/>
      <c r="Q120" s="21">
        <f t="shared" si="29"/>
        <v>21.81817156138613</v>
      </c>
      <c r="R120" s="44">
        <f t="shared" si="30"/>
        <v>0.90262786178626853</v>
      </c>
      <c r="S120" s="22"/>
      <c r="T120" s="22">
        <f t="shared" si="31"/>
        <v>0</v>
      </c>
      <c r="U120" s="50">
        <f t="shared" si="32"/>
        <v>0.32914809456242494</v>
      </c>
      <c r="V120" s="47"/>
      <c r="W120" s="26">
        <f t="shared" si="36"/>
        <v>0.58776445457575877</v>
      </c>
      <c r="X120" s="26">
        <f t="shared" si="37"/>
        <v>6.0827402267836375</v>
      </c>
      <c r="Y120" s="27">
        <f t="shared" si="38"/>
        <v>4.8314117705347923E-2</v>
      </c>
      <c r="Z120" s="26">
        <f t="shared" si="39"/>
        <v>8.8113940796452142E-2</v>
      </c>
      <c r="AA120" s="33">
        <f t="shared" si="42"/>
        <v>8.5763631617477962</v>
      </c>
      <c r="AB120" s="30"/>
      <c r="AC120" s="39">
        <f t="shared" si="43"/>
        <v>6.5208766118255053E-3</v>
      </c>
      <c r="AD120" s="39">
        <f t="shared" si="40"/>
        <v>0.59342311997679176</v>
      </c>
      <c r="AE120" s="38">
        <f t="shared" si="44"/>
        <v>5.9584000000000019</v>
      </c>
      <c r="AF120" s="37">
        <f t="shared" si="45"/>
        <v>5.0119202472954959E-4</v>
      </c>
      <c r="AG120" s="37">
        <f t="shared" si="46"/>
        <v>5.6569598681321713E-2</v>
      </c>
      <c r="AH120" s="38">
        <f t="shared" si="47"/>
        <v>0.5749778476171451</v>
      </c>
    </row>
    <row r="121" spans="6:34" x14ac:dyDescent="0.2">
      <c r="F121" s="9">
        <v>88.100000000000705</v>
      </c>
      <c r="G121" s="17">
        <f t="shared" si="41"/>
        <v>1169.7923076923144</v>
      </c>
      <c r="H121" s="24">
        <f t="shared" si="33"/>
        <v>1442.9423076923144</v>
      </c>
      <c r="I121" s="24">
        <f t="shared" si="34"/>
        <v>18.278788928994459</v>
      </c>
      <c r="J121" s="18">
        <f t="shared" si="35"/>
        <v>1827878892.8994458</v>
      </c>
      <c r="K121" s="19">
        <f t="shared" si="24"/>
        <v>-8.2771716543159801</v>
      </c>
      <c r="L121" s="25">
        <f t="shared" si="25"/>
        <v>-7.2657390493613647</v>
      </c>
      <c r="M121" s="19">
        <f t="shared" si="26"/>
        <v>-1.0114326049546154</v>
      </c>
      <c r="N121" s="20">
        <f t="shared" si="27"/>
        <v>3.6006569230765564</v>
      </c>
      <c r="O121" s="42">
        <f t="shared" si="28"/>
        <v>1.5372714404550623</v>
      </c>
      <c r="P121" s="40"/>
      <c r="Q121" s="21">
        <f t="shared" si="29"/>
        <v>21.899969602788506</v>
      </c>
      <c r="R121" s="44">
        <f t="shared" si="30"/>
        <v>0.90370457139563298</v>
      </c>
      <c r="S121" s="22"/>
      <c r="T121" s="22">
        <f t="shared" si="31"/>
        <v>0</v>
      </c>
      <c r="U121" s="50">
        <f t="shared" si="32"/>
        <v>0.32920312357572101</v>
      </c>
      <c r="V121" s="47"/>
      <c r="W121" s="26">
        <f t="shared" si="36"/>
        <v>0.58786272067093037</v>
      </c>
      <c r="X121" s="26">
        <f t="shared" si="37"/>
        <v>6.0822150153856445</v>
      </c>
      <c r="Y121" s="27">
        <f t="shared" si="38"/>
        <v>4.8326367876165649E-2</v>
      </c>
      <c r="Z121" s="26">
        <f t="shared" si="39"/>
        <v>8.8134313261914315E-2</v>
      </c>
      <c r="AA121" s="33">
        <f t="shared" si="42"/>
        <v>8.5758142320727391</v>
      </c>
      <c r="AB121" s="30"/>
      <c r="AC121" s="39">
        <f t="shared" si="43"/>
        <v>6.5454514684154686E-3</v>
      </c>
      <c r="AD121" s="39">
        <f t="shared" si="40"/>
        <v>0.59996857144520721</v>
      </c>
      <c r="AE121" s="38">
        <f t="shared" si="44"/>
        <v>5.9584000000000028</v>
      </c>
      <c r="AF121" s="37">
        <f t="shared" si="45"/>
        <v>5.0155355792166618E-4</v>
      </c>
      <c r="AG121" s="37">
        <f t="shared" si="46"/>
        <v>5.7071152239243382E-2</v>
      </c>
      <c r="AH121" s="38">
        <f t="shared" si="47"/>
        <v>0.57497820915033726</v>
      </c>
    </row>
    <row r="122" spans="6:34" x14ac:dyDescent="0.2">
      <c r="F122" s="9">
        <v>88.000000000000696</v>
      </c>
      <c r="G122" s="17">
        <f t="shared" si="41"/>
        <v>1169.5384615384683</v>
      </c>
      <c r="H122" s="24">
        <f t="shared" si="33"/>
        <v>1442.6884615384683</v>
      </c>
      <c r="I122" s="24">
        <f t="shared" si="34"/>
        <v>18.265098224852437</v>
      </c>
      <c r="J122" s="18">
        <f t="shared" si="35"/>
        <v>1826509822.4852438</v>
      </c>
      <c r="K122" s="19">
        <f t="shared" si="24"/>
        <v>-8.2806892055715231</v>
      </c>
      <c r="L122" s="25">
        <f t="shared" si="25"/>
        <v>-7.2695987062581766</v>
      </c>
      <c r="M122" s="19">
        <f t="shared" si="26"/>
        <v>-1.0110904993133465</v>
      </c>
      <c r="N122" s="20">
        <f t="shared" si="27"/>
        <v>3.6144153846150147</v>
      </c>
      <c r="O122" s="42">
        <f t="shared" si="28"/>
        <v>1.5388449192972393</v>
      </c>
      <c r="P122" s="40"/>
      <c r="Q122" s="21">
        <f t="shared" si="29"/>
        <v>21.981648087109583</v>
      </c>
      <c r="R122" s="44">
        <f t="shared" si="30"/>
        <v>0.90478048869483318</v>
      </c>
      <c r="S122" s="22"/>
      <c r="T122" s="22">
        <f t="shared" si="31"/>
        <v>0</v>
      </c>
      <c r="U122" s="50">
        <f t="shared" si="32"/>
        <v>0.32925804758837962</v>
      </c>
      <c r="V122" s="47"/>
      <c r="W122" s="26">
        <f t="shared" si="36"/>
        <v>0.58796079926496359</v>
      </c>
      <c r="X122" s="26">
        <f t="shared" si="37"/>
        <v>6.0816607246294501</v>
      </c>
      <c r="Y122" s="27">
        <f t="shared" si="38"/>
        <v>4.8338835877825746E-2</v>
      </c>
      <c r="Z122" s="26">
        <f t="shared" si="39"/>
        <v>8.8155047053052479E-2</v>
      </c>
      <c r="AA122" s="33">
        <f t="shared" si="42"/>
        <v>8.5752276735785316</v>
      </c>
      <c r="AB122" s="30"/>
      <c r="AC122" s="39">
        <f t="shared" si="43"/>
        <v>6.5699908808371128E-3</v>
      </c>
      <c r="AD122" s="39">
        <f t="shared" si="40"/>
        <v>0.60653856232604431</v>
      </c>
      <c r="AE122" s="38">
        <f t="shared" si="44"/>
        <v>5.9584000000000019</v>
      </c>
      <c r="AF122" s="37">
        <f t="shared" si="45"/>
        <v>5.0191477992035855E-4</v>
      </c>
      <c r="AG122" s="37">
        <f t="shared" si="46"/>
        <v>5.7573067019163739E-2</v>
      </c>
      <c r="AH122" s="38">
        <f t="shared" si="47"/>
        <v>0.5749785703723358</v>
      </c>
    </row>
    <row r="123" spans="6:34" x14ac:dyDescent="0.2">
      <c r="F123" s="9">
        <v>87.900000000000702</v>
      </c>
      <c r="G123" s="17">
        <f t="shared" si="41"/>
        <v>1169.2846153846222</v>
      </c>
      <c r="H123" s="24">
        <f t="shared" si="33"/>
        <v>1442.4346153846222</v>
      </c>
      <c r="I123" s="24">
        <f t="shared" si="34"/>
        <v>18.251420408284389</v>
      </c>
      <c r="J123" s="18">
        <f t="shared" si="35"/>
        <v>1825142040.828439</v>
      </c>
      <c r="K123" s="19">
        <f t="shared" si="24"/>
        <v>-8.2841975117672941</v>
      </c>
      <c r="L123" s="25">
        <f t="shared" si="25"/>
        <v>-7.2734587388679248</v>
      </c>
      <c r="M123" s="19">
        <f t="shared" si="26"/>
        <v>-1.0107387728993693</v>
      </c>
      <c r="N123" s="20">
        <f t="shared" si="27"/>
        <v>3.6281738461534729</v>
      </c>
      <c r="O123" s="42">
        <f t="shared" si="28"/>
        <v>1.5404170113804501</v>
      </c>
      <c r="P123" s="40"/>
      <c r="Q123" s="21">
        <f t="shared" si="29"/>
        <v>22.063205602048154</v>
      </c>
      <c r="R123" s="44">
        <f t="shared" si="30"/>
        <v>0.90585560987694169</v>
      </c>
      <c r="S123" s="22"/>
      <c r="T123" s="22">
        <f t="shared" si="31"/>
        <v>0</v>
      </c>
      <c r="U123" s="50">
        <f t="shared" si="32"/>
        <v>0.32931286644029428</v>
      </c>
      <c r="V123" s="47"/>
      <c r="W123" s="26">
        <f t="shared" si="36"/>
        <v>0.58805869007195399</v>
      </c>
      <c r="X123" s="26">
        <f t="shared" si="37"/>
        <v>6.0810772960725634</v>
      </c>
      <c r="Y123" s="27">
        <f t="shared" si="38"/>
        <v>4.8351522389934842E-2</v>
      </c>
      <c r="Z123" s="26">
        <f t="shared" si="39"/>
        <v>8.8176143250591532E-2</v>
      </c>
      <c r="AA123" s="33">
        <f t="shared" si="42"/>
        <v>8.5746034107572378</v>
      </c>
      <c r="AB123" s="30"/>
      <c r="AC123" s="39">
        <f t="shared" si="43"/>
        <v>6.594494426132501E-3</v>
      </c>
      <c r="AD123" s="39">
        <f t="shared" si="40"/>
        <v>0.61313305675217677</v>
      </c>
      <c r="AE123" s="38">
        <f t="shared" si="44"/>
        <v>5.9584000000000028</v>
      </c>
      <c r="AF123" s="37">
        <f t="shared" si="45"/>
        <v>5.0227568947125998E-4</v>
      </c>
      <c r="AG123" s="37">
        <f t="shared" si="46"/>
        <v>5.8075342708635E-2</v>
      </c>
      <c r="AH123" s="38">
        <f t="shared" si="47"/>
        <v>0.57497893128188671</v>
      </c>
    </row>
    <row r="124" spans="6:34" x14ac:dyDescent="0.2">
      <c r="F124" s="9">
        <v>87.800000000000693</v>
      </c>
      <c r="G124" s="17">
        <f t="shared" si="41"/>
        <v>1169.0307692307761</v>
      </c>
      <c r="H124" s="24">
        <f t="shared" si="33"/>
        <v>1442.1807692307761</v>
      </c>
      <c r="I124" s="24">
        <f t="shared" si="34"/>
        <v>18.237755479290342</v>
      </c>
      <c r="J124" s="18">
        <f t="shared" si="35"/>
        <v>1823775547.9290342</v>
      </c>
      <c r="K124" s="19">
        <f t="shared" si="24"/>
        <v>-8.2876965493034795</v>
      </c>
      <c r="L124" s="25">
        <f t="shared" si="25"/>
        <v>-7.2773191473890115</v>
      </c>
      <c r="M124" s="19">
        <f t="shared" si="26"/>
        <v>-1.010377401914468</v>
      </c>
      <c r="N124" s="20">
        <f t="shared" si="27"/>
        <v>3.6419323076919312</v>
      </c>
      <c r="O124" s="42">
        <f t="shared" si="28"/>
        <v>1.5419877131647235</v>
      </c>
      <c r="P124" s="40"/>
      <c r="Q124" s="21">
        <f t="shared" si="29"/>
        <v>22.144640732874478</v>
      </c>
      <c r="R124" s="44">
        <f t="shared" si="30"/>
        <v>0.90692993112632669</v>
      </c>
      <c r="S124" s="22"/>
      <c r="T124" s="22">
        <f t="shared" si="31"/>
        <v>0</v>
      </c>
      <c r="U124" s="50">
        <f t="shared" si="32"/>
        <v>0.32936757997142901</v>
      </c>
      <c r="V124" s="47"/>
      <c r="W124" s="26">
        <f t="shared" si="36"/>
        <v>0.5881563928061232</v>
      </c>
      <c r="X124" s="26">
        <f t="shared" si="37"/>
        <v>6.0804646714888033</v>
      </c>
      <c r="Y124" s="27">
        <f t="shared" si="38"/>
        <v>4.8364428097409942E-2</v>
      </c>
      <c r="Z124" s="26">
        <f t="shared" si="39"/>
        <v>8.819760294301697E-2</v>
      </c>
      <c r="AA124" s="33">
        <f t="shared" si="42"/>
        <v>8.5739413683791916</v>
      </c>
      <c r="AB124" s="30"/>
      <c r="AC124" s="39">
        <f t="shared" si="43"/>
        <v>6.6189616806150119E-3</v>
      </c>
      <c r="AD124" s="39">
        <f t="shared" si="40"/>
        <v>0.61975201843279182</v>
      </c>
      <c r="AE124" s="38">
        <f t="shared" si="44"/>
        <v>5.9584000000000028</v>
      </c>
      <c r="AF124" s="37">
        <f t="shared" si="45"/>
        <v>5.0263628531794114E-4</v>
      </c>
      <c r="AG124" s="37">
        <f t="shared" si="46"/>
        <v>5.8577978993952944E-2</v>
      </c>
      <c r="AH124" s="38">
        <f t="shared" si="47"/>
        <v>0.57497929187773311</v>
      </c>
    </row>
    <row r="125" spans="6:34" x14ac:dyDescent="0.2">
      <c r="F125" s="9">
        <v>87.700000000000699</v>
      </c>
      <c r="G125" s="17">
        <f t="shared" si="41"/>
        <v>1168.77692307693</v>
      </c>
      <c r="H125" s="24">
        <f t="shared" si="33"/>
        <v>1441.9269230769301</v>
      </c>
      <c r="I125" s="24">
        <f t="shared" si="34"/>
        <v>18.224103437870212</v>
      </c>
      <c r="J125" s="18">
        <f t="shared" si="35"/>
        <v>1822410343.7870212</v>
      </c>
      <c r="K125" s="19">
        <f t="shared" si="24"/>
        <v>-8.2911862944973489</v>
      </c>
      <c r="L125" s="25">
        <f t="shared" si="25"/>
        <v>-7.2811799320200041</v>
      </c>
      <c r="M125" s="19">
        <f t="shared" si="26"/>
        <v>-1.0100063624773448</v>
      </c>
      <c r="N125" s="20">
        <f t="shared" si="27"/>
        <v>3.6556907692303895</v>
      </c>
      <c r="O125" s="42">
        <f t="shared" si="28"/>
        <v>1.5435570210976506</v>
      </c>
      <c r="P125" s="40"/>
      <c r="Q125" s="21">
        <f t="shared" si="29"/>
        <v>22.225952062452706</v>
      </c>
      <c r="R125" s="44">
        <f t="shared" si="30"/>
        <v>0.90800344861862758</v>
      </c>
      <c r="S125" s="22"/>
      <c r="T125" s="22">
        <f t="shared" si="31"/>
        <v>0</v>
      </c>
      <c r="U125" s="50">
        <f t="shared" si="32"/>
        <v>0.32942218802182055</v>
      </c>
      <c r="V125" s="47"/>
      <c r="W125" s="26">
        <f t="shared" si="36"/>
        <v>0.58825390718182236</v>
      </c>
      <c r="X125" s="26">
        <f t="shared" si="37"/>
        <v>6.0798227928703614</v>
      </c>
      <c r="Y125" s="27">
        <f t="shared" si="38"/>
        <v>4.8377553690516384E-2</v>
      </c>
      <c r="Z125" s="26">
        <f t="shared" si="39"/>
        <v>8.8219427226627248E-2</v>
      </c>
      <c r="AA125" s="33">
        <f t="shared" si="42"/>
        <v>8.5732414714956651</v>
      </c>
      <c r="AB125" s="30"/>
      <c r="AC125" s="39">
        <f t="shared" si="43"/>
        <v>6.6433922198619669E-3</v>
      </c>
      <c r="AD125" s="39">
        <f t="shared" si="40"/>
        <v>0.62639541065265381</v>
      </c>
      <c r="AE125" s="38">
        <f t="shared" si="44"/>
        <v>5.9584000000000028</v>
      </c>
      <c r="AF125" s="37">
        <f t="shared" si="45"/>
        <v>5.0299656620083418E-4</v>
      </c>
      <c r="AG125" s="37">
        <f t="shared" si="46"/>
        <v>5.9080975560153778E-2</v>
      </c>
      <c r="AH125" s="38">
        <f t="shared" si="47"/>
        <v>0.57497965215861613</v>
      </c>
    </row>
    <row r="126" spans="6:34" x14ac:dyDescent="0.2">
      <c r="F126" s="9">
        <v>87.600000000000705</v>
      </c>
      <c r="G126" s="17">
        <f t="shared" si="41"/>
        <v>1168.5230769230839</v>
      </c>
      <c r="H126" s="24">
        <f t="shared" si="33"/>
        <v>1441.673076923084</v>
      </c>
      <c r="I126" s="24">
        <f t="shared" si="34"/>
        <v>18.210464284024056</v>
      </c>
      <c r="J126" s="18">
        <f t="shared" si="35"/>
        <v>1821046428.4024055</v>
      </c>
      <c r="K126" s="19">
        <f t="shared" si="24"/>
        <v>-8.2946667235828642</v>
      </c>
      <c r="L126" s="25">
        <f t="shared" si="25"/>
        <v>-7.2850410929595908</v>
      </c>
      <c r="M126" s="19">
        <f t="shared" si="26"/>
        <v>-1.0096256306232734</v>
      </c>
      <c r="N126" s="20">
        <f t="shared" si="27"/>
        <v>3.6694492307688478</v>
      </c>
      <c r="O126" s="42">
        <f t="shared" si="28"/>
        <v>1.5451249316143238</v>
      </c>
      <c r="P126" s="40"/>
      <c r="Q126" s="21">
        <f t="shared" si="29"/>
        <v>22.307138171263514</v>
      </c>
      <c r="R126" s="44">
        <f t="shared" si="30"/>
        <v>0.90907615852073009</v>
      </c>
      <c r="S126" s="22"/>
      <c r="T126" s="22">
        <f t="shared" si="31"/>
        <v>0</v>
      </c>
      <c r="U126" s="50">
        <f t="shared" si="32"/>
        <v>0.32947669043158007</v>
      </c>
      <c r="V126" s="47"/>
      <c r="W126" s="26">
        <f t="shared" si="36"/>
        <v>0.58835123291353575</v>
      </c>
      <c r="X126" s="26">
        <f t="shared" si="37"/>
        <v>6.0791516024298753</v>
      </c>
      <c r="Y126" s="27">
        <f t="shared" si="38"/>
        <v>4.8390899864906155E-2</v>
      </c>
      <c r="Z126" s="26">
        <f t="shared" si="39"/>
        <v>8.8241617205586473E-2</v>
      </c>
      <c r="AA126" s="33">
        <f t="shared" si="42"/>
        <v>8.5725036454415289</v>
      </c>
      <c r="AB126" s="30"/>
      <c r="AC126" s="39">
        <f t="shared" si="43"/>
        <v>6.6677856187354343E-3</v>
      </c>
      <c r="AD126" s="39">
        <f t="shared" si="40"/>
        <v>0.63306319627138929</v>
      </c>
      <c r="AE126" s="38">
        <f t="shared" si="44"/>
        <v>5.9584000000000028</v>
      </c>
      <c r="AF126" s="37">
        <f t="shared" si="45"/>
        <v>5.033565308582965E-4</v>
      </c>
      <c r="AG126" s="37">
        <f t="shared" si="46"/>
        <v>5.9584332091012077E-2</v>
      </c>
      <c r="AH126" s="38">
        <f t="shared" si="47"/>
        <v>0.57498001212327354</v>
      </c>
    </row>
    <row r="127" spans="6:34" x14ac:dyDescent="0.2">
      <c r="F127" s="9">
        <v>87.500000000000696</v>
      </c>
      <c r="G127" s="17">
        <f t="shared" si="41"/>
        <v>1168.2692307692378</v>
      </c>
      <c r="H127" s="24">
        <f t="shared" si="33"/>
        <v>1441.4192307692379</v>
      </c>
      <c r="I127" s="24">
        <f t="shared" si="34"/>
        <v>18.196838017751844</v>
      </c>
      <c r="J127" s="18">
        <f t="shared" si="35"/>
        <v>1819683801.7751844</v>
      </c>
      <c r="K127" s="19">
        <f t="shared" si="24"/>
        <v>-8.2981378127102854</v>
      </c>
      <c r="L127" s="25">
        <f t="shared" si="25"/>
        <v>-7.2889026304066062</v>
      </c>
      <c r="M127" s="19">
        <f t="shared" si="26"/>
        <v>-1.0092351823036791</v>
      </c>
      <c r="N127" s="20">
        <f t="shared" si="27"/>
        <v>3.683207692307306</v>
      </c>
      <c r="O127" s="42">
        <f t="shared" si="28"/>
        <v>1.5466914411372832</v>
      </c>
      <c r="P127" s="40"/>
      <c r="Q127" s="21">
        <f t="shared" si="29"/>
        <v>22.388197637426906</v>
      </c>
      <c r="R127" s="44">
        <f t="shared" si="30"/>
        <v>0.9101480569907463</v>
      </c>
      <c r="S127" s="22"/>
      <c r="T127" s="22">
        <f t="shared" si="31"/>
        <v>0</v>
      </c>
      <c r="U127" s="50">
        <f t="shared" si="32"/>
        <v>0.3295310870408954</v>
      </c>
      <c r="V127" s="47"/>
      <c r="W127" s="26">
        <f t="shared" si="36"/>
        <v>0.58844836971588454</v>
      </c>
      <c r="X127" s="26">
        <f t="shared" si="37"/>
        <v>6.078451042602504</v>
      </c>
      <c r="Y127" s="27">
        <f t="shared" si="38"/>
        <v>4.8404467321656583E-2</v>
      </c>
      <c r="Z127" s="26">
        <f t="shared" si="39"/>
        <v>8.8264173991977765E-2</v>
      </c>
      <c r="AA127" s="33">
        <f t="shared" si="42"/>
        <v>8.571727815837928</v>
      </c>
      <c r="AB127" s="30"/>
      <c r="AC127" s="39">
        <f t="shared" si="43"/>
        <v>6.6921414513796259E-3</v>
      </c>
      <c r="AD127" s="39">
        <f t="shared" si="40"/>
        <v>0.63975533772276894</v>
      </c>
      <c r="AE127" s="38">
        <f t="shared" si="44"/>
        <v>5.9584000000000028</v>
      </c>
      <c r="AF127" s="37">
        <f t="shared" si="45"/>
        <v>5.0371617802589359E-4</v>
      </c>
      <c r="AG127" s="37">
        <f t="shared" si="46"/>
        <v>6.0088048269037971E-2</v>
      </c>
      <c r="AH127" s="38">
        <f t="shared" si="47"/>
        <v>0.57498037177044103</v>
      </c>
    </row>
    <row r="128" spans="6:34" x14ac:dyDescent="0.2">
      <c r="F128" s="9">
        <v>87.400000000000702</v>
      </c>
      <c r="G128" s="17">
        <f t="shared" si="41"/>
        <v>1168.0153846153917</v>
      </c>
      <c r="H128" s="24">
        <f t="shared" si="33"/>
        <v>1441.1653846153918</v>
      </c>
      <c r="I128" s="24">
        <f t="shared" si="34"/>
        <v>18.183224639053634</v>
      </c>
      <c r="J128" s="18">
        <f t="shared" si="35"/>
        <v>1818322463.9053633</v>
      </c>
      <c r="K128" s="19">
        <f t="shared" si="24"/>
        <v>-8.301599537945771</v>
      </c>
      <c r="L128" s="25">
        <f t="shared" si="25"/>
        <v>-7.2927645445600238</v>
      </c>
      <c r="M128" s="19">
        <f t="shared" si="26"/>
        <v>-1.0088349933857472</v>
      </c>
      <c r="N128" s="20">
        <f t="shared" si="27"/>
        <v>3.6969661538457643</v>
      </c>
      <c r="O128" s="42">
        <f t="shared" si="28"/>
        <v>1.5482565460764519</v>
      </c>
      <c r="P128" s="40"/>
      <c r="Q128" s="21">
        <f t="shared" si="29"/>
        <v>22.469129036725239</v>
      </c>
      <c r="R128" s="44">
        <f t="shared" si="30"/>
        <v>0.91121914017798855</v>
      </c>
      <c r="S128" s="22"/>
      <c r="T128" s="22">
        <f t="shared" si="31"/>
        <v>0</v>
      </c>
      <c r="U128" s="50">
        <f t="shared" si="32"/>
        <v>0.32958537769003315</v>
      </c>
      <c r="V128" s="47"/>
      <c r="W128" s="26">
        <f t="shared" si="36"/>
        <v>0.58854531730363058</v>
      </c>
      <c r="X128" s="26">
        <f t="shared" si="37"/>
        <v>6.0777210560480128</v>
      </c>
      <c r="Y128" s="27">
        <f t="shared" si="38"/>
        <v>4.8418256767309362E-2</v>
      </c>
      <c r="Z128" s="26">
        <f t="shared" si="39"/>
        <v>8.8287098705856798E-2</v>
      </c>
      <c r="AA128" s="33">
        <f t="shared" si="42"/>
        <v>8.570913908594969</v>
      </c>
      <c r="AB128" s="30"/>
      <c r="AC128" s="39">
        <f t="shared" si="43"/>
        <v>6.7164592912276914E-3</v>
      </c>
      <c r="AD128" s="39">
        <f t="shared" si="40"/>
        <v>0.6464717970139966</v>
      </c>
      <c r="AE128" s="38">
        <f t="shared" si="44"/>
        <v>5.9584000000000028</v>
      </c>
      <c r="AF128" s="37">
        <f t="shared" si="45"/>
        <v>5.0407550643639107E-4</v>
      </c>
      <c r="AG128" s="37">
        <f t="shared" si="46"/>
        <v>6.0592123775474363E-2</v>
      </c>
      <c r="AH128" s="38">
        <f t="shared" si="47"/>
        <v>0.57498073109885162</v>
      </c>
    </row>
    <row r="129" spans="6:34" x14ac:dyDescent="0.2">
      <c r="F129" s="9">
        <v>87.300000000000693</v>
      </c>
      <c r="G129" s="17">
        <f t="shared" si="41"/>
        <v>1167.7615384615456</v>
      </c>
      <c r="H129" s="24">
        <f t="shared" si="33"/>
        <v>1440.9115384615457</v>
      </c>
      <c r="I129" s="24">
        <f t="shared" si="34"/>
        <v>18.169624147929397</v>
      </c>
      <c r="J129" s="18">
        <f t="shared" si="35"/>
        <v>1816962414.7929397</v>
      </c>
      <c r="K129" s="19">
        <f t="shared" si="24"/>
        <v>-8.3050518752709941</v>
      </c>
      <c r="L129" s="25">
        <f t="shared" si="25"/>
        <v>-7.2966268356189552</v>
      </c>
      <c r="M129" s="19">
        <f t="shared" si="26"/>
        <v>-1.0084250396520389</v>
      </c>
      <c r="N129" s="20">
        <f t="shared" si="27"/>
        <v>3.7107246153842368</v>
      </c>
      <c r="O129" s="42">
        <f t="shared" si="28"/>
        <v>1.5498202428290808</v>
      </c>
      <c r="P129" s="40"/>
      <c r="Q129" s="21">
        <f t="shared" si="29"/>
        <v>22.549930942626489</v>
      </c>
      <c r="R129" s="44">
        <f t="shared" si="30"/>
        <v>0.91228940422294758</v>
      </c>
      <c r="S129" s="22"/>
      <c r="T129" s="22">
        <f t="shared" si="31"/>
        <v>0</v>
      </c>
      <c r="U129" s="50">
        <f t="shared" si="32"/>
        <v>0.32963956221934082</v>
      </c>
      <c r="V129" s="47"/>
      <c r="W129" s="26">
        <f t="shared" si="36"/>
        <v>0.58864207539168001</v>
      </c>
      <c r="X129" s="26">
        <f t="shared" si="37"/>
        <v>6.0769615856528594</v>
      </c>
      <c r="Y129" s="27">
        <f t="shared" si="38"/>
        <v>4.8432268913909969E-2</v>
      </c>
      <c r="Z129" s="26">
        <f t="shared" si="39"/>
        <v>8.8310392475306032E-2</v>
      </c>
      <c r="AA129" s="33">
        <f t="shared" si="42"/>
        <v>8.5700618499144081</v>
      </c>
      <c r="AB129" s="30"/>
      <c r="AC129" s="39">
        <f t="shared" si="43"/>
        <v>6.7407387110181467E-3</v>
      </c>
      <c r="AD129" s="39">
        <f t="shared" si="40"/>
        <v>0.6532125357250147</v>
      </c>
      <c r="AE129" s="38">
        <f t="shared" si="44"/>
        <v>5.9584000000000028</v>
      </c>
      <c r="AF129" s="37">
        <f t="shared" si="45"/>
        <v>5.0443451482046588E-4</v>
      </c>
      <c r="AG129" s="37">
        <f t="shared" si="46"/>
        <v>6.1096558290294832E-2</v>
      </c>
      <c r="AH129" s="38">
        <f t="shared" si="47"/>
        <v>0.57498109010723553</v>
      </c>
    </row>
    <row r="130" spans="6:34" x14ac:dyDescent="0.2">
      <c r="F130" s="9">
        <v>87.200000000000699</v>
      </c>
      <c r="G130" s="17">
        <f t="shared" si="41"/>
        <v>1167.5076923076995</v>
      </c>
      <c r="H130" s="24">
        <f t="shared" si="33"/>
        <v>1440.6576923076996</v>
      </c>
      <c r="I130" s="24">
        <f t="shared" si="34"/>
        <v>18.156036544379106</v>
      </c>
      <c r="J130" s="18">
        <f t="shared" si="35"/>
        <v>1815603654.4379106</v>
      </c>
      <c r="K130" s="19">
        <f t="shared" ref="K130:K193" si="48">LOG(EXP(((LN(Y130)-$B$10/(H130)-$B$11-$B$7)-$B$12*(1-$B$16/H130-LN(H130/$B$16))-$B$13*J130/H130-$B$14*(H130-$B$16)*J130/H130-$B$15*J130*J130/H130)/$B$9))</f>
        <v>-8.308494800582725</v>
      </c>
      <c r="L130" s="25">
        <f t="shared" ref="L130:L193" si="49">-25096.3/(G130+273)+8.735+0.11*(I130*1000-1)/(G130+273)</f>
        <v>-7.3004895037826607</v>
      </c>
      <c r="M130" s="19">
        <f t="shared" ref="M130:M193" si="50">K130-L130</f>
        <v>-1.0080052968000643</v>
      </c>
      <c r="N130" s="20">
        <f t="shared" ref="N130:N193" si="51">81.8-(0.0542)*(G130+273)</f>
        <v>3.7244830769226951</v>
      </c>
      <c r="O130" s="42">
        <f t="shared" ref="O130:O193" si="52">6.24-0.15*K130-0.00412*(G130+273)</f>
        <v>1.551382527779686</v>
      </c>
      <c r="P130" s="40"/>
      <c r="Q130" s="21">
        <f t="shared" ref="Q130:Q193" si="53">N130*X130</f>
        <v>22.630601926307325</v>
      </c>
      <c r="R130" s="44">
        <f t="shared" ref="R130:R193" si="54">O130*W130</f>
        <v>0.91335884525726863</v>
      </c>
      <c r="S130" s="22"/>
      <c r="T130" s="22">
        <f t="shared" ref="T130:T193" si="55">B$4*X130</f>
        <v>0</v>
      </c>
      <c r="U130" s="50">
        <f t="shared" ref="U130:U193" si="56">W130*B$3</f>
        <v>0.32969364046924898</v>
      </c>
      <c r="V130" s="47"/>
      <c r="W130" s="26">
        <f t="shared" si="36"/>
        <v>0.58873864369508744</v>
      </c>
      <c r="X130" s="26">
        <f t="shared" si="37"/>
        <v>6.0761725745322916</v>
      </c>
      <c r="Y130" s="27">
        <f t="shared" si="38"/>
        <v>4.8446504479047414E-2</v>
      </c>
      <c r="Z130" s="26">
        <f t="shared" si="39"/>
        <v>8.8334056436489214E-2</v>
      </c>
      <c r="AA130" s="33">
        <f t="shared" si="42"/>
        <v>8.5691715662923453</v>
      </c>
      <c r="AB130" s="30"/>
      <c r="AC130" s="39">
        <f t="shared" si="43"/>
        <v>6.7649792827875633E-3</v>
      </c>
      <c r="AD130" s="39">
        <f t="shared" si="40"/>
        <v>0.65997751500780222</v>
      </c>
      <c r="AE130" s="38">
        <f t="shared" si="44"/>
        <v>5.9584000000000028</v>
      </c>
      <c r="AF130" s="37">
        <f t="shared" si="45"/>
        <v>5.0479320190562624E-4</v>
      </c>
      <c r="AG130" s="37">
        <f t="shared" si="46"/>
        <v>6.160135149220046E-2</v>
      </c>
      <c r="AH130" s="38">
        <f t="shared" si="47"/>
        <v>0.57498144879432078</v>
      </c>
    </row>
    <row r="131" spans="6:34" x14ac:dyDescent="0.2">
      <c r="F131" s="9">
        <v>87.100000000000705</v>
      </c>
      <c r="G131" s="17">
        <f t="shared" si="41"/>
        <v>1167.2538461538534</v>
      </c>
      <c r="H131" s="24">
        <f t="shared" ref="H131:H194" si="57">G131+273.15</f>
        <v>1440.4038461538535</v>
      </c>
      <c r="I131" s="24">
        <f t="shared" ref="I131:I194" si="58">92-0.18*G131+0.0001*(G131^2)</f>
        <v>18.142461828402759</v>
      </c>
      <c r="J131" s="18">
        <f t="shared" ref="J131:J194" si="59">I131*10^8</f>
        <v>1814246182.8402758</v>
      </c>
      <c r="K131" s="19">
        <f t="shared" si="48"/>
        <v>-8.311928289692446</v>
      </c>
      <c r="L131" s="25">
        <f t="shared" si="49"/>
        <v>-7.3043525492505363</v>
      </c>
      <c r="M131" s="19">
        <f t="shared" si="50"/>
        <v>-1.0075757404419097</v>
      </c>
      <c r="N131" s="20">
        <f t="shared" si="51"/>
        <v>3.7382415384611534</v>
      </c>
      <c r="O131" s="42">
        <f t="shared" si="52"/>
        <v>1.5529433972999902</v>
      </c>
      <c r="P131" s="40"/>
      <c r="Q131" s="21">
        <f t="shared" si="53"/>
        <v>22.711140556677226</v>
      </c>
      <c r="R131" s="44">
        <f t="shared" si="54"/>
        <v>0.91442745940372749</v>
      </c>
      <c r="S131" s="22"/>
      <c r="T131" s="22">
        <f t="shared" si="55"/>
        <v>0</v>
      </c>
      <c r="U131" s="50">
        <f t="shared" si="56"/>
        <v>0.32974761228027322</v>
      </c>
      <c r="V131" s="47"/>
      <c r="W131" s="26">
        <f t="shared" ref="W131:W194" si="60">(W130*F130-(R130*C$2+U130*B$2)*(F130-F131))/F131</f>
        <v>0.58883502192905923</v>
      </c>
      <c r="X131" s="26">
        <f t="shared" ref="X131:X194" si="61">(X130*F130-(Q130*C$2+T130*B$2)*(F130-F131))/F131</f>
        <v>6.0753539660324529</v>
      </c>
      <c r="Y131" s="27">
        <f t="shared" ref="Y131:Y194" si="62">W131/X131/2</f>
        <v>4.8460964185894302E-2</v>
      </c>
      <c r="Z131" s="26">
        <f t="shared" ref="Z131:Z194" si="63">W131/(W131+X131)</f>
        <v>8.8358091733706387E-2</v>
      </c>
      <c r="AA131" s="33">
        <f t="shared" si="42"/>
        <v>8.5682429845219445</v>
      </c>
      <c r="AB131" s="30"/>
      <c r="AC131" s="39">
        <f t="shared" si="43"/>
        <v>6.7891805778918122E-3</v>
      </c>
      <c r="AD131" s="39">
        <f t="shared" ref="AD131:AD194" si="64">AD130+AC131</f>
        <v>0.66676669558569401</v>
      </c>
      <c r="AE131" s="38">
        <f t="shared" si="44"/>
        <v>5.9584000000000037</v>
      </c>
      <c r="AF131" s="37">
        <f t="shared" si="45"/>
        <v>5.0515156641728082E-4</v>
      </c>
      <c r="AG131" s="37">
        <f t="shared" si="46"/>
        <v>6.2106503058617743E-2</v>
      </c>
      <c r="AH131" s="38">
        <f t="shared" si="47"/>
        <v>0.57498180715883251</v>
      </c>
    </row>
    <row r="132" spans="6:34" x14ac:dyDescent="0.2">
      <c r="F132" s="9">
        <v>87.000000000000696</v>
      </c>
      <c r="G132" s="17">
        <f t="shared" ref="G132:G195" si="65">G131-(1200-1035)/650</f>
        <v>1167.0000000000073</v>
      </c>
      <c r="H132" s="24">
        <f t="shared" si="57"/>
        <v>1440.1500000000074</v>
      </c>
      <c r="I132" s="24">
        <f t="shared" si="58"/>
        <v>18.128900000000385</v>
      </c>
      <c r="J132" s="18">
        <f t="shared" si="59"/>
        <v>1812890000.0000386</v>
      </c>
      <c r="K132" s="19">
        <f t="shared" si="48"/>
        <v>-8.3153523183259281</v>
      </c>
      <c r="L132" s="25">
        <f t="shared" si="49"/>
        <v>-7.3082159722221105</v>
      </c>
      <c r="M132" s="19">
        <f t="shared" si="50"/>
        <v>-1.0071363461038176</v>
      </c>
      <c r="N132" s="20">
        <f t="shared" si="51"/>
        <v>3.7519999999996116</v>
      </c>
      <c r="O132" s="42">
        <f t="shared" si="52"/>
        <v>1.5545028477488589</v>
      </c>
      <c r="P132" s="40"/>
      <c r="Q132" s="21">
        <f t="shared" si="53"/>
        <v>22.79154540040193</v>
      </c>
      <c r="R132" s="44">
        <f t="shared" si="54"/>
        <v>0.91549524277620553</v>
      </c>
      <c r="S132" s="22"/>
      <c r="T132" s="22">
        <f t="shared" si="55"/>
        <v>0</v>
      </c>
      <c r="U132" s="50">
        <f t="shared" si="56"/>
        <v>0.32980147749301636</v>
      </c>
      <c r="V132" s="47"/>
      <c r="W132" s="26">
        <f t="shared" si="60"/>
        <v>0.58893120980895775</v>
      </c>
      <c r="X132" s="26">
        <f t="shared" si="61"/>
        <v>6.0745057037324868</v>
      </c>
      <c r="Y132" s="27">
        <f t="shared" si="62"/>
        <v>4.8475648763247378E-2</v>
      </c>
      <c r="Z132" s="26">
        <f t="shared" si="63"/>
        <v>8.8382499519449348E-2</v>
      </c>
      <c r="AA132" s="33">
        <f t="shared" ref="AA132:AA195" si="66">(W132+X132)/56*72</f>
        <v>8.5672760316961423</v>
      </c>
      <c r="AB132" s="30"/>
      <c r="AC132" s="39">
        <f t="shared" ref="AC132:AC195" si="67">(Q131*C$2+T131*B$2)*(F131-F132)/100</f>
        <v>6.8133421670037494E-3</v>
      </c>
      <c r="AD132" s="39">
        <f t="shared" si="64"/>
        <v>0.67358003775269781</v>
      </c>
      <c r="AE132" s="38">
        <f t="shared" ref="AE132:AE195" si="68">AD132+X132*F132/100</f>
        <v>5.9584000000000037</v>
      </c>
      <c r="AF132" s="37">
        <f t="shared" ref="AF132:AF195" si="69">(R132*C$2+U132*B$2)*(F131-F132)/100</f>
        <v>5.0550960707801624E-4</v>
      </c>
      <c r="AG132" s="37">
        <f t="shared" ref="AG132:AG195" si="70">AG131+AF132</f>
        <v>6.2612012665695757E-2</v>
      </c>
      <c r="AH132" s="38">
        <f t="shared" ref="AH132:AH163" si="71">AG132+W132*F132/100</f>
        <v>0.57498216519949308</v>
      </c>
    </row>
    <row r="133" spans="6:34" x14ac:dyDescent="0.2">
      <c r="F133" s="9">
        <v>86.900000000000702</v>
      </c>
      <c r="G133" s="17">
        <f t="shared" si="65"/>
        <v>1166.7461538461612</v>
      </c>
      <c r="H133" s="24">
        <f t="shared" si="57"/>
        <v>1439.8961538461613</v>
      </c>
      <c r="I133" s="24">
        <f t="shared" si="58"/>
        <v>18.115351059171985</v>
      </c>
      <c r="J133" s="18">
        <f t="shared" si="59"/>
        <v>1811535105.9171984</v>
      </c>
      <c r="K133" s="19">
        <f t="shared" si="48"/>
        <v>-8.318766862122839</v>
      </c>
      <c r="L133" s="25">
        <f t="shared" si="49"/>
        <v>-7.3120797728970688</v>
      </c>
      <c r="M133" s="19">
        <f t="shared" si="50"/>
        <v>-1.0066870892257702</v>
      </c>
      <c r="N133" s="20">
        <f t="shared" si="51"/>
        <v>3.7657584615380699</v>
      </c>
      <c r="O133" s="42">
        <f t="shared" si="52"/>
        <v>1.5560608754722418</v>
      </c>
      <c r="P133" s="40"/>
      <c r="Q133" s="21">
        <f t="shared" si="53"/>
        <v>22.87181502192751</v>
      </c>
      <c r="R133" s="44">
        <f t="shared" si="54"/>
        <v>0.91656219147966733</v>
      </c>
      <c r="S133" s="22"/>
      <c r="T133" s="22">
        <f t="shared" si="55"/>
        <v>0</v>
      </c>
      <c r="U133" s="50">
        <f t="shared" si="56"/>
        <v>0.32985523594817096</v>
      </c>
      <c r="V133" s="47"/>
      <c r="W133" s="26">
        <f t="shared" si="60"/>
        <v>0.5890272070503052</v>
      </c>
      <c r="X133" s="26">
        <f t="shared" si="61"/>
        <v>6.0736277314466545</v>
      </c>
      <c r="Y133" s="27">
        <f t="shared" si="62"/>
        <v>4.8490558945568356E-2</v>
      </c>
      <c r="Z133" s="26">
        <f t="shared" si="63"/>
        <v>8.8407280954457601E-2</v>
      </c>
      <c r="AA133" s="33">
        <f t="shared" si="66"/>
        <v>8.5662706352103779</v>
      </c>
      <c r="AB133" s="30"/>
      <c r="AC133" s="39">
        <f t="shared" si="67"/>
        <v>6.8374636201201924E-3</v>
      </c>
      <c r="AD133" s="39">
        <f t="shared" si="64"/>
        <v>0.68041750137281798</v>
      </c>
      <c r="AE133" s="38">
        <f t="shared" si="68"/>
        <v>5.9584000000000037</v>
      </c>
      <c r="AF133" s="37">
        <f t="shared" si="69"/>
        <v>5.0586732260759115E-4</v>
      </c>
      <c r="AG133" s="37">
        <f t="shared" si="70"/>
        <v>6.3117879988303344E-2</v>
      </c>
      <c r="AH133" s="38">
        <f t="shared" si="71"/>
        <v>0.57498252291502272</v>
      </c>
    </row>
    <row r="134" spans="6:34" x14ac:dyDescent="0.2">
      <c r="F134" s="9">
        <v>86.800000000000793</v>
      </c>
      <c r="G134" s="17">
        <f t="shared" si="65"/>
        <v>1166.4923076923151</v>
      </c>
      <c r="H134" s="24">
        <f t="shared" si="57"/>
        <v>1439.6423076923152</v>
      </c>
      <c r="I134" s="24">
        <f t="shared" si="58"/>
        <v>18.101815005917587</v>
      </c>
      <c r="J134" s="18">
        <f t="shared" si="59"/>
        <v>1810181500.5917587</v>
      </c>
      <c r="K134" s="19">
        <f t="shared" si="48"/>
        <v>-8.3221718966363127</v>
      </c>
      <c r="L134" s="25">
        <f t="shared" si="49"/>
        <v>-7.3159439514752149</v>
      </c>
      <c r="M134" s="19">
        <f t="shared" si="50"/>
        <v>-1.0062279451610978</v>
      </c>
      <c r="N134" s="20">
        <f t="shared" si="51"/>
        <v>3.7795169230765282</v>
      </c>
      <c r="O134" s="42">
        <f t="shared" si="52"/>
        <v>1.5576174768031086</v>
      </c>
      <c r="P134" s="40"/>
      <c r="Q134" s="21">
        <f t="shared" si="53"/>
        <v>22.951947983504578</v>
      </c>
      <c r="R134" s="44">
        <f t="shared" si="54"/>
        <v>0.91762830161013476</v>
      </c>
      <c r="S134" s="22"/>
      <c r="T134" s="22">
        <f t="shared" si="55"/>
        <v>0</v>
      </c>
      <c r="U134" s="50">
        <f t="shared" si="56"/>
        <v>0.32990888748652103</v>
      </c>
      <c r="V134" s="47"/>
      <c r="W134" s="26">
        <f t="shared" si="60"/>
        <v>0.58912301336878747</v>
      </c>
      <c r="X134" s="26">
        <f t="shared" si="61"/>
        <v>6.0727199932264577</v>
      </c>
      <c r="Y134" s="27">
        <f t="shared" si="62"/>
        <v>4.8505695473025121E-2</v>
      </c>
      <c r="Z134" s="26">
        <f t="shared" si="63"/>
        <v>8.8432437207774758E-2</v>
      </c>
      <c r="AA134" s="33">
        <f t="shared" si="66"/>
        <v>8.5652267227653152</v>
      </c>
      <c r="AB134" s="30"/>
      <c r="AC134" s="39">
        <f t="shared" si="67"/>
        <v>6.8615445065720142E-3</v>
      </c>
      <c r="AD134" s="39">
        <f t="shared" si="64"/>
        <v>0.68727904587939004</v>
      </c>
      <c r="AE134" s="38">
        <f t="shared" si="68"/>
        <v>5.9584000000000037</v>
      </c>
      <c r="AF134" s="37">
        <f t="shared" si="69"/>
        <v>5.0622471172314483E-4</v>
      </c>
      <c r="AG134" s="37">
        <f t="shared" si="70"/>
        <v>6.3624104700026482E-2</v>
      </c>
      <c r="AH134" s="38">
        <f t="shared" si="71"/>
        <v>0.57498288030413858</v>
      </c>
    </row>
    <row r="135" spans="6:34" x14ac:dyDescent="0.2">
      <c r="F135" s="9">
        <v>86.700000000000799</v>
      </c>
      <c r="G135" s="17">
        <f t="shared" si="65"/>
        <v>1166.238461538469</v>
      </c>
      <c r="H135" s="24">
        <f t="shared" si="57"/>
        <v>1439.3884615384691</v>
      </c>
      <c r="I135" s="24">
        <f t="shared" si="58"/>
        <v>18.088291840237105</v>
      </c>
      <c r="J135" s="18">
        <f t="shared" si="59"/>
        <v>1808829184.0237105</v>
      </c>
      <c r="K135" s="19">
        <f t="shared" si="48"/>
        <v>-8.3255673973325823</v>
      </c>
      <c r="L135" s="25">
        <f t="shared" si="49"/>
        <v>-7.3198085081565258</v>
      </c>
      <c r="M135" s="19">
        <f t="shared" si="50"/>
        <v>-1.0057588891760565</v>
      </c>
      <c r="N135" s="20">
        <f t="shared" si="51"/>
        <v>3.7932753846149865</v>
      </c>
      <c r="O135" s="42">
        <f t="shared" si="52"/>
        <v>1.5591726480613941</v>
      </c>
      <c r="P135" s="40"/>
      <c r="Q135" s="21">
        <f t="shared" si="53"/>
        <v>23.031942845212647</v>
      </c>
      <c r="R135" s="44">
        <f t="shared" si="54"/>
        <v>0.91869356925466694</v>
      </c>
      <c r="S135" s="22"/>
      <c r="T135" s="22">
        <f t="shared" si="55"/>
        <v>0</v>
      </c>
      <c r="U135" s="50">
        <f t="shared" si="56"/>
        <v>0.32996243194894459</v>
      </c>
      <c r="V135" s="47"/>
      <c r="W135" s="26">
        <f t="shared" si="60"/>
        <v>0.58921862848025819</v>
      </c>
      <c r="X135" s="26">
        <f t="shared" si="61"/>
        <v>6.0717824333627615</v>
      </c>
      <c r="Y135" s="27">
        <f t="shared" si="62"/>
        <v>4.8521059091533411E-2</v>
      </c>
      <c r="Z135" s="26">
        <f t="shared" si="63"/>
        <v>8.845796945680541E-2</v>
      </c>
      <c r="AA135" s="33">
        <f t="shared" si="66"/>
        <v>8.5641442223695954</v>
      </c>
      <c r="AB135" s="30"/>
      <c r="AC135" s="39">
        <f t="shared" si="67"/>
        <v>6.8855843950509834E-3</v>
      </c>
      <c r="AD135" s="39">
        <f t="shared" si="64"/>
        <v>0.69416463027444097</v>
      </c>
      <c r="AE135" s="38">
        <f t="shared" si="68"/>
        <v>5.9584000000000037</v>
      </c>
      <c r="AF135" s="37">
        <f t="shared" si="69"/>
        <v>5.0658177314063255E-4</v>
      </c>
      <c r="AG135" s="37">
        <f t="shared" si="70"/>
        <v>6.4130686473167109E-2</v>
      </c>
      <c r="AH135" s="38">
        <f t="shared" si="71"/>
        <v>0.57498323736555568</v>
      </c>
    </row>
    <row r="136" spans="6:34" x14ac:dyDescent="0.2">
      <c r="F136" s="9">
        <v>86.600000000000804</v>
      </c>
      <c r="G136" s="17">
        <f t="shared" si="65"/>
        <v>1165.9846153846229</v>
      </c>
      <c r="H136" s="24">
        <f t="shared" si="57"/>
        <v>1439.134615384623</v>
      </c>
      <c r="I136" s="24">
        <f t="shared" si="58"/>
        <v>18.074781562130596</v>
      </c>
      <c r="J136" s="18">
        <f t="shared" si="59"/>
        <v>1807478156.2130597</v>
      </c>
      <c r="K136" s="19">
        <f t="shared" si="48"/>
        <v>-8.3289533395905</v>
      </c>
      <c r="L136" s="25">
        <f t="shared" si="49"/>
        <v>-7.3236734431410859</v>
      </c>
      <c r="M136" s="19">
        <f t="shared" si="50"/>
        <v>-1.0052798964494141</v>
      </c>
      <c r="N136" s="20">
        <f t="shared" si="51"/>
        <v>3.8070338461534448</v>
      </c>
      <c r="O136" s="42">
        <f t="shared" si="52"/>
        <v>1.5607263855539282</v>
      </c>
      <c r="P136" s="40"/>
      <c r="Q136" s="21">
        <f t="shared" si="53"/>
        <v>23.111798164984762</v>
      </c>
      <c r="R136" s="44">
        <f t="shared" si="54"/>
        <v>0.91975799049133156</v>
      </c>
      <c r="S136" s="22"/>
      <c r="T136" s="22">
        <f t="shared" si="55"/>
        <v>0</v>
      </c>
      <c r="U136" s="50">
        <f t="shared" si="56"/>
        <v>0.33001586917641595</v>
      </c>
      <c r="V136" s="47"/>
      <c r="W136" s="26">
        <f t="shared" si="60"/>
        <v>0.58931405210074272</v>
      </c>
      <c r="X136" s="26">
        <f t="shared" si="61"/>
        <v>6.0708149963879325</v>
      </c>
      <c r="Y136" s="27">
        <f t="shared" si="62"/>
        <v>4.8536650552798766E-2</v>
      </c>
      <c r="Z136" s="26">
        <f t="shared" si="63"/>
        <v>8.84838788873724E-2</v>
      </c>
      <c r="AA136" s="33">
        <f t="shared" si="66"/>
        <v>8.5630230623425838</v>
      </c>
      <c r="AB136" s="30"/>
      <c r="AC136" s="39">
        <f t="shared" si="67"/>
        <v>6.9095828535634014E-3</v>
      </c>
      <c r="AD136" s="39">
        <f t="shared" si="64"/>
        <v>0.70107421312800433</v>
      </c>
      <c r="AE136" s="38">
        <f t="shared" si="68"/>
        <v>5.9584000000000028</v>
      </c>
      <c r="AF136" s="37">
        <f t="shared" si="69"/>
        <v>5.0693850557086183E-4</v>
      </c>
      <c r="AG136" s="37">
        <f t="shared" si="70"/>
        <v>6.463762497873797E-2</v>
      </c>
      <c r="AH136" s="38">
        <f t="shared" si="71"/>
        <v>0.57498359409798583</v>
      </c>
    </row>
    <row r="137" spans="6:34" x14ac:dyDescent="0.2">
      <c r="F137" s="9">
        <v>86.500000000000796</v>
      </c>
      <c r="G137" s="17">
        <f t="shared" si="65"/>
        <v>1165.7307692307768</v>
      </c>
      <c r="H137" s="24">
        <f t="shared" si="57"/>
        <v>1438.8807692307769</v>
      </c>
      <c r="I137" s="24">
        <f t="shared" si="58"/>
        <v>18.061284171598032</v>
      </c>
      <c r="J137" s="18">
        <f t="shared" si="59"/>
        <v>1806128417.1598032</v>
      </c>
      <c r="K137" s="19">
        <f t="shared" si="48"/>
        <v>-8.3323296987011766</v>
      </c>
      <c r="L137" s="25">
        <f t="shared" si="49"/>
        <v>-7.3275387566291474</v>
      </c>
      <c r="M137" s="19">
        <f t="shared" si="50"/>
        <v>-1.0047909420720291</v>
      </c>
      <c r="N137" s="20">
        <f t="shared" si="51"/>
        <v>3.820792307691903</v>
      </c>
      <c r="O137" s="42">
        <f t="shared" si="52"/>
        <v>1.5622786855743751</v>
      </c>
      <c r="P137" s="40"/>
      <c r="Q137" s="21">
        <f t="shared" si="53"/>
        <v>23.191512498632271</v>
      </c>
      <c r="R137" s="44">
        <f t="shared" si="54"/>
        <v>0.92082156138918103</v>
      </c>
      <c r="S137" s="22"/>
      <c r="T137" s="22">
        <f t="shared" si="55"/>
        <v>0</v>
      </c>
      <c r="U137" s="50">
        <f t="shared" si="56"/>
        <v>0.33006919901000753</v>
      </c>
      <c r="V137" s="47"/>
      <c r="W137" s="26">
        <f t="shared" si="60"/>
        <v>0.58940928394644199</v>
      </c>
      <c r="X137" s="26">
        <f t="shared" si="61"/>
        <v>6.0698176270779811</v>
      </c>
      <c r="Y137" s="27">
        <f t="shared" si="62"/>
        <v>4.8552470614358842E-2</v>
      </c>
      <c r="Z137" s="26">
        <f t="shared" si="63"/>
        <v>8.8510166693774678E-2</v>
      </c>
      <c r="AA137" s="33">
        <f t="shared" si="66"/>
        <v>8.5618631713171158</v>
      </c>
      <c r="AB137" s="30"/>
      <c r="AC137" s="39">
        <f t="shared" si="67"/>
        <v>6.933539449496021E-3</v>
      </c>
      <c r="AD137" s="39">
        <f t="shared" si="64"/>
        <v>0.70800775257750037</v>
      </c>
      <c r="AE137" s="38">
        <f t="shared" si="68"/>
        <v>5.9584000000000019</v>
      </c>
      <c r="AF137" s="37">
        <f t="shared" si="69"/>
        <v>5.0729490772380285E-4</v>
      </c>
      <c r="AG137" s="37">
        <f t="shared" si="70"/>
        <v>6.5144919886461775E-2</v>
      </c>
      <c r="AH137" s="38">
        <f t="shared" si="71"/>
        <v>0.57498395050013873</v>
      </c>
    </row>
    <row r="138" spans="6:34" x14ac:dyDescent="0.2">
      <c r="F138" s="9">
        <v>86.400000000000801</v>
      </c>
      <c r="G138" s="17">
        <f t="shared" si="65"/>
        <v>1165.4769230769307</v>
      </c>
      <c r="H138" s="24">
        <f t="shared" si="57"/>
        <v>1438.6269230769308</v>
      </c>
      <c r="I138" s="24">
        <f t="shared" si="58"/>
        <v>18.04779966863947</v>
      </c>
      <c r="J138" s="18">
        <f t="shared" si="59"/>
        <v>1804779966.8639472</v>
      </c>
      <c r="K138" s="19">
        <f t="shared" si="48"/>
        <v>-8.3356964498675303</v>
      </c>
      <c r="L138" s="25">
        <f t="shared" si="49"/>
        <v>-7.3314044488210808</v>
      </c>
      <c r="M138" s="19">
        <f t="shared" si="50"/>
        <v>-1.0042920010464496</v>
      </c>
      <c r="N138" s="20">
        <f t="shared" si="51"/>
        <v>3.8345507692303613</v>
      </c>
      <c r="O138" s="42">
        <f t="shared" si="52"/>
        <v>1.5638295444031742</v>
      </c>
      <c r="P138" s="40"/>
      <c r="Q138" s="21">
        <f t="shared" si="53"/>
        <v>23.271084399869817</v>
      </c>
      <c r="R138" s="44">
        <f t="shared" si="54"/>
        <v>0.92188427800823081</v>
      </c>
      <c r="S138" s="22"/>
      <c r="T138" s="22">
        <f t="shared" si="55"/>
        <v>0</v>
      </c>
      <c r="U138" s="50">
        <f t="shared" si="56"/>
        <v>0.33012242129089259</v>
      </c>
      <c r="V138" s="47"/>
      <c r="W138" s="26">
        <f t="shared" si="60"/>
        <v>0.58950432373373673</v>
      </c>
      <c r="X138" s="26">
        <f t="shared" si="61"/>
        <v>6.0687902704547039</v>
      </c>
      <c r="Y138" s="27">
        <f t="shared" si="62"/>
        <v>4.8568520039626292E-2</v>
      </c>
      <c r="Z138" s="26">
        <f t="shared" si="63"/>
        <v>8.8536834078845633E-2</v>
      </c>
      <c r="AA138" s="33">
        <f t="shared" si="66"/>
        <v>8.5606644782422805</v>
      </c>
      <c r="AB138" s="30"/>
      <c r="AC138" s="39">
        <f t="shared" si="67"/>
        <v>6.9574537495892862E-3</v>
      </c>
      <c r="AD138" s="39">
        <f t="shared" si="64"/>
        <v>0.71496520632708971</v>
      </c>
      <c r="AE138" s="38">
        <f t="shared" si="68"/>
        <v>5.9584000000000028</v>
      </c>
      <c r="AF138" s="37">
        <f t="shared" si="69"/>
        <v>5.0765097830606518E-4</v>
      </c>
      <c r="AG138" s="37">
        <f t="shared" si="70"/>
        <v>6.5652570864767834E-2</v>
      </c>
      <c r="AH138" s="38">
        <f t="shared" si="71"/>
        <v>0.57498430657072108</v>
      </c>
    </row>
    <row r="139" spans="6:34" x14ac:dyDescent="0.2">
      <c r="F139" s="9">
        <v>86.300000000000793</v>
      </c>
      <c r="G139" s="17">
        <f t="shared" si="65"/>
        <v>1165.2230769230846</v>
      </c>
      <c r="H139" s="24">
        <f t="shared" si="57"/>
        <v>1438.3730769230847</v>
      </c>
      <c r="I139" s="24">
        <f t="shared" si="58"/>
        <v>18.034328053254853</v>
      </c>
      <c r="J139" s="18">
        <f t="shared" si="59"/>
        <v>1803432805.3254852</v>
      </c>
      <c r="K139" s="19">
        <f t="shared" si="48"/>
        <v>-8.3390535682038767</v>
      </c>
      <c r="L139" s="25">
        <f t="shared" si="49"/>
        <v>-7.3352705199174171</v>
      </c>
      <c r="M139" s="19">
        <f t="shared" si="50"/>
        <v>-1.0037830482864596</v>
      </c>
      <c r="N139" s="20">
        <f t="shared" si="51"/>
        <v>3.8483092307688196</v>
      </c>
      <c r="O139" s="42">
        <f t="shared" si="52"/>
        <v>1.5653789583074724</v>
      </c>
      <c r="P139" s="40"/>
      <c r="Q139" s="21">
        <f t="shared" si="53"/>
        <v>23.350512420340529</v>
      </c>
      <c r="R139" s="44">
        <f t="shared" si="54"/>
        <v>0.92294613639943235</v>
      </c>
      <c r="S139" s="22"/>
      <c r="T139" s="22">
        <f t="shared" si="55"/>
        <v>0</v>
      </c>
      <c r="U139" s="50">
        <f t="shared" si="56"/>
        <v>0.33017553586034742</v>
      </c>
      <c r="V139" s="47"/>
      <c r="W139" s="26">
        <f t="shared" si="60"/>
        <v>0.58959917117919181</v>
      </c>
      <c r="X139" s="26">
        <f t="shared" si="61"/>
        <v>6.067732871787836</v>
      </c>
      <c r="Y139" s="27">
        <f t="shared" si="62"/>
        <v>4.858479959793191E-2</v>
      </c>
      <c r="Z139" s="26">
        <f t="shared" si="63"/>
        <v>8.8563882254011822E-2</v>
      </c>
      <c r="AA139" s="33">
        <f t="shared" si="66"/>
        <v>8.5594269123861775</v>
      </c>
      <c r="AB139" s="30"/>
      <c r="AC139" s="39">
        <f t="shared" si="67"/>
        <v>6.9813253199615425E-3</v>
      </c>
      <c r="AD139" s="39">
        <f t="shared" si="64"/>
        <v>0.72194653164705125</v>
      </c>
      <c r="AE139" s="38">
        <f t="shared" si="68"/>
        <v>5.9584000000000028</v>
      </c>
      <c r="AF139" s="37">
        <f t="shared" si="69"/>
        <v>5.0800671602211625E-4</v>
      </c>
      <c r="AG139" s="37">
        <f t="shared" si="70"/>
        <v>6.6160577580789956E-2</v>
      </c>
      <c r="AH139" s="38">
        <f t="shared" si="71"/>
        <v>0.57498466230843726</v>
      </c>
    </row>
    <row r="140" spans="6:34" x14ac:dyDescent="0.2">
      <c r="F140" s="9">
        <v>86.200000000000799</v>
      </c>
      <c r="G140" s="17">
        <f t="shared" si="65"/>
        <v>1164.9692307692385</v>
      </c>
      <c r="H140" s="24">
        <f t="shared" si="57"/>
        <v>1438.1192307692386</v>
      </c>
      <c r="I140" s="24">
        <f t="shared" si="58"/>
        <v>18.02086932544421</v>
      </c>
      <c r="J140" s="18">
        <f t="shared" si="59"/>
        <v>1802086932.544421</v>
      </c>
      <c r="K140" s="19">
        <f t="shared" si="48"/>
        <v>-8.342401028735507</v>
      </c>
      <c r="L140" s="25">
        <f t="shared" si="49"/>
        <v>-7.3391369701188216</v>
      </c>
      <c r="M140" s="19">
        <f t="shared" si="50"/>
        <v>-1.0032640586166854</v>
      </c>
      <c r="N140" s="20">
        <f t="shared" si="51"/>
        <v>3.8620676923072779</v>
      </c>
      <c r="O140" s="42">
        <f t="shared" si="52"/>
        <v>1.5669269235410637</v>
      </c>
      <c r="P140" s="40"/>
      <c r="Q140" s="21">
        <f t="shared" si="53"/>
        <v>23.429795109641425</v>
      </c>
      <c r="R140" s="44">
        <f t="shared" si="54"/>
        <v>0.92400713260464951</v>
      </c>
      <c r="S140" s="22"/>
      <c r="T140" s="22">
        <f t="shared" si="55"/>
        <v>0</v>
      </c>
      <c r="U140" s="50">
        <f t="shared" si="56"/>
        <v>0.33022854255975348</v>
      </c>
      <c r="V140" s="47"/>
      <c r="W140" s="26">
        <f t="shared" si="60"/>
        <v>0.58969382599955977</v>
      </c>
      <c r="X140" s="26">
        <f t="shared" si="61"/>
        <v>6.0666453765972159</v>
      </c>
      <c r="Y140" s="27">
        <f t="shared" si="62"/>
        <v>4.8601310064568116E-2</v>
      </c>
      <c r="Z140" s="26">
        <f t="shared" si="63"/>
        <v>8.8591312439352254E-2</v>
      </c>
      <c r="AA140" s="33">
        <f t="shared" si="66"/>
        <v>8.5581504033387112</v>
      </c>
      <c r="AB140" s="30"/>
      <c r="AC140" s="39">
        <f t="shared" si="67"/>
        <v>7.0051537261017613E-3</v>
      </c>
      <c r="AD140" s="39">
        <f t="shared" si="64"/>
        <v>0.72895168537315302</v>
      </c>
      <c r="AE140" s="38">
        <f t="shared" si="68"/>
        <v>5.9584000000000019</v>
      </c>
      <c r="AF140" s="37">
        <f t="shared" si="69"/>
        <v>5.0836211957319341E-4</v>
      </c>
      <c r="AG140" s="37">
        <f t="shared" si="70"/>
        <v>6.6668939700363153E-2</v>
      </c>
      <c r="AH140" s="38">
        <f t="shared" si="71"/>
        <v>0.5749850177119884</v>
      </c>
    </row>
    <row r="141" spans="6:34" x14ac:dyDescent="0.2">
      <c r="F141" s="9">
        <v>86.100000000000804</v>
      </c>
      <c r="G141" s="17">
        <f t="shared" si="65"/>
        <v>1164.7153846153924</v>
      </c>
      <c r="H141" s="24">
        <f t="shared" si="57"/>
        <v>1437.8653846153925</v>
      </c>
      <c r="I141" s="24">
        <f t="shared" si="58"/>
        <v>18.007423485207511</v>
      </c>
      <c r="J141" s="18">
        <f t="shared" si="59"/>
        <v>1800742348.520751</v>
      </c>
      <c r="K141" s="19">
        <f t="shared" si="48"/>
        <v>-8.3457388063982503</v>
      </c>
      <c r="L141" s="25">
        <f t="shared" si="49"/>
        <v>-7.3430037996260982</v>
      </c>
      <c r="M141" s="19">
        <f t="shared" si="50"/>
        <v>-1.0027350067721521</v>
      </c>
      <c r="N141" s="20">
        <f t="shared" si="51"/>
        <v>3.8758261538457361</v>
      </c>
      <c r="O141" s="42">
        <f t="shared" si="52"/>
        <v>1.5684734363443207</v>
      </c>
      <c r="P141" s="40"/>
      <c r="Q141" s="21">
        <f t="shared" si="53"/>
        <v>23.508931015349013</v>
      </c>
      <c r="R141" s="44">
        <f t="shared" si="54"/>
        <v>0.92506726265663175</v>
      </c>
      <c r="S141" s="22"/>
      <c r="T141" s="22">
        <f t="shared" si="55"/>
        <v>0</v>
      </c>
      <c r="U141" s="50">
        <f t="shared" si="56"/>
        <v>0.33028144123059994</v>
      </c>
      <c r="V141" s="47"/>
      <c r="W141" s="26">
        <f t="shared" si="60"/>
        <v>0.5897882879117855</v>
      </c>
      <c r="X141" s="26">
        <f t="shared" si="61"/>
        <v>6.0655277306549458</v>
      </c>
      <c r="Y141" s="27">
        <f t="shared" si="62"/>
        <v>4.8618052220832986E-2</v>
      </c>
      <c r="Z141" s="26">
        <f t="shared" si="63"/>
        <v>8.8619125863658166E-2</v>
      </c>
      <c r="AA141" s="33">
        <f t="shared" si="66"/>
        <v>8.5568348810143693</v>
      </c>
      <c r="AB141" s="30"/>
      <c r="AC141" s="39">
        <f t="shared" si="67"/>
        <v>7.0289385328920293E-3</v>
      </c>
      <c r="AD141" s="39">
        <f t="shared" si="64"/>
        <v>0.73598062390604502</v>
      </c>
      <c r="AE141" s="38">
        <f t="shared" si="68"/>
        <v>5.958400000000001</v>
      </c>
      <c r="AF141" s="37">
        <f t="shared" si="69"/>
        <v>5.0871718765838059E-4</v>
      </c>
      <c r="AG141" s="37">
        <f t="shared" si="70"/>
        <v>6.7177656888021534E-2</v>
      </c>
      <c r="AH141" s="38">
        <f t="shared" si="71"/>
        <v>0.57498537278007367</v>
      </c>
    </row>
    <row r="142" spans="6:34" x14ac:dyDescent="0.2">
      <c r="F142" s="9">
        <v>86.000000000000796</v>
      </c>
      <c r="G142" s="17">
        <f t="shared" si="65"/>
        <v>1164.4615384615463</v>
      </c>
      <c r="H142" s="24">
        <f t="shared" si="57"/>
        <v>1437.6115384615464</v>
      </c>
      <c r="I142" s="24">
        <f t="shared" si="58"/>
        <v>17.993990532544814</v>
      </c>
      <c r="J142" s="18">
        <f t="shared" si="59"/>
        <v>1799399053.2544813</v>
      </c>
      <c r="K142" s="19">
        <f t="shared" si="48"/>
        <v>-8.3490668760380515</v>
      </c>
      <c r="L142" s="25">
        <f t="shared" si="49"/>
        <v>-7.3468710086401927</v>
      </c>
      <c r="M142" s="19">
        <f t="shared" si="50"/>
        <v>-1.0021958673978588</v>
      </c>
      <c r="N142" s="20">
        <f t="shared" si="51"/>
        <v>3.8895846153841944</v>
      </c>
      <c r="O142" s="42">
        <f t="shared" si="52"/>
        <v>1.5700184929441363</v>
      </c>
      <c r="P142" s="40"/>
      <c r="Q142" s="21">
        <f t="shared" si="53"/>
        <v>23.587918683045068</v>
      </c>
      <c r="R142" s="44">
        <f t="shared" si="54"/>
        <v>0.92612652257899308</v>
      </c>
      <c r="S142" s="22"/>
      <c r="T142" s="22">
        <f t="shared" si="55"/>
        <v>0</v>
      </c>
      <c r="U142" s="50">
        <f t="shared" si="56"/>
        <v>0.33033423171448584</v>
      </c>
      <c r="V142" s="47"/>
      <c r="W142" s="26">
        <f t="shared" si="60"/>
        <v>0.58988255663301037</v>
      </c>
      <c r="X142" s="26">
        <f t="shared" si="61"/>
        <v>6.0643798799875617</v>
      </c>
      <c r="Y142" s="27">
        <f t="shared" si="62"/>
        <v>4.863502685407467E-2</v>
      </c>
      <c r="Z142" s="26">
        <f t="shared" si="63"/>
        <v>8.8647323764493371E-2</v>
      </c>
      <c r="AA142" s="33">
        <f t="shared" si="66"/>
        <v>8.5554802756550217</v>
      </c>
      <c r="AB142" s="30"/>
      <c r="AC142" s="39">
        <f t="shared" si="67"/>
        <v>7.0526793046053072E-3</v>
      </c>
      <c r="AD142" s="39">
        <f t="shared" si="64"/>
        <v>0.74303330321065031</v>
      </c>
      <c r="AE142" s="38">
        <f t="shared" si="68"/>
        <v>5.958400000000001</v>
      </c>
      <c r="AF142" s="37">
        <f t="shared" si="69"/>
        <v>5.0907191897388152E-4</v>
      </c>
      <c r="AG142" s="37">
        <f t="shared" si="70"/>
        <v>6.7686728806995416E-2</v>
      </c>
      <c r="AH142" s="38">
        <f t="shared" si="71"/>
        <v>0.5749857275113891</v>
      </c>
    </row>
    <row r="143" spans="6:34" x14ac:dyDescent="0.2">
      <c r="F143" s="9">
        <v>85.900000000000801</v>
      </c>
      <c r="G143" s="17">
        <f t="shared" si="65"/>
        <v>1164.2076923077002</v>
      </c>
      <c r="H143" s="24">
        <f t="shared" si="57"/>
        <v>1437.3576923077003</v>
      </c>
      <c r="I143" s="24">
        <f t="shared" si="58"/>
        <v>17.980570467456033</v>
      </c>
      <c r="J143" s="18">
        <f t="shared" si="59"/>
        <v>1798057046.7456033</v>
      </c>
      <c r="K143" s="19">
        <f t="shared" si="48"/>
        <v>-8.3523852124105336</v>
      </c>
      <c r="L143" s="25">
        <f t="shared" si="49"/>
        <v>-7.3507385973622039</v>
      </c>
      <c r="M143" s="19">
        <f t="shared" si="50"/>
        <v>-1.0016466150483296</v>
      </c>
      <c r="N143" s="20">
        <f t="shared" si="51"/>
        <v>3.9033430769226527</v>
      </c>
      <c r="O143" s="42">
        <f t="shared" si="52"/>
        <v>1.5715620895538551</v>
      </c>
      <c r="P143" s="40"/>
      <c r="Q143" s="21">
        <f t="shared" si="53"/>
        <v>23.666756656342663</v>
      </c>
      <c r="R143" s="44">
        <f t="shared" si="54"/>
        <v>0.92718490838618417</v>
      </c>
      <c r="S143" s="22"/>
      <c r="T143" s="22">
        <f t="shared" si="55"/>
        <v>0</v>
      </c>
      <c r="U143" s="50">
        <f t="shared" si="56"/>
        <v>0.3303869138531228</v>
      </c>
      <c r="V143" s="47"/>
      <c r="W143" s="26">
        <f t="shared" si="60"/>
        <v>0.58997663188057636</v>
      </c>
      <c r="X143" s="26">
        <f t="shared" si="61"/>
        <v>6.0632017708782184</v>
      </c>
      <c r="Y143" s="27">
        <f t="shared" si="62"/>
        <v>4.8652234757736078E-2</v>
      </c>
      <c r="Z143" s="26">
        <f t="shared" si="63"/>
        <v>8.8675907388254871E-2</v>
      </c>
      <c r="AA143" s="33">
        <f t="shared" si="66"/>
        <v>8.5540865178327365</v>
      </c>
      <c r="AB143" s="30"/>
      <c r="AC143" s="39">
        <f t="shared" si="67"/>
        <v>7.0763756049131189E-3</v>
      </c>
      <c r="AD143" s="39">
        <f t="shared" si="64"/>
        <v>0.75010967881556345</v>
      </c>
      <c r="AE143" s="38">
        <f t="shared" si="68"/>
        <v>5.958400000000001</v>
      </c>
      <c r="AF143" s="37">
        <f t="shared" si="69"/>
        <v>5.0942631221301228E-4</v>
      </c>
      <c r="AG143" s="37">
        <f t="shared" si="70"/>
        <v>6.8196155119208429E-2</v>
      </c>
      <c r="AH143" s="38">
        <f t="shared" si="71"/>
        <v>0.57498608190462819</v>
      </c>
    </row>
    <row r="144" spans="6:34" x14ac:dyDescent="0.2">
      <c r="F144" s="9">
        <v>85.800000000000793</v>
      </c>
      <c r="G144" s="17">
        <f t="shared" si="65"/>
        <v>1163.9538461538541</v>
      </c>
      <c r="H144" s="24">
        <f t="shared" si="57"/>
        <v>1437.1038461538542</v>
      </c>
      <c r="I144" s="24">
        <f t="shared" si="58"/>
        <v>17.967163289941283</v>
      </c>
      <c r="J144" s="18">
        <f t="shared" si="59"/>
        <v>1796716328.9941282</v>
      </c>
      <c r="K144" s="19">
        <f t="shared" si="48"/>
        <v>-8.3556937901805757</v>
      </c>
      <c r="L144" s="25">
        <f t="shared" si="49"/>
        <v>-7.3546065659933575</v>
      </c>
      <c r="M144" s="19">
        <f t="shared" si="50"/>
        <v>-1.0010872241872182</v>
      </c>
      <c r="N144" s="20">
        <f t="shared" si="51"/>
        <v>3.917101538461111</v>
      </c>
      <c r="O144" s="42">
        <f t="shared" si="52"/>
        <v>1.5731042223732068</v>
      </c>
      <c r="P144" s="40"/>
      <c r="Q144" s="21">
        <f t="shared" si="53"/>
        <v>23.745443476912357</v>
      </c>
      <c r="R144" s="44">
        <f t="shared" si="54"/>
        <v>0.92824241608346669</v>
      </c>
      <c r="S144" s="22"/>
      <c r="T144" s="22">
        <f t="shared" si="55"/>
        <v>0</v>
      </c>
      <c r="U144" s="50">
        <f t="shared" si="56"/>
        <v>0.33043948748833701</v>
      </c>
      <c r="V144" s="47"/>
      <c r="W144" s="26">
        <f t="shared" si="60"/>
        <v>0.59007051337203031</v>
      </c>
      <c r="X144" s="26">
        <f t="shared" si="61"/>
        <v>6.0619933498688656</v>
      </c>
      <c r="Y144" s="27">
        <f t="shared" si="62"/>
        <v>4.8669676731400144E-2</v>
      </c>
      <c r="Z144" s="26">
        <f t="shared" si="63"/>
        <v>8.8704877990234299E-2</v>
      </c>
      <c r="AA144" s="33">
        <f t="shared" si="66"/>
        <v>8.5526535384525797</v>
      </c>
      <c r="AB144" s="30"/>
      <c r="AC144" s="39">
        <f t="shared" si="67"/>
        <v>7.1000269969034059E-3</v>
      </c>
      <c r="AD144" s="39">
        <f t="shared" si="64"/>
        <v>0.75720970581246683</v>
      </c>
      <c r="AE144" s="38">
        <f t="shared" si="68"/>
        <v>5.9584000000000019</v>
      </c>
      <c r="AF144" s="37">
        <f t="shared" si="69"/>
        <v>5.0978036606691933E-4</v>
      </c>
      <c r="AG144" s="37">
        <f t="shared" si="70"/>
        <v>6.8705935485275343E-2</v>
      </c>
      <c r="AH144" s="38">
        <f t="shared" si="71"/>
        <v>0.57498643595848209</v>
      </c>
    </row>
    <row r="145" spans="6:34" x14ac:dyDescent="0.2">
      <c r="F145" s="9">
        <v>85.700000000000799</v>
      </c>
      <c r="G145" s="17">
        <f t="shared" si="65"/>
        <v>1163.700000000008</v>
      </c>
      <c r="H145" s="24">
        <f t="shared" si="57"/>
        <v>1436.8500000000081</v>
      </c>
      <c r="I145" s="24">
        <f t="shared" si="58"/>
        <v>17.95376900000042</v>
      </c>
      <c r="J145" s="18">
        <f t="shared" si="59"/>
        <v>1795376900.000042</v>
      </c>
      <c r="K145" s="19">
        <f t="shared" si="48"/>
        <v>-8.3589925839218591</v>
      </c>
      <c r="L145" s="25">
        <f t="shared" si="49"/>
        <v>-7.3584749147350346</v>
      </c>
      <c r="M145" s="19">
        <f t="shared" si="50"/>
        <v>-1.0005176691868245</v>
      </c>
      <c r="N145" s="20">
        <f t="shared" si="51"/>
        <v>3.9308599999995693</v>
      </c>
      <c r="O145" s="42">
        <f t="shared" si="52"/>
        <v>1.5746448875882457</v>
      </c>
      <c r="P145" s="40"/>
      <c r="Q145" s="21">
        <f t="shared" si="53"/>
        <v>23.823977684508623</v>
      </c>
      <c r="R145" s="44">
        <f t="shared" si="54"/>
        <v>0.92929904166689137</v>
      </c>
      <c r="S145" s="22"/>
      <c r="T145" s="22">
        <f t="shared" si="55"/>
        <v>0</v>
      </c>
      <c r="U145" s="50">
        <f t="shared" si="56"/>
        <v>0.33049195246207203</v>
      </c>
      <c r="V145" s="47"/>
      <c r="W145" s="26">
        <f t="shared" si="60"/>
        <v>0.59016420082512855</v>
      </c>
      <c r="X145" s="26">
        <f t="shared" si="61"/>
        <v>6.0607545637624423</v>
      </c>
      <c r="Y145" s="27">
        <f t="shared" si="62"/>
        <v>4.8687353580835473E-2</v>
      </c>
      <c r="Z145" s="26">
        <f t="shared" si="63"/>
        <v>8.8734236834679653E-2</v>
      </c>
      <c r="AA145" s="33">
        <f t="shared" si="66"/>
        <v>8.5511812687554478</v>
      </c>
      <c r="AB145" s="30"/>
      <c r="AC145" s="39">
        <f t="shared" si="67"/>
        <v>7.1236330430733026E-3</v>
      </c>
      <c r="AD145" s="39">
        <f t="shared" si="64"/>
        <v>0.76433333885554011</v>
      </c>
      <c r="AE145" s="38">
        <f t="shared" si="68"/>
        <v>5.958400000000001</v>
      </c>
      <c r="AF145" s="37">
        <f t="shared" si="69"/>
        <v>5.1013407922348886E-4</v>
      </c>
      <c r="AG145" s="37">
        <f t="shared" si="70"/>
        <v>6.9216069564498828E-2</v>
      </c>
      <c r="AH145" s="38">
        <f t="shared" si="71"/>
        <v>0.57498678967163874</v>
      </c>
    </row>
    <row r="146" spans="6:34" x14ac:dyDescent="0.2">
      <c r="F146" s="9">
        <v>85.600000000000804</v>
      </c>
      <c r="G146" s="17">
        <f t="shared" si="65"/>
        <v>1163.4461538461619</v>
      </c>
      <c r="H146" s="24">
        <f t="shared" si="57"/>
        <v>1436.596153846162</v>
      </c>
      <c r="I146" s="24">
        <f t="shared" si="58"/>
        <v>17.940387597633588</v>
      </c>
      <c r="J146" s="18">
        <f t="shared" si="59"/>
        <v>1794038759.7633588</v>
      </c>
      <c r="K146" s="19">
        <f t="shared" si="48"/>
        <v>-8.3622815681164369</v>
      </c>
      <c r="L146" s="25">
        <f t="shared" si="49"/>
        <v>-7.3623436437887477</v>
      </c>
      <c r="M146" s="19">
        <f t="shared" si="50"/>
        <v>-0.99993792432768913</v>
      </c>
      <c r="N146" s="20">
        <f t="shared" si="51"/>
        <v>3.9446184615380275</v>
      </c>
      <c r="O146" s="42">
        <f t="shared" si="52"/>
        <v>1.5761840813712782</v>
      </c>
      <c r="P146" s="40"/>
      <c r="Q146" s="21">
        <f t="shared" si="53"/>
        <v>23.902357816996446</v>
      </c>
      <c r="R146" s="44">
        <f t="shared" si="54"/>
        <v>0.9303547811232683</v>
      </c>
      <c r="S146" s="22"/>
      <c r="T146" s="22">
        <f t="shared" si="55"/>
        <v>0</v>
      </c>
      <c r="U146" s="50">
        <f t="shared" si="56"/>
        <v>0.33054430861639089</v>
      </c>
      <c r="V146" s="47"/>
      <c r="W146" s="26">
        <f t="shared" si="60"/>
        <v>0.59025769395784078</v>
      </c>
      <c r="X146" s="26">
        <f t="shared" si="61"/>
        <v>6.0594853596250706</v>
      </c>
      <c r="Y146" s="27">
        <f t="shared" si="62"/>
        <v>4.8705266118042309E-2</v>
      </c>
      <c r="Z146" s="26">
        <f t="shared" si="63"/>
        <v>8.8763985194857606E-2</v>
      </c>
      <c r="AA146" s="33">
        <f t="shared" si="66"/>
        <v>8.5496696403208858</v>
      </c>
      <c r="AB146" s="30"/>
      <c r="AC146" s="39">
        <f t="shared" si="67"/>
        <v>7.1471933053521815E-3</v>
      </c>
      <c r="AD146" s="39">
        <f t="shared" si="64"/>
        <v>0.7714805321608923</v>
      </c>
      <c r="AE146" s="38">
        <f t="shared" si="68"/>
        <v>5.9584000000000019</v>
      </c>
      <c r="AF146" s="37">
        <f t="shared" si="69"/>
        <v>5.1048745036842507E-4</v>
      </c>
      <c r="AG146" s="37">
        <f t="shared" si="70"/>
        <v>6.9726557014867255E-2</v>
      </c>
      <c r="AH146" s="38">
        <f t="shared" si="71"/>
        <v>0.57498714304278375</v>
      </c>
    </row>
    <row r="147" spans="6:34" x14ac:dyDescent="0.2">
      <c r="F147" s="9">
        <v>85.500000000000796</v>
      </c>
      <c r="G147" s="17">
        <f t="shared" si="65"/>
        <v>1163.1923076923158</v>
      </c>
      <c r="H147" s="24">
        <f t="shared" si="57"/>
        <v>1436.3423076923159</v>
      </c>
      <c r="I147" s="24">
        <f t="shared" si="58"/>
        <v>17.927019082840673</v>
      </c>
      <c r="J147" s="18">
        <f t="shared" si="59"/>
        <v>1792701908.2840672</v>
      </c>
      <c r="K147" s="19">
        <f t="shared" si="48"/>
        <v>-8.3655607171542901</v>
      </c>
      <c r="L147" s="25">
        <f t="shared" si="49"/>
        <v>-7.366212753356157</v>
      </c>
      <c r="M147" s="19">
        <f t="shared" si="50"/>
        <v>-0.99934796379813307</v>
      </c>
      <c r="N147" s="20">
        <f t="shared" si="51"/>
        <v>3.9583769230764858</v>
      </c>
      <c r="O147" s="42">
        <f t="shared" si="52"/>
        <v>1.5777217998808029</v>
      </c>
      <c r="P147" s="40"/>
      <c r="Q147" s="21">
        <f t="shared" si="53"/>
        <v>23.980582410378158</v>
      </c>
      <c r="R147" s="44">
        <f t="shared" si="54"/>
        <v>0.93140963043014524</v>
      </c>
      <c r="S147" s="22"/>
      <c r="T147" s="22">
        <f t="shared" si="55"/>
        <v>0</v>
      </c>
      <c r="U147" s="50">
        <f t="shared" si="56"/>
        <v>0.33059655579347863</v>
      </c>
      <c r="V147" s="47"/>
      <c r="W147" s="26">
        <f t="shared" si="60"/>
        <v>0.59035099248835465</v>
      </c>
      <c r="X147" s="26">
        <f t="shared" si="61"/>
        <v>6.058185684788258</v>
      </c>
      <c r="Y147" s="27">
        <f t="shared" si="62"/>
        <v>4.8723415161299091E-2</v>
      </c>
      <c r="Z147" s="26">
        <f t="shared" si="63"/>
        <v>8.8794124353116372E-2</v>
      </c>
      <c r="AA147" s="33">
        <f t="shared" si="66"/>
        <v>8.5481185850699308</v>
      </c>
      <c r="AB147" s="30"/>
      <c r="AC147" s="39">
        <f t="shared" si="67"/>
        <v>7.1707073450995463E-3</v>
      </c>
      <c r="AD147" s="39">
        <f t="shared" si="64"/>
        <v>0.7786512395059918</v>
      </c>
      <c r="AE147" s="38">
        <f t="shared" si="68"/>
        <v>5.958400000000001</v>
      </c>
      <c r="AF147" s="37">
        <f t="shared" si="69"/>
        <v>5.1084047818452218E-4</v>
      </c>
      <c r="AG147" s="37">
        <f t="shared" si="70"/>
        <v>7.0237397493051773E-2</v>
      </c>
      <c r="AH147" s="38">
        <f t="shared" si="71"/>
        <v>0.57498749607059974</v>
      </c>
    </row>
    <row r="148" spans="6:34" x14ac:dyDescent="0.2">
      <c r="F148" s="9">
        <v>85.400000000000801</v>
      </c>
      <c r="G148" s="17">
        <f t="shared" si="65"/>
        <v>1162.9384615384697</v>
      </c>
      <c r="H148" s="24">
        <f t="shared" si="57"/>
        <v>1436.0884615384698</v>
      </c>
      <c r="I148" s="24">
        <f t="shared" si="58"/>
        <v>17.91366345562173</v>
      </c>
      <c r="J148" s="18">
        <f t="shared" si="59"/>
        <v>1791366345.5621731</v>
      </c>
      <c r="K148" s="19">
        <f t="shared" si="48"/>
        <v>-8.3688300053328817</v>
      </c>
      <c r="L148" s="25">
        <f t="shared" si="49"/>
        <v>-7.3700822436390672</v>
      </c>
      <c r="M148" s="19">
        <f t="shared" si="50"/>
        <v>-0.99874776169381452</v>
      </c>
      <c r="N148" s="20">
        <f t="shared" si="51"/>
        <v>3.9721353846149441</v>
      </c>
      <c r="O148" s="42">
        <f t="shared" si="52"/>
        <v>1.5792580392614362</v>
      </c>
      <c r="P148" s="40"/>
      <c r="Q148" s="21">
        <f t="shared" si="53"/>
        <v>24.058649998820467</v>
      </c>
      <c r="R148" s="44">
        <f t="shared" si="54"/>
        <v>0.93246358555577824</v>
      </c>
      <c r="S148" s="22"/>
      <c r="T148" s="22">
        <f t="shared" si="55"/>
        <v>0</v>
      </c>
      <c r="U148" s="50">
        <f t="shared" si="56"/>
        <v>0.3306486938356451</v>
      </c>
      <c r="V148" s="47"/>
      <c r="W148" s="26">
        <f t="shared" si="60"/>
        <v>0.59044409613508053</v>
      </c>
      <c r="X148" s="26">
        <f t="shared" si="61"/>
        <v>6.0568554868511093</v>
      </c>
      <c r="Y148" s="27">
        <f t="shared" si="62"/>
        <v>4.8741801535209302E-2</v>
      </c>
      <c r="Z148" s="26">
        <f t="shared" si="63"/>
        <v>8.8824655600949057E-2</v>
      </c>
      <c r="AA148" s="33">
        <f t="shared" si="66"/>
        <v>8.5465280352679578</v>
      </c>
      <c r="AB148" s="30"/>
      <c r="AC148" s="39">
        <f t="shared" si="67"/>
        <v>7.1941747231130393E-3</v>
      </c>
      <c r="AD148" s="39">
        <f t="shared" si="64"/>
        <v>0.78584541422910481</v>
      </c>
      <c r="AE148" s="38">
        <f t="shared" si="68"/>
        <v>5.9584000000000001</v>
      </c>
      <c r="AF148" s="37">
        <f t="shared" si="69"/>
        <v>5.1119316135165595E-4</v>
      </c>
      <c r="AG148" s="37">
        <f t="shared" si="70"/>
        <v>7.0748590654403434E-2</v>
      </c>
      <c r="AH148" s="38">
        <f t="shared" si="71"/>
        <v>0.57498784875376696</v>
      </c>
    </row>
    <row r="149" spans="6:34" x14ac:dyDescent="0.2">
      <c r="F149" s="9">
        <v>85.300000000000793</v>
      </c>
      <c r="G149" s="17">
        <f t="shared" si="65"/>
        <v>1162.6846153846236</v>
      </c>
      <c r="H149" s="24">
        <f t="shared" si="57"/>
        <v>1435.8346153846237</v>
      </c>
      <c r="I149" s="24">
        <f t="shared" si="58"/>
        <v>17.90032071597679</v>
      </c>
      <c r="J149" s="18">
        <f t="shared" si="59"/>
        <v>1790032071.5976789</v>
      </c>
      <c r="K149" s="19">
        <f t="shared" si="48"/>
        <v>-8.3720894068567038</v>
      </c>
      <c r="L149" s="25">
        <f t="shared" si="49"/>
        <v>-7.3739521148394189</v>
      </c>
      <c r="M149" s="19">
        <f t="shared" si="50"/>
        <v>-0.99813729201728485</v>
      </c>
      <c r="N149" s="20">
        <f t="shared" si="51"/>
        <v>3.9858938461534024</v>
      </c>
      <c r="O149" s="42">
        <f t="shared" si="52"/>
        <v>1.5807927956438554</v>
      </c>
      <c r="P149" s="40"/>
      <c r="Q149" s="21">
        <f t="shared" si="53"/>
        <v>24.136559114681667</v>
      </c>
      <c r="R149" s="44">
        <f t="shared" si="54"/>
        <v>0.93351664245911115</v>
      </c>
      <c r="S149" s="22"/>
      <c r="T149" s="22">
        <f t="shared" si="55"/>
        <v>0</v>
      </c>
      <c r="U149" s="50">
        <f t="shared" si="56"/>
        <v>0.33070072258532712</v>
      </c>
      <c r="V149" s="47"/>
      <c r="W149" s="26">
        <f t="shared" si="60"/>
        <v>0.59053700461665548</v>
      </c>
      <c r="X149" s="26">
        <f t="shared" si="61"/>
        <v>6.055494713682533</v>
      </c>
      <c r="Y149" s="27">
        <f t="shared" si="62"/>
        <v>4.8760426070748868E-2</v>
      </c>
      <c r="Z149" s="26">
        <f t="shared" si="63"/>
        <v>8.885558023905761E-2</v>
      </c>
      <c r="AA149" s="33">
        <f t="shared" si="66"/>
        <v>8.5448979235275289</v>
      </c>
      <c r="AB149" s="30"/>
      <c r="AC149" s="39">
        <f t="shared" si="67"/>
        <v>7.2175949996467568E-3</v>
      </c>
      <c r="AD149" s="39">
        <f t="shared" si="64"/>
        <v>0.79306300922875161</v>
      </c>
      <c r="AE149" s="38">
        <f t="shared" si="68"/>
        <v>5.958400000000001</v>
      </c>
      <c r="AF149" s="37">
        <f t="shared" si="69"/>
        <v>5.1154549854750598E-4</v>
      </c>
      <c r="AG149" s="37">
        <f t="shared" si="70"/>
        <v>7.1260136152950945E-2</v>
      </c>
      <c r="AH149" s="38">
        <f t="shared" si="71"/>
        <v>0.57498820109096271</v>
      </c>
    </row>
    <row r="150" spans="6:34" x14ac:dyDescent="0.2">
      <c r="F150" s="9">
        <v>85.200000000000799</v>
      </c>
      <c r="G150" s="17">
        <f t="shared" si="65"/>
        <v>1162.4307692307775</v>
      </c>
      <c r="H150" s="24">
        <f t="shared" si="57"/>
        <v>1435.5807692307776</v>
      </c>
      <c r="I150" s="24">
        <f t="shared" si="58"/>
        <v>17.886990863905794</v>
      </c>
      <c r="J150" s="18">
        <f t="shared" si="59"/>
        <v>1788699086.3905795</v>
      </c>
      <c r="K150" s="19">
        <f t="shared" si="48"/>
        <v>-8.3753388958368475</v>
      </c>
      <c r="L150" s="25">
        <f t="shared" si="49"/>
        <v>-7.3778223671593093</v>
      </c>
      <c r="M150" s="19">
        <f t="shared" si="50"/>
        <v>-0.99751652867753826</v>
      </c>
      <c r="N150" s="20">
        <f t="shared" si="51"/>
        <v>3.9996523076918606</v>
      </c>
      <c r="O150" s="42">
        <f t="shared" si="52"/>
        <v>1.5823260651447235</v>
      </c>
      <c r="P150" s="40"/>
      <c r="Q150" s="21">
        <f t="shared" si="53"/>
        <v>24.214308288539119</v>
      </c>
      <c r="R150" s="44">
        <f t="shared" si="54"/>
        <v>0.93456879708974583</v>
      </c>
      <c r="S150" s="22"/>
      <c r="T150" s="22">
        <f t="shared" si="55"/>
        <v>0</v>
      </c>
      <c r="U150" s="50">
        <f t="shared" si="56"/>
        <v>0.3307526418850909</v>
      </c>
      <c r="V150" s="47"/>
      <c r="W150" s="26">
        <f t="shared" si="60"/>
        <v>0.59062971765194794</v>
      </c>
      <c r="X150" s="26">
        <f t="shared" si="61"/>
        <v>6.054103313423469</v>
      </c>
      <c r="Y150" s="27">
        <f t="shared" si="62"/>
        <v>4.877928960531392E-2</v>
      </c>
      <c r="Z150" s="26">
        <f t="shared" si="63"/>
        <v>8.8886899577417258E-2</v>
      </c>
      <c r="AA150" s="33">
        <f t="shared" si="66"/>
        <v>8.5432281828112497</v>
      </c>
      <c r="AB150" s="30"/>
      <c r="AC150" s="39">
        <f t="shared" si="67"/>
        <v>7.2409677344040888E-3</v>
      </c>
      <c r="AD150" s="39">
        <f t="shared" si="64"/>
        <v>0.80030397696315569</v>
      </c>
      <c r="AE150" s="38">
        <f t="shared" si="68"/>
        <v>5.9583999999999993</v>
      </c>
      <c r="AF150" s="37">
        <f t="shared" si="69"/>
        <v>5.1189748844645828E-4</v>
      </c>
      <c r="AG150" s="37">
        <f t="shared" si="70"/>
        <v>7.1772033641397406E-2</v>
      </c>
      <c r="AH150" s="38">
        <f t="shared" si="71"/>
        <v>0.57498855308086172</v>
      </c>
    </row>
    <row r="151" spans="6:34" x14ac:dyDescent="0.2">
      <c r="F151" s="9">
        <v>85.100000000000804</v>
      </c>
      <c r="G151" s="17">
        <f t="shared" si="65"/>
        <v>1162.1769230769314</v>
      </c>
      <c r="H151" s="24">
        <f t="shared" si="57"/>
        <v>1435.3269230769315</v>
      </c>
      <c r="I151" s="24">
        <f t="shared" si="58"/>
        <v>17.873673899408743</v>
      </c>
      <c r="J151" s="18">
        <f t="shared" si="59"/>
        <v>1787367389.9408743</v>
      </c>
      <c r="K151" s="19">
        <f t="shared" si="48"/>
        <v>-8.3785784462905184</v>
      </c>
      <c r="L151" s="25">
        <f t="shared" si="49"/>
        <v>-7.3816930008009605</v>
      </c>
      <c r="M151" s="19">
        <f t="shared" si="50"/>
        <v>-0.99688544548955793</v>
      </c>
      <c r="N151" s="20">
        <f t="shared" si="51"/>
        <v>4.0134107692303189</v>
      </c>
      <c r="O151" s="42">
        <f t="shared" si="52"/>
        <v>1.5838578438666202</v>
      </c>
      <c r="P151" s="40"/>
      <c r="Q151" s="21">
        <f t="shared" si="53"/>
        <v>24.291896049216859</v>
      </c>
      <c r="R151" s="44">
        <f t="shared" si="54"/>
        <v>0.93562004538791543</v>
      </c>
      <c r="S151" s="22"/>
      <c r="T151" s="22">
        <f t="shared" si="55"/>
        <v>0</v>
      </c>
      <c r="U151" s="50">
        <f t="shared" si="56"/>
        <v>0.33080445157763494</v>
      </c>
      <c r="V151" s="47"/>
      <c r="W151" s="26">
        <f t="shared" si="60"/>
        <v>0.59072223496006238</v>
      </c>
      <c r="X151" s="26">
        <f t="shared" si="61"/>
        <v>6.0526812344891114</v>
      </c>
      <c r="Y151" s="27">
        <f t="shared" si="62"/>
        <v>4.8798392982769022E-2</v>
      </c>
      <c r="Z151" s="26">
        <f t="shared" si="63"/>
        <v>8.8918614935341422E-2</v>
      </c>
      <c r="AA151" s="33">
        <f t="shared" si="66"/>
        <v>8.5415187464346527</v>
      </c>
      <c r="AB151" s="30"/>
      <c r="AC151" s="39">
        <f t="shared" si="67"/>
        <v>7.2642924865613237E-3</v>
      </c>
      <c r="AD151" s="39">
        <f t="shared" si="64"/>
        <v>0.80756826944971705</v>
      </c>
      <c r="AE151" s="38">
        <f t="shared" si="68"/>
        <v>5.9583999999999993</v>
      </c>
      <c r="AF151" s="37">
        <f t="shared" si="69"/>
        <v>5.1224912972069002E-4</v>
      </c>
      <c r="AG151" s="37">
        <f t="shared" si="70"/>
        <v>7.2284282771118091E-2</v>
      </c>
      <c r="AH151" s="38">
        <f t="shared" si="71"/>
        <v>0.57498890472213593</v>
      </c>
    </row>
    <row r="152" spans="6:34" x14ac:dyDescent="0.2">
      <c r="F152" s="9">
        <v>85.000000000000895</v>
      </c>
      <c r="G152" s="17">
        <f t="shared" si="65"/>
        <v>1161.9230769230853</v>
      </c>
      <c r="H152" s="24">
        <f t="shared" si="57"/>
        <v>1435.0730769230854</v>
      </c>
      <c r="I152" s="24">
        <f t="shared" si="58"/>
        <v>17.860369822485666</v>
      </c>
      <c r="J152" s="18">
        <f t="shared" si="59"/>
        <v>1786036982.2485666</v>
      </c>
      <c r="K152" s="19">
        <f t="shared" si="48"/>
        <v>-8.3818080321406043</v>
      </c>
      <c r="L152" s="25">
        <f t="shared" si="49"/>
        <v>-7.3855640159667493</v>
      </c>
      <c r="M152" s="19">
        <f t="shared" si="50"/>
        <v>-0.99624401617385505</v>
      </c>
      <c r="N152" s="20">
        <f t="shared" si="51"/>
        <v>4.0271692307687772</v>
      </c>
      <c r="O152" s="42">
        <f t="shared" si="52"/>
        <v>1.5853881278979793</v>
      </c>
      <c r="P152" s="40"/>
      <c r="Q152" s="21">
        <f t="shared" si="53"/>
        <v>24.36932092381349</v>
      </c>
      <c r="R152" s="44">
        <f t="shared" si="54"/>
        <v>0.93667038328446206</v>
      </c>
      <c r="S152" s="22"/>
      <c r="T152" s="22">
        <f t="shared" si="55"/>
        <v>0</v>
      </c>
      <c r="U152" s="50">
        <f t="shared" si="56"/>
        <v>0.33085615150579267</v>
      </c>
      <c r="V152" s="47"/>
      <c r="W152" s="26">
        <f t="shared" si="60"/>
        <v>0.59081455626034396</v>
      </c>
      <c r="X152" s="26">
        <f t="shared" si="61"/>
        <v>6.051228425571141</v>
      </c>
      <c r="Y152" s="27">
        <f t="shared" si="62"/>
        <v>4.8817737053495902E-2</v>
      </c>
      <c r="Z152" s="26">
        <f t="shared" si="63"/>
        <v>8.895072764154742E-2</v>
      </c>
      <c r="AA152" s="33">
        <f t="shared" si="66"/>
        <v>8.539769548069053</v>
      </c>
      <c r="AB152" s="30"/>
      <c r="AC152" s="39">
        <f t="shared" si="67"/>
        <v>7.2875688147584321E-3</v>
      </c>
      <c r="AD152" s="39">
        <f t="shared" si="64"/>
        <v>0.8148558382644755</v>
      </c>
      <c r="AE152" s="38">
        <f t="shared" si="68"/>
        <v>5.9583999999999993</v>
      </c>
      <c r="AF152" s="37">
        <f t="shared" si="69"/>
        <v>5.1260042103892735E-4</v>
      </c>
      <c r="AG152" s="37">
        <f t="shared" si="70"/>
        <v>7.2796883192157019E-2</v>
      </c>
      <c r="AH152" s="38">
        <f t="shared" si="71"/>
        <v>0.57498925601345474</v>
      </c>
    </row>
    <row r="153" spans="6:34" x14ac:dyDescent="0.2">
      <c r="F153" s="9">
        <v>84.900000000000901</v>
      </c>
      <c r="G153" s="17">
        <f t="shared" si="65"/>
        <v>1161.6692307692392</v>
      </c>
      <c r="H153" s="24">
        <f t="shared" si="57"/>
        <v>1434.8192307692393</v>
      </c>
      <c r="I153" s="24">
        <f t="shared" si="58"/>
        <v>17.847078633136533</v>
      </c>
      <c r="J153" s="18">
        <f t="shared" si="59"/>
        <v>1784707863.3136532</v>
      </c>
      <c r="K153" s="19">
        <f t="shared" si="48"/>
        <v>-8.3850276272151998</v>
      </c>
      <c r="L153" s="25">
        <f t="shared" si="49"/>
        <v>-7.3894354128591964</v>
      </c>
      <c r="M153" s="19">
        <f t="shared" si="50"/>
        <v>-0.99559221435600342</v>
      </c>
      <c r="N153" s="20">
        <f t="shared" si="51"/>
        <v>4.0409276923072355</v>
      </c>
      <c r="O153" s="42">
        <f t="shared" si="52"/>
        <v>1.5869169133130141</v>
      </c>
      <c r="P153" s="40"/>
      <c r="Q153" s="21">
        <f t="shared" si="53"/>
        <v>24.446581437730195</v>
      </c>
      <c r="R153" s="44">
        <f t="shared" si="54"/>
        <v>0.93771980670080668</v>
      </c>
      <c r="S153" s="22"/>
      <c r="T153" s="22">
        <f t="shared" si="55"/>
        <v>0</v>
      </c>
      <c r="U153" s="50">
        <f t="shared" si="56"/>
        <v>0.33090774151253438</v>
      </c>
      <c r="V153" s="47"/>
      <c r="W153" s="26">
        <f t="shared" si="60"/>
        <v>0.59090668127238277</v>
      </c>
      <c r="X153" s="26">
        <f t="shared" si="61"/>
        <v>6.0497448356399595</v>
      </c>
      <c r="Y153" s="27">
        <f t="shared" si="62"/>
        <v>4.8837322674442595E-2</v>
      </c>
      <c r="Z153" s="26">
        <f t="shared" si="63"/>
        <v>8.8983239034222436E-2</v>
      </c>
      <c r="AA153" s="33">
        <f t="shared" si="66"/>
        <v>8.5379805217444407</v>
      </c>
      <c r="AB153" s="30"/>
      <c r="AC153" s="39">
        <f t="shared" si="67"/>
        <v>7.3107962771436323E-3</v>
      </c>
      <c r="AD153" s="39">
        <f t="shared" si="64"/>
        <v>0.82216663454161909</v>
      </c>
      <c r="AE153" s="38">
        <f t="shared" si="68"/>
        <v>5.9583999999999993</v>
      </c>
      <c r="AF153" s="37">
        <f t="shared" si="69"/>
        <v>5.1295136106898698E-4</v>
      </c>
      <c r="AG153" s="37">
        <f t="shared" si="70"/>
        <v>7.3309834553226011E-2</v>
      </c>
      <c r="AH153" s="38">
        <f t="shared" si="71"/>
        <v>0.57498960695348433</v>
      </c>
    </row>
    <row r="154" spans="6:34" x14ac:dyDescent="0.2">
      <c r="F154" s="9">
        <v>84.800000000000907</v>
      </c>
      <c r="G154" s="17">
        <f t="shared" si="65"/>
        <v>1161.4153846153931</v>
      </c>
      <c r="H154" s="24">
        <f t="shared" si="57"/>
        <v>1434.5653846153932</v>
      </c>
      <c r="I154" s="24">
        <f t="shared" si="58"/>
        <v>17.833800331361402</v>
      </c>
      <c r="J154" s="18">
        <f t="shared" si="59"/>
        <v>1783380033.1361403</v>
      </c>
      <c r="K154" s="19">
        <f t="shared" si="48"/>
        <v>-8.3882372052471741</v>
      </c>
      <c r="L154" s="25">
        <f t="shared" si="49"/>
        <v>-7.3933071916809556</v>
      </c>
      <c r="M154" s="19">
        <f t="shared" si="50"/>
        <v>-0.99493001356621846</v>
      </c>
      <c r="N154" s="20">
        <f t="shared" si="51"/>
        <v>4.0546861538456938</v>
      </c>
      <c r="O154" s="42">
        <f t="shared" si="52"/>
        <v>1.5884441961716558</v>
      </c>
      <c r="P154" s="40"/>
      <c r="Q154" s="21">
        <f t="shared" si="53"/>
        <v>24.523676114699079</v>
      </c>
      <c r="R154" s="44">
        <f t="shared" si="54"/>
        <v>0.93876831154892748</v>
      </c>
      <c r="S154" s="22"/>
      <c r="T154" s="22">
        <f t="shared" si="55"/>
        <v>0</v>
      </c>
      <c r="U154" s="50">
        <f t="shared" si="56"/>
        <v>0.33095922144097051</v>
      </c>
      <c r="V154" s="47"/>
      <c r="W154" s="26">
        <f t="shared" si="60"/>
        <v>0.5909986097160187</v>
      </c>
      <c r="X154" s="26">
        <f t="shared" si="61"/>
        <v>6.0482304139469427</v>
      </c>
      <c r="Y154" s="27">
        <f t="shared" si="62"/>
        <v>4.8857150709172958E-2</v>
      </c>
      <c r="Z154" s="26">
        <f t="shared" si="63"/>
        <v>8.9016150461090127E-2</v>
      </c>
      <c r="AA154" s="33">
        <f t="shared" si="66"/>
        <v>8.5361516018523798</v>
      </c>
      <c r="AB154" s="30"/>
      <c r="AC154" s="39">
        <f t="shared" si="67"/>
        <v>7.3339744313186432E-3</v>
      </c>
      <c r="AD154" s="39">
        <f t="shared" si="64"/>
        <v>0.82950060897293776</v>
      </c>
      <c r="AE154" s="38">
        <f t="shared" si="68"/>
        <v>5.9583999999999993</v>
      </c>
      <c r="AF154" s="37">
        <f t="shared" si="69"/>
        <v>5.1330194847332849E-4</v>
      </c>
      <c r="AG154" s="37">
        <f t="shared" si="70"/>
        <v>7.3823136501699346E-2</v>
      </c>
      <c r="AH154" s="38">
        <f t="shared" si="71"/>
        <v>0.57498995754088855</v>
      </c>
    </row>
    <row r="155" spans="6:34" x14ac:dyDescent="0.2">
      <c r="F155" s="9">
        <v>84.700000000000898</v>
      </c>
      <c r="G155" s="17">
        <f t="shared" si="65"/>
        <v>1161.161538461547</v>
      </c>
      <c r="H155" s="24">
        <f t="shared" si="57"/>
        <v>1434.3115384615471</v>
      </c>
      <c r="I155" s="24">
        <f t="shared" si="58"/>
        <v>17.820534917160245</v>
      </c>
      <c r="J155" s="18">
        <f t="shared" si="59"/>
        <v>1782053491.7160244</v>
      </c>
      <c r="K155" s="19">
        <f t="shared" si="48"/>
        <v>-8.3914367398736562</v>
      </c>
      <c r="L155" s="25">
        <f t="shared" si="49"/>
        <v>-7.3971793526348311</v>
      </c>
      <c r="M155" s="19">
        <f t="shared" si="50"/>
        <v>-0.99425738723882517</v>
      </c>
      <c r="N155" s="20">
        <f t="shared" si="51"/>
        <v>4.068444615384152</v>
      </c>
      <c r="O155" s="42">
        <f t="shared" si="52"/>
        <v>1.5899699725194738</v>
      </c>
      <c r="P155" s="40"/>
      <c r="Q155" s="21">
        <f t="shared" si="53"/>
        <v>24.600603476811571</v>
      </c>
      <c r="R155" s="44">
        <f t="shared" si="54"/>
        <v>0.93981589373132801</v>
      </c>
      <c r="S155" s="22"/>
      <c r="T155" s="22">
        <f t="shared" si="55"/>
        <v>0</v>
      </c>
      <c r="U155" s="50">
        <f t="shared" si="56"/>
        <v>0.3310105911343541</v>
      </c>
      <c r="V155" s="47"/>
      <c r="W155" s="26">
        <f t="shared" si="60"/>
        <v>0.59109034131134652</v>
      </c>
      <c r="X155" s="26">
        <f t="shared" si="61"/>
        <v>6.0466851100266794</v>
      </c>
      <c r="Y155" s="27">
        <f t="shared" si="62"/>
        <v>4.8877222027916924E-2</v>
      </c>
      <c r="Z155" s="26">
        <f t="shared" si="63"/>
        <v>8.9049463279478075E-2</v>
      </c>
      <c r="AA155" s="33">
        <f t="shared" si="66"/>
        <v>8.5342827231488911</v>
      </c>
      <c r="AB155" s="30"/>
      <c r="AC155" s="39">
        <f t="shared" si="67"/>
        <v>7.3571028344103515E-3</v>
      </c>
      <c r="AD155" s="39">
        <f t="shared" si="64"/>
        <v>0.83685771180734814</v>
      </c>
      <c r="AE155" s="38">
        <f t="shared" si="68"/>
        <v>5.9584000000000001</v>
      </c>
      <c r="AF155" s="37">
        <f t="shared" si="69"/>
        <v>5.136521819134901E-4</v>
      </c>
      <c r="AG155" s="37">
        <f t="shared" si="70"/>
        <v>7.4336788683612834E-2</v>
      </c>
      <c r="AH155" s="38">
        <f t="shared" si="71"/>
        <v>0.57499030777432858</v>
      </c>
    </row>
    <row r="156" spans="6:34" x14ac:dyDescent="0.2">
      <c r="F156" s="9">
        <v>84.600000000000904</v>
      </c>
      <c r="G156" s="17">
        <f t="shared" si="65"/>
        <v>1160.9076923077009</v>
      </c>
      <c r="H156" s="24">
        <f t="shared" si="57"/>
        <v>1434.057692307701</v>
      </c>
      <c r="I156" s="24">
        <f t="shared" si="58"/>
        <v>17.807282390533004</v>
      </c>
      <c r="J156" s="18">
        <f t="shared" si="59"/>
        <v>1780728239.0533004</v>
      </c>
      <c r="K156" s="19">
        <f t="shared" si="48"/>
        <v>-8.3946262046356246</v>
      </c>
      <c r="L156" s="25">
        <f t="shared" si="49"/>
        <v>-7.4010518959237785</v>
      </c>
      <c r="M156" s="19">
        <f t="shared" si="50"/>
        <v>-0.99357430871184604</v>
      </c>
      <c r="N156" s="20">
        <f t="shared" si="51"/>
        <v>4.0822030769226103</v>
      </c>
      <c r="O156" s="42">
        <f t="shared" si="52"/>
        <v>1.5914942383876154</v>
      </c>
      <c r="P156" s="40"/>
      <c r="Q156" s="21">
        <f t="shared" si="53"/>
        <v>24.677362044547198</v>
      </c>
      <c r="R156" s="44">
        <f t="shared" si="54"/>
        <v>0.94086254914101575</v>
      </c>
      <c r="S156" s="22"/>
      <c r="T156" s="22">
        <f t="shared" si="55"/>
        <v>0</v>
      </c>
      <c r="U156" s="50">
        <f t="shared" si="56"/>
        <v>0.33106185043608322</v>
      </c>
      <c r="V156" s="47"/>
      <c r="W156" s="26">
        <f t="shared" si="60"/>
        <v>0.59118187577871995</v>
      </c>
      <c r="X156" s="26">
        <f t="shared" si="61"/>
        <v>6.0451088736992364</v>
      </c>
      <c r="Y156" s="27">
        <f t="shared" si="62"/>
        <v>4.8897537507620839E-2</v>
      </c>
      <c r="Z156" s="26">
        <f t="shared" si="63"/>
        <v>8.9083178856385295E-2</v>
      </c>
      <c r="AA156" s="33">
        <f t="shared" si="66"/>
        <v>8.5323738207573712</v>
      </c>
      <c r="AB156" s="30"/>
      <c r="AC156" s="39">
        <f t="shared" si="67"/>
        <v>7.3801810430430522E-3</v>
      </c>
      <c r="AD156" s="39">
        <f t="shared" si="64"/>
        <v>0.84423789285039119</v>
      </c>
      <c r="AE156" s="38">
        <f t="shared" si="68"/>
        <v>5.9584000000000001</v>
      </c>
      <c r="AF156" s="37">
        <f t="shared" si="69"/>
        <v>5.1400206004753373E-4</v>
      </c>
      <c r="AG156" s="37">
        <f t="shared" si="70"/>
        <v>7.485079074366037E-2</v>
      </c>
      <c r="AH156" s="38">
        <f t="shared" si="71"/>
        <v>0.57499065765246282</v>
      </c>
    </row>
    <row r="157" spans="6:34" x14ac:dyDescent="0.2">
      <c r="F157" s="9">
        <v>84.500000000000895</v>
      </c>
      <c r="G157" s="17">
        <f t="shared" si="65"/>
        <v>1160.6538461538548</v>
      </c>
      <c r="H157" s="24">
        <f t="shared" si="57"/>
        <v>1433.8038461538549</v>
      </c>
      <c r="I157" s="24">
        <f t="shared" si="58"/>
        <v>17.794042751479765</v>
      </c>
      <c r="J157" s="18">
        <f t="shared" si="59"/>
        <v>1779404275.1479764</v>
      </c>
      <c r="K157" s="19">
        <f t="shared" si="48"/>
        <v>-8.3978055729773988</v>
      </c>
      <c r="L157" s="25">
        <f t="shared" si="49"/>
        <v>-7.4049248217508845</v>
      </c>
      <c r="M157" s="19">
        <f t="shared" si="50"/>
        <v>-0.99288075122651431</v>
      </c>
      <c r="N157" s="20">
        <f t="shared" si="51"/>
        <v>4.0959615384610686</v>
      </c>
      <c r="O157" s="42">
        <f t="shared" si="52"/>
        <v>1.5930169897927273</v>
      </c>
      <c r="P157" s="40"/>
      <c r="Q157" s="21">
        <f t="shared" si="53"/>
        <v>24.753950336802419</v>
      </c>
      <c r="R157" s="44">
        <f t="shared" si="54"/>
        <v>0.94190827366147112</v>
      </c>
      <c r="S157" s="22"/>
      <c r="T157" s="22">
        <f t="shared" si="55"/>
        <v>0</v>
      </c>
      <c r="U157" s="50">
        <f t="shared" si="56"/>
        <v>0.33111299918970388</v>
      </c>
      <c r="V157" s="47"/>
      <c r="W157" s="26">
        <f t="shared" si="60"/>
        <v>0.59127321283875689</v>
      </c>
      <c r="X157" s="26">
        <f t="shared" si="61"/>
        <v>6.0435016550724141</v>
      </c>
      <c r="Y157" s="27">
        <f t="shared" si="62"/>
        <v>4.8918098031998647E-2</v>
      </c>
      <c r="Z157" s="26">
        <f t="shared" si="63"/>
        <v>8.9117298568550787E-2</v>
      </c>
      <c r="AA157" s="33">
        <f t="shared" si="66"/>
        <v>8.5304248301715049</v>
      </c>
      <c r="AB157" s="30"/>
      <c r="AC157" s="39">
        <f t="shared" si="67"/>
        <v>7.4032086133647926E-3</v>
      </c>
      <c r="AD157" s="39">
        <f t="shared" si="64"/>
        <v>0.85164110146375593</v>
      </c>
      <c r="AE157" s="38">
        <f t="shared" si="68"/>
        <v>5.958400000000001</v>
      </c>
      <c r="AF157" s="37">
        <f t="shared" si="69"/>
        <v>5.1435158153127791E-4</v>
      </c>
      <c r="AG157" s="37">
        <f t="shared" si="70"/>
        <v>7.5365142325191647E-2</v>
      </c>
      <c r="AH157" s="38">
        <f t="shared" si="71"/>
        <v>0.57499100717394658</v>
      </c>
    </row>
    <row r="158" spans="6:34" x14ac:dyDescent="0.2">
      <c r="F158" s="9">
        <v>84.400000000000901</v>
      </c>
      <c r="G158" s="17">
        <f t="shared" si="65"/>
        <v>1160.4000000000087</v>
      </c>
      <c r="H158" s="24">
        <f t="shared" si="57"/>
        <v>1433.5500000000088</v>
      </c>
      <c r="I158" s="24">
        <f t="shared" si="58"/>
        <v>17.780816000000442</v>
      </c>
      <c r="J158" s="18">
        <f t="shared" si="59"/>
        <v>1778081600.0000441</v>
      </c>
      <c r="K158" s="19">
        <f t="shared" si="48"/>
        <v>-8.4009748182461799</v>
      </c>
      <c r="L158" s="25">
        <f t="shared" si="49"/>
        <v>-7.4087981303193882</v>
      </c>
      <c r="M158" s="19">
        <f t="shared" si="50"/>
        <v>-0.9921766879267917</v>
      </c>
      <c r="N158" s="20">
        <f t="shared" si="51"/>
        <v>4.1097199999995269</v>
      </c>
      <c r="O158" s="42">
        <f t="shared" si="52"/>
        <v>1.5945382227368903</v>
      </c>
      <c r="P158" s="40"/>
      <c r="Q158" s="21">
        <f t="shared" si="53"/>
        <v>24.830366870919775</v>
      </c>
      <c r="R158" s="44">
        <f t="shared" si="54"/>
        <v>0.94295306316662353</v>
      </c>
      <c r="S158" s="22"/>
      <c r="T158" s="22">
        <f t="shared" si="55"/>
        <v>0</v>
      </c>
      <c r="U158" s="50">
        <f t="shared" si="56"/>
        <v>0.33116403723891269</v>
      </c>
      <c r="V158" s="47"/>
      <c r="W158" s="26">
        <f t="shared" si="60"/>
        <v>0.59136435221234407</v>
      </c>
      <c r="X158" s="26">
        <f t="shared" si="61"/>
        <v>6.0418634045440163</v>
      </c>
      <c r="Y158" s="27">
        <f t="shared" si="62"/>
        <v>4.8938904491583321E-2</v>
      </c>
      <c r="Z158" s="26">
        <f t="shared" si="63"/>
        <v>8.9151823802522415E-2</v>
      </c>
      <c r="AA158" s="33">
        <f t="shared" si="66"/>
        <v>8.5284356872581775</v>
      </c>
      <c r="AB158" s="30"/>
      <c r="AC158" s="39">
        <f t="shared" si="67"/>
        <v>7.4261851010403047E-3</v>
      </c>
      <c r="AD158" s="39">
        <f t="shared" si="64"/>
        <v>0.85906728656479625</v>
      </c>
      <c r="AE158" s="38">
        <f t="shared" si="68"/>
        <v>5.9584000000000001</v>
      </c>
      <c r="AF158" s="37">
        <f t="shared" si="69"/>
        <v>5.1470074501719669E-4</v>
      </c>
      <c r="AG158" s="37">
        <f t="shared" si="70"/>
        <v>7.5879843070208841E-2</v>
      </c>
      <c r="AH158" s="38">
        <f t="shared" si="71"/>
        <v>0.57499135633743259</v>
      </c>
    </row>
    <row r="159" spans="6:34" x14ac:dyDescent="0.2">
      <c r="F159" s="9">
        <v>84.300000000000907</v>
      </c>
      <c r="G159" s="17">
        <f t="shared" si="65"/>
        <v>1160.1461538461626</v>
      </c>
      <c r="H159" s="24">
        <f t="shared" si="57"/>
        <v>1433.2961538461627</v>
      </c>
      <c r="I159" s="24">
        <f t="shared" si="58"/>
        <v>17.767602136095149</v>
      </c>
      <c r="J159" s="18">
        <f t="shared" si="59"/>
        <v>1776760213.609515</v>
      </c>
      <c r="K159" s="19">
        <f t="shared" si="48"/>
        <v>-8.4041339136915632</v>
      </c>
      <c r="L159" s="25">
        <f t="shared" si="49"/>
        <v>-7.4126718218326602</v>
      </c>
      <c r="M159" s="19">
        <f t="shared" si="50"/>
        <v>-0.99146209185890299</v>
      </c>
      <c r="N159" s="20">
        <f t="shared" si="51"/>
        <v>4.1234784615379851</v>
      </c>
      <c r="O159" s="42">
        <f t="shared" si="52"/>
        <v>1.5960579332075442</v>
      </c>
      <c r="P159" s="40"/>
      <c r="Q159" s="21">
        <f t="shared" si="53"/>
        <v>24.906610162717193</v>
      </c>
      <c r="R159" s="44">
        <f t="shared" si="54"/>
        <v>0.94399691352082304</v>
      </c>
      <c r="S159" s="22"/>
      <c r="T159" s="22">
        <f t="shared" si="55"/>
        <v>0</v>
      </c>
      <c r="U159" s="50">
        <f t="shared" si="56"/>
        <v>0.33121496442755954</v>
      </c>
      <c r="V159" s="47"/>
      <c r="W159" s="26">
        <f t="shared" si="60"/>
        <v>0.59145529362064198</v>
      </c>
      <c r="X159" s="26">
        <f t="shared" si="61"/>
        <v>6.0401940728041206</v>
      </c>
      <c r="Y159" s="27">
        <f t="shared" si="62"/>
        <v>4.8959957783778853E-2</v>
      </c>
      <c r="Z159" s="26">
        <f t="shared" si="63"/>
        <v>8.9186755954726499E-2</v>
      </c>
      <c r="AA159" s="33">
        <f t="shared" si="66"/>
        <v>8.5264063282604088</v>
      </c>
      <c r="AB159" s="30"/>
      <c r="AC159" s="39">
        <f t="shared" si="67"/>
        <v>7.4491100612755099E-3</v>
      </c>
      <c r="AD159" s="39">
        <f t="shared" si="64"/>
        <v>0.86651639662607172</v>
      </c>
      <c r="AE159" s="38">
        <f t="shared" si="68"/>
        <v>5.9584000000000001</v>
      </c>
      <c r="AF159" s="37">
        <f t="shared" si="69"/>
        <v>5.1504954915550932E-4</v>
      </c>
      <c r="AG159" s="37">
        <f t="shared" si="70"/>
        <v>7.6394892619364357E-2</v>
      </c>
      <c r="AH159" s="38">
        <f t="shared" si="71"/>
        <v>0.57499170514157094</v>
      </c>
    </row>
    <row r="160" spans="6:34" x14ac:dyDescent="0.2">
      <c r="F160" s="9">
        <v>84.200000000000898</v>
      </c>
      <c r="G160" s="17">
        <f t="shared" si="65"/>
        <v>1159.8923076923165</v>
      </c>
      <c r="H160" s="24">
        <f t="shared" si="57"/>
        <v>1433.0423076923166</v>
      </c>
      <c r="I160" s="24">
        <f t="shared" si="58"/>
        <v>17.754401159763802</v>
      </c>
      <c r="J160" s="18">
        <f t="shared" si="59"/>
        <v>1775440115.9763801</v>
      </c>
      <c r="K160" s="19">
        <f t="shared" si="48"/>
        <v>-8.407282832465091</v>
      </c>
      <c r="L160" s="25">
        <f t="shared" si="49"/>
        <v>-7.4165458964942301</v>
      </c>
      <c r="M160" s="19">
        <f t="shared" si="50"/>
        <v>-0.99073693597086088</v>
      </c>
      <c r="N160" s="20">
        <f t="shared" si="51"/>
        <v>4.1372369230764434</v>
      </c>
      <c r="O160" s="42">
        <f t="shared" si="52"/>
        <v>1.5975761171774199</v>
      </c>
      <c r="P160" s="40"/>
      <c r="Q160" s="21">
        <f t="shared" si="53"/>
        <v>24.982678726517531</v>
      </c>
      <c r="R160" s="44">
        <f t="shared" si="54"/>
        <v>0.94503982057881508</v>
      </c>
      <c r="S160" s="22"/>
      <c r="T160" s="22">
        <f t="shared" si="55"/>
        <v>0</v>
      </c>
      <c r="U160" s="50">
        <f t="shared" si="56"/>
        <v>0.33126578059965034</v>
      </c>
      <c r="V160" s="47"/>
      <c r="W160" s="26">
        <f t="shared" si="60"/>
        <v>0.59154603678508988</v>
      </c>
      <c r="X160" s="26">
        <f t="shared" si="61"/>
        <v>6.0384936108373619</v>
      </c>
      <c r="Y160" s="27">
        <f t="shared" si="62"/>
        <v>4.8981258812912765E-2</v>
      </c>
      <c r="Z160" s="26">
        <f t="shared" si="63"/>
        <v>8.9222096431537889E-2</v>
      </c>
      <c r="AA160" s="33">
        <f t="shared" si="66"/>
        <v>8.524336689800295</v>
      </c>
      <c r="AB160" s="30"/>
      <c r="AC160" s="39">
        <f t="shared" si="67"/>
        <v>7.4719830488157958E-3</v>
      </c>
      <c r="AD160" s="39">
        <f t="shared" si="64"/>
        <v>0.87398837967488752</v>
      </c>
      <c r="AE160" s="38">
        <f t="shared" si="68"/>
        <v>5.9584000000000001</v>
      </c>
      <c r="AF160" s="37">
        <f t="shared" si="69"/>
        <v>5.1539799259344376E-4</v>
      </c>
      <c r="AG160" s="37">
        <f t="shared" si="70"/>
        <v>7.6910290611957796E-2</v>
      </c>
      <c r="AH160" s="38">
        <f t="shared" si="71"/>
        <v>0.57499205358500871</v>
      </c>
    </row>
    <row r="161" spans="6:34" x14ac:dyDescent="0.2">
      <c r="F161" s="9">
        <v>84.100000000000904</v>
      </c>
      <c r="G161" s="17">
        <f t="shared" si="65"/>
        <v>1159.6384615384704</v>
      </c>
      <c r="H161" s="24">
        <f t="shared" si="57"/>
        <v>1432.7884615384705</v>
      </c>
      <c r="I161" s="24">
        <f t="shared" si="58"/>
        <v>17.741213071006399</v>
      </c>
      <c r="J161" s="18">
        <f t="shared" si="59"/>
        <v>1774121307.1006398</v>
      </c>
      <c r="K161" s="19">
        <f t="shared" si="48"/>
        <v>-8.4104215476197393</v>
      </c>
      <c r="L161" s="25">
        <f t="shared" si="49"/>
        <v>-7.4204203545077672</v>
      </c>
      <c r="M161" s="19">
        <f t="shared" si="50"/>
        <v>-0.9900011931119721</v>
      </c>
      <c r="N161" s="20">
        <f t="shared" si="51"/>
        <v>4.1509953846149017</v>
      </c>
      <c r="O161" s="42">
        <f t="shared" si="52"/>
        <v>1.5990927706044618</v>
      </c>
      <c r="P161" s="40"/>
      <c r="Q161" s="21">
        <f t="shared" si="53"/>
        <v>25.058571075178317</v>
      </c>
      <c r="R161" s="44">
        <f t="shared" si="54"/>
        <v>0.9460817801857101</v>
      </c>
      <c r="S161" s="22"/>
      <c r="T161" s="22">
        <f t="shared" si="55"/>
        <v>0</v>
      </c>
      <c r="U161" s="50">
        <f t="shared" si="56"/>
        <v>0.3313164855993499</v>
      </c>
      <c r="V161" s="47"/>
      <c r="W161" s="26">
        <f t="shared" si="60"/>
        <v>0.59163658142741049</v>
      </c>
      <c r="X161" s="26">
        <f t="shared" si="61"/>
        <v>6.0367619699252124</v>
      </c>
      <c r="Y161" s="27">
        <f t="shared" si="62"/>
        <v>4.9002808490289047E-2</v>
      </c>
      <c r="Z161" s="26">
        <f t="shared" si="63"/>
        <v>8.9257846649350658E-2</v>
      </c>
      <c r="AA161" s="33">
        <f t="shared" si="66"/>
        <v>8.5222267088819432</v>
      </c>
      <c r="AB161" s="30"/>
      <c r="AC161" s="39">
        <f t="shared" si="67"/>
        <v>7.4948036179548335E-3</v>
      </c>
      <c r="AD161" s="39">
        <f t="shared" si="64"/>
        <v>0.88148318329284236</v>
      </c>
      <c r="AE161" s="38">
        <f t="shared" si="68"/>
        <v>5.9584000000000001</v>
      </c>
      <c r="AF161" s="37">
        <f t="shared" si="69"/>
        <v>5.1574607397522859E-4</v>
      </c>
      <c r="AG161" s="37">
        <f t="shared" si="70"/>
        <v>7.7426036685933022E-2</v>
      </c>
      <c r="AH161" s="38">
        <f t="shared" si="71"/>
        <v>0.57499240166639065</v>
      </c>
    </row>
    <row r="162" spans="6:34" x14ac:dyDescent="0.2">
      <c r="F162" s="9">
        <v>84.000000000000895</v>
      </c>
      <c r="G162" s="17">
        <f t="shared" si="65"/>
        <v>1159.3846153846243</v>
      </c>
      <c r="H162" s="24">
        <f t="shared" si="57"/>
        <v>1432.5346153846244</v>
      </c>
      <c r="I162" s="24">
        <f t="shared" si="58"/>
        <v>17.72803786982297</v>
      </c>
      <c r="J162" s="18">
        <f t="shared" si="59"/>
        <v>1772803786.9822969</v>
      </c>
      <c r="K162" s="19">
        <f t="shared" si="48"/>
        <v>-8.4135500321094359</v>
      </c>
      <c r="L162" s="25">
        <f t="shared" si="49"/>
        <v>-7.4242951960770789</v>
      </c>
      <c r="M162" s="19">
        <f t="shared" si="50"/>
        <v>-0.98925483603235698</v>
      </c>
      <c r="N162" s="20">
        <f t="shared" si="51"/>
        <v>4.16475384615336</v>
      </c>
      <c r="O162" s="42">
        <f t="shared" si="52"/>
        <v>1.600607889431763</v>
      </c>
      <c r="P162" s="40"/>
      <c r="Q162" s="21">
        <f t="shared" si="53"/>
        <v>25.134285720121721</v>
      </c>
      <c r="R162" s="44">
        <f t="shared" si="54"/>
        <v>0.94712278817696149</v>
      </c>
      <c r="S162" s="22"/>
      <c r="T162" s="22">
        <f t="shared" si="55"/>
        <v>0</v>
      </c>
      <c r="U162" s="50">
        <f t="shared" si="56"/>
        <v>0.33136707927098463</v>
      </c>
      <c r="V162" s="47"/>
      <c r="W162" s="26">
        <f t="shared" si="60"/>
        <v>0.5917269272696154</v>
      </c>
      <c r="X162" s="26">
        <f t="shared" si="61"/>
        <v>6.0349991016482738</v>
      </c>
      <c r="Y162" s="27">
        <f t="shared" si="62"/>
        <v>4.9024607734241707E-2</v>
      </c>
      <c r="Z162" s="26">
        <f t="shared" si="63"/>
        <v>8.9294008034649569E-2</v>
      </c>
      <c r="AA162" s="33">
        <f t="shared" si="66"/>
        <v>8.520076322894429</v>
      </c>
      <c r="AB162" s="30"/>
      <c r="AC162" s="39">
        <f t="shared" si="67"/>
        <v>7.5175713225541377E-3</v>
      </c>
      <c r="AD162" s="39">
        <f t="shared" si="64"/>
        <v>0.88900075461539652</v>
      </c>
      <c r="AE162" s="38">
        <f t="shared" si="68"/>
        <v>5.9584000000000001</v>
      </c>
      <c r="AF162" s="37">
        <f t="shared" si="69"/>
        <v>5.1609379194282167E-4</v>
      </c>
      <c r="AG162" s="37">
        <f t="shared" si="70"/>
        <v>7.7942130477875848E-2</v>
      </c>
      <c r="AH162" s="38">
        <f t="shared" si="71"/>
        <v>0.57499274938435807</v>
      </c>
    </row>
    <row r="163" spans="6:34" x14ac:dyDescent="0.2">
      <c r="F163" s="9">
        <v>83.900000000000901</v>
      </c>
      <c r="G163" s="17">
        <f t="shared" si="65"/>
        <v>1159.1307692307782</v>
      </c>
      <c r="H163" s="24">
        <f t="shared" si="57"/>
        <v>1432.2807692307783</v>
      </c>
      <c r="I163" s="24">
        <f t="shared" si="58"/>
        <v>17.714875556213485</v>
      </c>
      <c r="J163" s="18">
        <f t="shared" si="59"/>
        <v>1771487555.6213486</v>
      </c>
      <c r="K163" s="19">
        <f t="shared" si="48"/>
        <v>-8.4166682587885919</v>
      </c>
      <c r="L163" s="25">
        <f t="shared" si="49"/>
        <v>-7.4281704214061266</v>
      </c>
      <c r="M163" s="19">
        <f t="shared" si="50"/>
        <v>-0.98849783738246533</v>
      </c>
      <c r="N163" s="20">
        <f t="shared" si="51"/>
        <v>4.1785123076918183</v>
      </c>
      <c r="O163" s="42">
        <f t="shared" si="52"/>
        <v>1.6021214695874821</v>
      </c>
      <c r="P163" s="40"/>
      <c r="Q163" s="21">
        <f t="shared" si="53"/>
        <v>25.209821171364702</v>
      </c>
      <c r="R163" s="44">
        <f t="shared" si="54"/>
        <v>0.94816284037833143</v>
      </c>
      <c r="S163" s="22"/>
      <c r="T163" s="22">
        <f t="shared" si="55"/>
        <v>0</v>
      </c>
      <c r="U163" s="50">
        <f t="shared" si="56"/>
        <v>0.3314175614590455</v>
      </c>
      <c r="V163" s="47"/>
      <c r="W163" s="26">
        <f t="shared" si="60"/>
        <v>0.59181707403400974</v>
      </c>
      <c r="X163" s="26">
        <f t="shared" si="61"/>
        <v>6.0332049578885734</v>
      </c>
      <c r="Y163" s="27">
        <f t="shared" si="62"/>
        <v>4.9046657470188659E-2</v>
      </c>
      <c r="Z163" s="26">
        <f t="shared" si="63"/>
        <v>8.9330582024081853E-2</v>
      </c>
      <c r="AA163" s="33">
        <f t="shared" si="66"/>
        <v>8.5178854696147503</v>
      </c>
      <c r="AB163" s="30"/>
      <c r="AC163" s="39">
        <f t="shared" si="67"/>
        <v>7.5402857160360879E-3</v>
      </c>
      <c r="AD163" s="39">
        <f t="shared" si="64"/>
        <v>0.89654104033143256</v>
      </c>
      <c r="AE163" s="38">
        <f t="shared" si="68"/>
        <v>5.9583999999999993</v>
      </c>
      <c r="AF163" s="37">
        <f t="shared" si="69"/>
        <v>5.1644114513480193E-4</v>
      </c>
      <c r="AG163" s="37">
        <f t="shared" si="70"/>
        <v>7.8458571623010648E-2</v>
      </c>
      <c r="AH163" s="38">
        <f t="shared" si="71"/>
        <v>0.57499309673755017</v>
      </c>
    </row>
    <row r="164" spans="6:34" x14ac:dyDescent="0.2">
      <c r="F164" s="9">
        <v>83.800000000000907</v>
      </c>
      <c r="G164" s="17">
        <f t="shared" si="65"/>
        <v>1158.8769230769321</v>
      </c>
      <c r="H164" s="24">
        <f t="shared" si="57"/>
        <v>1432.0269230769322</v>
      </c>
      <c r="I164" s="24">
        <f t="shared" si="58"/>
        <v>17.701726130178002</v>
      </c>
      <c r="J164" s="18">
        <f t="shared" si="59"/>
        <v>1770172613.0178003</v>
      </c>
      <c r="K164" s="19">
        <f t="shared" si="48"/>
        <v>-8.4197762004115955</v>
      </c>
      <c r="L164" s="25">
        <f t="shared" si="49"/>
        <v>-7.4320460306990048</v>
      </c>
      <c r="M164" s="19">
        <f t="shared" si="50"/>
        <v>-0.98773016971259064</v>
      </c>
      <c r="N164" s="20">
        <f t="shared" si="51"/>
        <v>4.1922707692302765</v>
      </c>
      <c r="O164" s="42">
        <f t="shared" si="52"/>
        <v>1.6036335069847789</v>
      </c>
      <c r="P164" s="40"/>
      <c r="Q164" s="21">
        <f t="shared" si="53"/>
        <v>25.285175937549422</v>
      </c>
      <c r="R164" s="44">
        <f t="shared" si="54"/>
        <v>0.94920193260586916</v>
      </c>
      <c r="S164" s="22"/>
      <c r="T164" s="22">
        <f t="shared" si="55"/>
        <v>0</v>
      </c>
      <c r="U164" s="50">
        <f t="shared" si="56"/>
        <v>0.33146793200819052</v>
      </c>
      <c r="V164" s="47"/>
      <c r="W164" s="26">
        <f t="shared" si="60"/>
        <v>0.59190702144319729</v>
      </c>
      <c r="X164" s="26">
        <f t="shared" si="61"/>
        <v>6.0313794908318661</v>
      </c>
      <c r="Y164" s="27">
        <f t="shared" si="62"/>
        <v>4.9068958630686305E-2</v>
      </c>
      <c r="Z164" s="26">
        <f t="shared" si="63"/>
        <v>8.9367570064529847E-2</v>
      </c>
      <c r="AA164" s="33">
        <f t="shared" si="66"/>
        <v>8.5156540872107964</v>
      </c>
      <c r="AB164" s="30"/>
      <c r="AC164" s="39">
        <f t="shared" si="67"/>
        <v>7.5629463514089827E-3</v>
      </c>
      <c r="AD164" s="39">
        <f t="shared" si="64"/>
        <v>0.90410398668284153</v>
      </c>
      <c r="AE164" s="38">
        <f t="shared" si="68"/>
        <v>5.9584000000000001</v>
      </c>
      <c r="AF164" s="37">
        <f t="shared" si="69"/>
        <v>5.1678813218746465E-4</v>
      </c>
      <c r="AG164" s="37">
        <f t="shared" si="70"/>
        <v>7.8975359755198107E-2</v>
      </c>
      <c r="AH164" s="38">
        <f t="shared" ref="AH164:AH195" si="72">AG164+W164*F164/100</f>
        <v>0.57499344372460282</v>
      </c>
    </row>
    <row r="165" spans="6:34" x14ac:dyDescent="0.2">
      <c r="F165" s="9">
        <v>83.700000000000898</v>
      </c>
      <c r="G165" s="17">
        <f t="shared" si="65"/>
        <v>1158.623076923086</v>
      </c>
      <c r="H165" s="24">
        <f t="shared" si="57"/>
        <v>1431.7730769230861</v>
      </c>
      <c r="I165" s="24">
        <f t="shared" si="58"/>
        <v>17.688589591716465</v>
      </c>
      <c r="J165" s="18">
        <f t="shared" si="59"/>
        <v>1768858959.1716464</v>
      </c>
      <c r="K165" s="19">
        <f t="shared" si="48"/>
        <v>-8.4228738296323336</v>
      </c>
      <c r="L165" s="25">
        <f t="shared" si="49"/>
        <v>-7.4359220241599671</v>
      </c>
      <c r="M165" s="19">
        <f t="shared" si="50"/>
        <v>-0.98695180547236649</v>
      </c>
      <c r="N165" s="20">
        <f t="shared" si="51"/>
        <v>4.2060292307687348</v>
      </c>
      <c r="O165" s="42">
        <f t="shared" si="52"/>
        <v>1.6051439975217354</v>
      </c>
      <c r="P165" s="40"/>
      <c r="Q165" s="21">
        <f t="shared" si="53"/>
        <v>25.360348525973812</v>
      </c>
      <c r="R165" s="44">
        <f t="shared" si="54"/>
        <v>0.95024006066588085</v>
      </c>
      <c r="S165" s="22"/>
      <c r="T165" s="22">
        <f t="shared" si="55"/>
        <v>0</v>
      </c>
      <c r="U165" s="50">
        <f t="shared" si="56"/>
        <v>0.33151819076324807</v>
      </c>
      <c r="V165" s="47"/>
      <c r="W165" s="26">
        <f t="shared" si="60"/>
        <v>0.59199676922008582</v>
      </c>
      <c r="X165" s="26">
        <f t="shared" si="61"/>
        <v>6.0295226529699386</v>
      </c>
      <c r="Y165" s="27">
        <f t="shared" si="62"/>
        <v>4.9091512155484504E-2</v>
      </c>
      <c r="Z165" s="26">
        <f t="shared" si="63"/>
        <v>8.9404973613184197E-2</v>
      </c>
      <c r="AA165" s="33">
        <f t="shared" si="66"/>
        <v>8.5133821142443171</v>
      </c>
      <c r="AB165" s="30"/>
      <c r="AC165" s="39">
        <f t="shared" si="67"/>
        <v>7.5855527812654748E-3</v>
      </c>
      <c r="AD165" s="39">
        <f t="shared" si="64"/>
        <v>0.91168953946410702</v>
      </c>
      <c r="AE165" s="38">
        <f t="shared" si="68"/>
        <v>5.9584000000000001</v>
      </c>
      <c r="AF165" s="37">
        <f t="shared" si="69"/>
        <v>5.1713475173408203E-4</v>
      </c>
      <c r="AG165" s="37">
        <f t="shared" si="70"/>
        <v>7.9492494506932188E-2</v>
      </c>
      <c r="AH165" s="38">
        <f t="shared" si="72"/>
        <v>0.57499379034414932</v>
      </c>
    </row>
    <row r="166" spans="6:34" x14ac:dyDescent="0.2">
      <c r="F166" s="9">
        <v>83.600000000000904</v>
      </c>
      <c r="G166" s="17">
        <f t="shared" si="65"/>
        <v>1158.3692307692399</v>
      </c>
      <c r="H166" s="24">
        <f t="shared" si="57"/>
        <v>1431.51923076924</v>
      </c>
      <c r="I166" s="24">
        <f t="shared" si="58"/>
        <v>17.675465940828872</v>
      </c>
      <c r="J166" s="18">
        <f t="shared" si="59"/>
        <v>1767546594.0828872</v>
      </c>
      <c r="K166" s="19">
        <f t="shared" si="48"/>
        <v>-8.4259611190036665</v>
      </c>
      <c r="L166" s="25">
        <f t="shared" si="49"/>
        <v>-7.4397984019934018</v>
      </c>
      <c r="M166" s="19">
        <f t="shared" si="50"/>
        <v>-0.9861627170102647</v>
      </c>
      <c r="N166" s="20">
        <f t="shared" si="51"/>
        <v>4.2197876923071931</v>
      </c>
      <c r="O166" s="42">
        <f t="shared" si="52"/>
        <v>1.6066529370812814</v>
      </c>
      <c r="P166" s="40"/>
      <c r="Q166" s="21">
        <f t="shared" si="53"/>
        <v>25.435337442622416</v>
      </c>
      <c r="R166" s="44">
        <f t="shared" si="54"/>
        <v>0.9512772203549007</v>
      </c>
      <c r="S166" s="22"/>
      <c r="T166" s="22">
        <f t="shared" si="55"/>
        <v>0</v>
      </c>
      <c r="U166" s="50">
        <f t="shared" si="56"/>
        <v>0.33156833756921961</v>
      </c>
      <c r="V166" s="47"/>
      <c r="W166" s="26">
        <f t="shared" si="60"/>
        <v>0.59208631708789206</v>
      </c>
      <c r="X166" s="26">
        <f t="shared" si="61"/>
        <v>6.0276343971029265</v>
      </c>
      <c r="Y166" s="27">
        <f t="shared" si="62"/>
        <v>4.911431899158214E-2</v>
      </c>
      <c r="Z166" s="26">
        <f t="shared" si="63"/>
        <v>8.9442794137617562E-2</v>
      </c>
      <c r="AA166" s="33">
        <f t="shared" si="66"/>
        <v>8.5110694896739094</v>
      </c>
      <c r="AB166" s="30"/>
      <c r="AC166" s="39">
        <f t="shared" si="67"/>
        <v>7.6081045577917131E-3</v>
      </c>
      <c r="AD166" s="39">
        <f t="shared" si="64"/>
        <v>0.91929764402189873</v>
      </c>
      <c r="AE166" s="38">
        <f t="shared" si="68"/>
        <v>5.9583999999999993</v>
      </c>
      <c r="AF166" s="37">
        <f t="shared" si="69"/>
        <v>5.1748100240489451E-4</v>
      </c>
      <c r="AG166" s="37">
        <f t="shared" si="70"/>
        <v>8.0009975509337083E-2</v>
      </c>
      <c r="AH166" s="38">
        <f t="shared" si="72"/>
        <v>0.57499413659482013</v>
      </c>
    </row>
    <row r="167" spans="6:34" x14ac:dyDescent="0.2">
      <c r="F167" s="9">
        <v>83.500000000000895</v>
      </c>
      <c r="G167" s="17">
        <f t="shared" si="65"/>
        <v>1158.1153846153939</v>
      </c>
      <c r="H167" s="24">
        <f t="shared" si="57"/>
        <v>1431.2653846153939</v>
      </c>
      <c r="I167" s="24">
        <f t="shared" si="58"/>
        <v>17.662355177515281</v>
      </c>
      <c r="J167" s="18">
        <f t="shared" si="59"/>
        <v>1766235517.751528</v>
      </c>
      <c r="K167" s="19">
        <f t="shared" si="48"/>
        <v>-8.4290380409769607</v>
      </c>
      <c r="L167" s="25">
        <f t="shared" si="49"/>
        <v>-7.4436751644038379</v>
      </c>
      <c r="M167" s="19">
        <f t="shared" si="50"/>
        <v>-0.98536287657312283</v>
      </c>
      <c r="N167" s="20">
        <f t="shared" si="51"/>
        <v>4.2335461538456514</v>
      </c>
      <c r="O167" s="42">
        <f t="shared" si="52"/>
        <v>1.6081603215311207</v>
      </c>
      <c r="P167" s="40"/>
      <c r="Q167" s="21">
        <f t="shared" si="53"/>
        <v>25.510141192197395</v>
      </c>
      <c r="R167" s="44">
        <f t="shared" si="54"/>
        <v>0.95231340745966497</v>
      </c>
      <c r="S167" s="22"/>
      <c r="T167" s="22">
        <f t="shared" si="55"/>
        <v>0</v>
      </c>
      <c r="U167" s="50">
        <f t="shared" si="56"/>
        <v>0.33161837227128244</v>
      </c>
      <c r="V167" s="47"/>
      <c r="W167" s="26">
        <f t="shared" si="60"/>
        <v>0.59217566477014716</v>
      </c>
      <c r="X167" s="26">
        <f t="shared" si="61"/>
        <v>6.0257146763416287</v>
      </c>
      <c r="Y167" s="27">
        <f t="shared" si="62"/>
        <v>4.9137380093283202E-2</v>
      </c>
      <c r="Z167" s="26">
        <f t="shared" si="63"/>
        <v>8.9481033115859129E-2</v>
      </c>
      <c r="AA167" s="33">
        <f t="shared" si="66"/>
        <v>8.508716152857998</v>
      </c>
      <c r="AB167" s="30"/>
      <c r="AC167" s="39">
        <f t="shared" si="67"/>
        <v>7.6306012327873761E-3</v>
      </c>
      <c r="AD167" s="39">
        <f t="shared" si="64"/>
        <v>0.92692824525468609</v>
      </c>
      <c r="AE167" s="38">
        <f t="shared" si="68"/>
        <v>5.9584000000000001</v>
      </c>
      <c r="AF167" s="37">
        <f t="shared" si="69"/>
        <v>5.1782688282784141E-4</v>
      </c>
      <c r="AG167" s="37">
        <f t="shared" si="70"/>
        <v>8.0527802392164921E-2</v>
      </c>
      <c r="AH167" s="38">
        <f t="shared" si="72"/>
        <v>0.5749944824752431</v>
      </c>
    </row>
    <row r="168" spans="6:34" x14ac:dyDescent="0.2">
      <c r="F168" s="9">
        <v>83.400000000000901</v>
      </c>
      <c r="G168" s="17">
        <f t="shared" si="65"/>
        <v>1157.8615384615478</v>
      </c>
      <c r="H168" s="24">
        <f t="shared" si="57"/>
        <v>1431.0115384615478</v>
      </c>
      <c r="I168" s="24">
        <f t="shared" si="58"/>
        <v>17.649257301775634</v>
      </c>
      <c r="J168" s="18">
        <f t="shared" si="59"/>
        <v>1764925730.1775634</v>
      </c>
      <c r="K168" s="19">
        <f t="shared" si="48"/>
        <v>-8.4321045679015807</v>
      </c>
      <c r="L168" s="25">
        <f t="shared" si="49"/>
        <v>-7.4475523115959676</v>
      </c>
      <c r="M168" s="19">
        <f t="shared" si="50"/>
        <v>-0.98455225630561305</v>
      </c>
      <c r="N168" s="20">
        <f t="shared" si="51"/>
        <v>4.2473046153841096</v>
      </c>
      <c r="O168" s="42">
        <f t="shared" si="52"/>
        <v>1.6096661467236597</v>
      </c>
      <c r="P168" s="40"/>
      <c r="Q168" s="21">
        <f t="shared" si="53"/>
        <v>25.584758278149774</v>
      </c>
      <c r="R168" s="44">
        <f t="shared" si="54"/>
        <v>0.95334861775708524</v>
      </c>
      <c r="S168" s="22"/>
      <c r="T168" s="22">
        <f t="shared" si="55"/>
        <v>0</v>
      </c>
      <c r="U168" s="50">
        <f t="shared" si="56"/>
        <v>0.33166829471479287</v>
      </c>
      <c r="V168" s="47"/>
      <c r="W168" s="26">
        <f t="shared" si="60"/>
        <v>0.59226481199070147</v>
      </c>
      <c r="X168" s="26">
        <f t="shared" si="61"/>
        <v>6.0237634441098331</v>
      </c>
      <c r="Y168" s="27">
        <f t="shared" si="62"/>
        <v>4.916069642225334E-2</v>
      </c>
      <c r="Z168" s="26">
        <f t="shared" si="63"/>
        <v>8.9519692036469686E-2</v>
      </c>
      <c r="AA168" s="33">
        <f t="shared" si="66"/>
        <v>8.5063220435578302</v>
      </c>
      <c r="AB168" s="30"/>
      <c r="AC168" s="39">
        <f t="shared" si="67"/>
        <v>7.6530423576587851E-3</v>
      </c>
      <c r="AD168" s="39">
        <f t="shared" si="64"/>
        <v>0.93458128761234482</v>
      </c>
      <c r="AE168" s="38">
        <f t="shared" si="68"/>
        <v>5.9584000000000001</v>
      </c>
      <c r="AF168" s="37">
        <f t="shared" si="69"/>
        <v>5.1817239162745118E-4</v>
      </c>
      <c r="AG168" s="37">
        <f t="shared" si="70"/>
        <v>8.1045974783792371E-2</v>
      </c>
      <c r="AH168" s="38">
        <f t="shared" si="72"/>
        <v>0.57499482798404267</v>
      </c>
    </row>
    <row r="169" spans="6:34" x14ac:dyDescent="0.2">
      <c r="F169" s="9">
        <v>83.300000000000907</v>
      </c>
      <c r="G169" s="17">
        <f t="shared" si="65"/>
        <v>1157.6076923077017</v>
      </c>
      <c r="H169" s="24">
        <f t="shared" si="57"/>
        <v>1430.7576923077017</v>
      </c>
      <c r="I169" s="24">
        <f t="shared" si="58"/>
        <v>17.63617231360999</v>
      </c>
      <c r="J169" s="18">
        <f t="shared" si="59"/>
        <v>1763617231.3609989</v>
      </c>
      <c r="K169" s="19">
        <f t="shared" si="48"/>
        <v>-8.4351606720243542</v>
      </c>
      <c r="L169" s="25">
        <f t="shared" si="49"/>
        <v>-7.4514298437746058</v>
      </c>
      <c r="M169" s="19">
        <f t="shared" si="50"/>
        <v>-0.98373082824974833</v>
      </c>
      <c r="N169" s="20">
        <f t="shared" si="51"/>
        <v>4.2610630769225679</v>
      </c>
      <c r="O169" s="42">
        <f t="shared" si="52"/>
        <v>1.611170408495922</v>
      </c>
      <c r="P169" s="40"/>
      <c r="Q169" s="21">
        <f t="shared" si="53"/>
        <v>25.6591872027109</v>
      </c>
      <c r="R169" s="44">
        <f t="shared" si="54"/>
        <v>0.95438284701421505</v>
      </c>
      <c r="S169" s="22"/>
      <c r="T169" s="22">
        <f t="shared" si="55"/>
        <v>0</v>
      </c>
      <c r="U169" s="50">
        <f t="shared" si="56"/>
        <v>0.33171810474528912</v>
      </c>
      <c r="V169" s="47"/>
      <c r="W169" s="26">
        <f t="shared" si="60"/>
        <v>0.59235375847373051</v>
      </c>
      <c r="X169" s="26">
        <f t="shared" si="61"/>
        <v>6.0217806541466459</v>
      </c>
      <c r="Y169" s="27">
        <f t="shared" si="62"/>
        <v>4.9184268947577076E-2</v>
      </c>
      <c r="Z169" s="26">
        <f t="shared" si="63"/>
        <v>8.9558772398617287E-2</v>
      </c>
      <c r="AA169" s="33">
        <f t="shared" si="66"/>
        <v>8.5038871019404834</v>
      </c>
      <c r="AB169" s="30"/>
      <c r="AC169" s="39">
        <f t="shared" si="67"/>
        <v>7.6754274834444965E-3</v>
      </c>
      <c r="AD169" s="39">
        <f t="shared" si="64"/>
        <v>0.94225671509578934</v>
      </c>
      <c r="AE169" s="38">
        <f t="shared" si="68"/>
        <v>5.9584000000000001</v>
      </c>
      <c r="AF169" s="37">
        <f t="shared" si="69"/>
        <v>5.1851752742593747E-4</v>
      </c>
      <c r="AG169" s="37">
        <f t="shared" si="70"/>
        <v>8.1564492311218303E-2</v>
      </c>
      <c r="AH169" s="38">
        <f t="shared" si="72"/>
        <v>0.57499517311984116</v>
      </c>
    </row>
    <row r="170" spans="6:34" x14ac:dyDescent="0.2">
      <c r="F170" s="9">
        <v>83.200000000000998</v>
      </c>
      <c r="G170" s="17">
        <f t="shared" si="65"/>
        <v>1157.3538461538556</v>
      </c>
      <c r="H170" s="24">
        <f t="shared" si="57"/>
        <v>1430.5038461538556</v>
      </c>
      <c r="I170" s="24">
        <f t="shared" si="58"/>
        <v>17.623100213018262</v>
      </c>
      <c r="J170" s="18">
        <f t="shared" si="59"/>
        <v>1762310021.3018262</v>
      </c>
      <c r="K170" s="19">
        <f t="shared" si="48"/>
        <v>-8.4382063254891158</v>
      </c>
      <c r="L170" s="25">
        <f t="shared" si="49"/>
        <v>-7.4553077611447351</v>
      </c>
      <c r="M170" s="19">
        <f t="shared" si="50"/>
        <v>-0.98289856434438061</v>
      </c>
      <c r="N170" s="20">
        <f t="shared" si="51"/>
        <v>4.2748215384610262</v>
      </c>
      <c r="O170" s="42">
        <f t="shared" si="52"/>
        <v>1.6126731026694818</v>
      </c>
      <c r="P170" s="40"/>
      <c r="Q170" s="21">
        <f t="shared" si="53"/>
        <v>25.733426466924126</v>
      </c>
      <c r="R170" s="44">
        <f t="shared" si="54"/>
        <v>0.95541609098822755</v>
      </c>
      <c r="S170" s="22"/>
      <c r="T170" s="22">
        <f t="shared" si="55"/>
        <v>0</v>
      </c>
      <c r="U170" s="50">
        <f t="shared" si="56"/>
        <v>0.33176780220849428</v>
      </c>
      <c r="V170" s="47"/>
      <c r="W170" s="26">
        <f t="shared" si="60"/>
        <v>0.59244250394373976</v>
      </c>
      <c r="X170" s="26">
        <f t="shared" si="61"/>
        <v>6.0197662605088276</v>
      </c>
      <c r="Y170" s="27">
        <f t="shared" si="62"/>
        <v>4.9208098645815435E-2</v>
      </c>
      <c r="Z170" s="26">
        <f t="shared" si="63"/>
        <v>8.9598275712153619E-2</v>
      </c>
      <c r="AA170" s="33">
        <f t="shared" si="66"/>
        <v>8.5014112685818723</v>
      </c>
      <c r="AB170" s="30"/>
      <c r="AC170" s="39">
        <f t="shared" si="67"/>
        <v>7.6977561608062703E-3</v>
      </c>
      <c r="AD170" s="39">
        <f t="shared" si="64"/>
        <v>0.9499544712565956</v>
      </c>
      <c r="AE170" s="38">
        <f t="shared" si="68"/>
        <v>5.9584000000000001</v>
      </c>
      <c r="AF170" s="37">
        <f t="shared" si="69"/>
        <v>5.1886228884194248E-4</v>
      </c>
      <c r="AG170" s="37">
        <f t="shared" si="70"/>
        <v>8.2083354600060249E-2</v>
      </c>
      <c r="AH170" s="38">
        <f t="shared" si="72"/>
        <v>0.57499551788125758</v>
      </c>
    </row>
    <row r="171" spans="6:34" x14ac:dyDescent="0.2">
      <c r="F171" s="9">
        <v>83.100000000001003</v>
      </c>
      <c r="G171" s="17">
        <f t="shared" si="65"/>
        <v>1157.1000000000095</v>
      </c>
      <c r="H171" s="24">
        <f t="shared" si="57"/>
        <v>1430.2500000000095</v>
      </c>
      <c r="I171" s="24">
        <f t="shared" si="58"/>
        <v>17.610041000000479</v>
      </c>
      <c r="J171" s="18">
        <f t="shared" si="59"/>
        <v>1761004100.0000479</v>
      </c>
      <c r="K171" s="19">
        <f t="shared" si="48"/>
        <v>-8.4412415003361332</v>
      </c>
      <c r="L171" s="25">
        <f t="shared" si="49"/>
        <v>-7.4591860639114707</v>
      </c>
      <c r="M171" s="19">
        <f t="shared" si="50"/>
        <v>-0.98205543642466253</v>
      </c>
      <c r="N171" s="20">
        <f t="shared" si="51"/>
        <v>4.2885799999994845</v>
      </c>
      <c r="O171" s="42">
        <f t="shared" si="52"/>
        <v>1.6141742250503812</v>
      </c>
      <c r="P171" s="40"/>
      <c r="Q171" s="21">
        <f t="shared" si="53"/>
        <v>25.807474570676657</v>
      </c>
      <c r="R171" s="44">
        <f t="shared" si="54"/>
        <v>0.9564483454263828</v>
      </c>
      <c r="S171" s="22"/>
      <c r="T171" s="22">
        <f t="shared" si="55"/>
        <v>0</v>
      </c>
      <c r="U171" s="50">
        <f t="shared" si="56"/>
        <v>0.33181738695031948</v>
      </c>
      <c r="V171" s="47"/>
      <c r="W171" s="26">
        <f t="shared" si="60"/>
        <v>0.59253104812557045</v>
      </c>
      <c r="X171" s="26">
        <f t="shared" si="61"/>
        <v>6.0177202175731264</v>
      </c>
      <c r="Y171" s="27">
        <f t="shared" si="62"/>
        <v>4.9232186501064271E-2</v>
      </c>
      <c r="Z171" s="26">
        <f t="shared" si="63"/>
        <v>8.963820349769118E-2</v>
      </c>
      <c r="AA171" s="33">
        <f t="shared" si="66"/>
        <v>8.4988944844697532</v>
      </c>
      <c r="AB171" s="30"/>
      <c r="AC171" s="39">
        <f t="shared" si="67"/>
        <v>7.7200279400768002E-3</v>
      </c>
      <c r="AD171" s="39">
        <f t="shared" si="64"/>
        <v>0.95767449919667236</v>
      </c>
      <c r="AE171" s="38">
        <f t="shared" si="68"/>
        <v>5.958400000000001</v>
      </c>
      <c r="AF171" s="37">
        <f t="shared" si="69"/>
        <v>5.1920667449310896E-4</v>
      </c>
      <c r="AG171" s="37">
        <f t="shared" si="70"/>
        <v>8.2602561274553357E-2</v>
      </c>
      <c r="AH171" s="38">
        <f t="shared" si="72"/>
        <v>0.57499586226690835</v>
      </c>
    </row>
    <row r="172" spans="6:34" x14ac:dyDescent="0.2">
      <c r="F172" s="9">
        <v>83.000000000000995</v>
      </c>
      <c r="G172" s="17">
        <f t="shared" si="65"/>
        <v>1156.8461538461634</v>
      </c>
      <c r="H172" s="24">
        <f t="shared" si="57"/>
        <v>1429.9961538461635</v>
      </c>
      <c r="I172" s="24">
        <f t="shared" si="58"/>
        <v>17.596994674556697</v>
      </c>
      <c r="J172" s="18">
        <f t="shared" si="59"/>
        <v>1759699467.4556696</v>
      </c>
      <c r="K172" s="19">
        <f t="shared" si="48"/>
        <v>-8.4442661685016436</v>
      </c>
      <c r="L172" s="25">
        <f t="shared" si="49"/>
        <v>-7.4630647522800686</v>
      </c>
      <c r="M172" s="19">
        <f t="shared" si="50"/>
        <v>-0.98120141622157497</v>
      </c>
      <c r="N172" s="20">
        <f t="shared" si="51"/>
        <v>4.3023384615379427</v>
      </c>
      <c r="O172" s="42">
        <f t="shared" si="52"/>
        <v>1.6156737714290532</v>
      </c>
      <c r="P172" s="40"/>
      <c r="Q172" s="21">
        <f t="shared" si="53"/>
        <v>25.881330012731706</v>
      </c>
      <c r="R172" s="44">
        <f t="shared" si="54"/>
        <v>0.95747960606600013</v>
      </c>
      <c r="S172" s="22"/>
      <c r="T172" s="22">
        <f t="shared" si="55"/>
        <v>0</v>
      </c>
      <c r="U172" s="50">
        <f t="shared" si="56"/>
        <v>0.33186685881686667</v>
      </c>
      <c r="V172" s="47"/>
      <c r="W172" s="26">
        <f t="shared" si="60"/>
        <v>0.59261939074440473</v>
      </c>
      <c r="X172" s="26">
        <f t="shared" si="61"/>
        <v>6.0156424800386326</v>
      </c>
      <c r="Y172" s="27">
        <f t="shared" si="62"/>
        <v>4.9256533505012995E-2</v>
      </c>
      <c r="Z172" s="26">
        <f t="shared" si="63"/>
        <v>8.9678557286680755E-2</v>
      </c>
      <c r="AA172" s="33">
        <f t="shared" si="66"/>
        <v>8.4963366910067624</v>
      </c>
      <c r="AB172" s="30"/>
      <c r="AC172" s="39">
        <f t="shared" si="67"/>
        <v>7.742242371203658E-3</v>
      </c>
      <c r="AD172" s="39">
        <f t="shared" si="64"/>
        <v>0.96541674156787605</v>
      </c>
      <c r="AE172" s="38">
        <f t="shared" si="68"/>
        <v>5.9584000000000001</v>
      </c>
      <c r="AF172" s="37">
        <f t="shared" si="69"/>
        <v>5.1955068299165111E-4</v>
      </c>
      <c r="AG172" s="37">
        <f t="shared" si="70"/>
        <v>8.3122111957545014E-2</v>
      </c>
      <c r="AH172" s="38">
        <f t="shared" si="72"/>
        <v>0.57499620627540682</v>
      </c>
    </row>
    <row r="173" spans="6:34" x14ac:dyDescent="0.2">
      <c r="F173" s="9">
        <v>82.900000000001</v>
      </c>
      <c r="G173" s="17">
        <f t="shared" si="65"/>
        <v>1156.5923076923173</v>
      </c>
      <c r="H173" s="24">
        <f t="shared" si="57"/>
        <v>1429.7423076923174</v>
      </c>
      <c r="I173" s="24">
        <f t="shared" si="58"/>
        <v>17.583961236686889</v>
      </c>
      <c r="J173" s="18">
        <f t="shared" si="59"/>
        <v>1758396123.668689</v>
      </c>
      <c r="K173" s="19">
        <f t="shared" si="48"/>
        <v>-8.4472803018173082</v>
      </c>
      <c r="L173" s="25">
        <f t="shared" si="49"/>
        <v>-7.4669438264559407</v>
      </c>
      <c r="M173" s="19">
        <f t="shared" si="50"/>
        <v>-0.98033647536136748</v>
      </c>
      <c r="N173" s="20">
        <f t="shared" si="51"/>
        <v>4.316096923076401</v>
      </c>
      <c r="O173" s="42">
        <f t="shared" si="52"/>
        <v>1.6171717375802483</v>
      </c>
      <c r="P173" s="40"/>
      <c r="Q173" s="21">
        <f t="shared" si="53"/>
        <v>25.954991290760791</v>
      </c>
      <c r="R173" s="44">
        <f t="shared" si="54"/>
        <v>0.95850986863443122</v>
      </c>
      <c r="S173" s="22"/>
      <c r="T173" s="22">
        <f t="shared" si="55"/>
        <v>0</v>
      </c>
      <c r="U173" s="50">
        <f t="shared" si="56"/>
        <v>0.33191621765443186</v>
      </c>
      <c r="V173" s="47"/>
      <c r="W173" s="26">
        <f t="shared" si="60"/>
        <v>0.59270753152577116</v>
      </c>
      <c r="X173" s="26">
        <f t="shared" si="61"/>
        <v>6.0135330029291261</v>
      </c>
      <c r="Y173" s="27">
        <f t="shared" si="62"/>
        <v>4.9281140657003945E-2</v>
      </c>
      <c r="Z173" s="26">
        <f t="shared" si="63"/>
        <v>8.9719338621489883E-2</v>
      </c>
      <c r="AA173" s="33">
        <f t="shared" si="66"/>
        <v>8.4937378300134387</v>
      </c>
      <c r="AB173" s="30"/>
      <c r="AC173" s="39">
        <f t="shared" si="67"/>
        <v>7.7643990038190717E-3</v>
      </c>
      <c r="AD173" s="39">
        <f t="shared" si="64"/>
        <v>0.97318114057169514</v>
      </c>
      <c r="AE173" s="38">
        <f t="shared" si="68"/>
        <v>5.958400000000001</v>
      </c>
      <c r="AF173" s="37">
        <f t="shared" si="69"/>
        <v>5.1989431294840213E-4</v>
      </c>
      <c r="AG173" s="37">
        <f t="shared" si="70"/>
        <v>8.364200627049341E-2</v>
      </c>
      <c r="AH173" s="38">
        <f t="shared" si="72"/>
        <v>0.57499654990536364</v>
      </c>
    </row>
    <row r="174" spans="6:34" x14ac:dyDescent="0.2">
      <c r="F174" s="9">
        <v>82.800000000001006</v>
      </c>
      <c r="G174" s="17">
        <f t="shared" si="65"/>
        <v>1156.3384615384712</v>
      </c>
      <c r="H174" s="24">
        <f t="shared" si="57"/>
        <v>1429.4884615384713</v>
      </c>
      <c r="I174" s="24">
        <f t="shared" si="58"/>
        <v>17.570940686391054</v>
      </c>
      <c r="J174" s="18">
        <f t="shared" si="59"/>
        <v>1757094068.6391056</v>
      </c>
      <c r="K174" s="19">
        <f t="shared" si="48"/>
        <v>-8.4502838720097024</v>
      </c>
      <c r="L174" s="25">
        <f t="shared" si="49"/>
        <v>-7.4708232866446433</v>
      </c>
      <c r="M174" s="19">
        <f t="shared" si="50"/>
        <v>-0.97946058536505909</v>
      </c>
      <c r="N174" s="20">
        <f t="shared" si="51"/>
        <v>4.3298553846148593</v>
      </c>
      <c r="O174" s="42">
        <f t="shared" si="52"/>
        <v>1.6186681192629537</v>
      </c>
      <c r="P174" s="40"/>
      <c r="Q174" s="21">
        <f t="shared" si="53"/>
        <v>26.028456901376277</v>
      </c>
      <c r="R174" s="44">
        <f t="shared" si="54"/>
        <v>0.95953912884903014</v>
      </c>
      <c r="S174" s="22"/>
      <c r="T174" s="22">
        <f t="shared" si="55"/>
        <v>0</v>
      </c>
      <c r="U174" s="50">
        <f t="shared" si="56"/>
        <v>0.33196546330950832</v>
      </c>
      <c r="V174" s="47"/>
      <c r="W174" s="26">
        <f t="shared" si="60"/>
        <v>0.59279547019555057</v>
      </c>
      <c r="X174" s="26">
        <f t="shared" si="61"/>
        <v>6.0113917415954319</v>
      </c>
      <c r="Y174" s="27">
        <f t="shared" si="62"/>
        <v>4.9306008964092381E-2</v>
      </c>
      <c r="Z174" s="26">
        <f t="shared" si="63"/>
        <v>8.9760549055481878E-2</v>
      </c>
      <c r="AA174" s="33">
        <f t="shared" si="66"/>
        <v>8.4910978437312625</v>
      </c>
      <c r="AB174" s="30"/>
      <c r="AC174" s="39">
        <f t="shared" si="67"/>
        <v>7.7864973872277966E-3</v>
      </c>
      <c r="AD174" s="39">
        <f t="shared" si="64"/>
        <v>0.98096763795892294</v>
      </c>
      <c r="AE174" s="38">
        <f t="shared" si="68"/>
        <v>5.958400000000001</v>
      </c>
      <c r="AF174" s="37">
        <f t="shared" si="69"/>
        <v>5.2023756297133535E-4</v>
      </c>
      <c r="AG174" s="37">
        <f t="shared" si="70"/>
        <v>8.4162243833464739E-2</v>
      </c>
      <c r="AH174" s="38">
        <f t="shared" si="72"/>
        <v>0.5749968931553866</v>
      </c>
    </row>
    <row r="175" spans="6:34" x14ac:dyDescent="0.2">
      <c r="F175" s="9">
        <v>82.700000000000998</v>
      </c>
      <c r="G175" s="17">
        <f t="shared" si="65"/>
        <v>1156.0846153846251</v>
      </c>
      <c r="H175" s="24">
        <f t="shared" si="57"/>
        <v>1429.2346153846252</v>
      </c>
      <c r="I175" s="24">
        <f t="shared" si="58"/>
        <v>17.557933023669165</v>
      </c>
      <c r="J175" s="18">
        <f t="shared" si="59"/>
        <v>1755793302.3669164</v>
      </c>
      <c r="K175" s="19">
        <f t="shared" si="48"/>
        <v>-8.4532768506997975</v>
      </c>
      <c r="L175" s="25">
        <f t="shared" si="49"/>
        <v>-7.4747031330518752</v>
      </c>
      <c r="M175" s="19">
        <f t="shared" si="50"/>
        <v>-0.97857371764792234</v>
      </c>
      <c r="N175" s="20">
        <f t="shared" si="51"/>
        <v>4.3436138461533176</v>
      </c>
      <c r="O175" s="42">
        <f t="shared" si="52"/>
        <v>1.6201629122203141</v>
      </c>
      <c r="P175" s="40"/>
      <c r="Q175" s="21">
        <f t="shared" si="53"/>
        <v>26.101725340164123</v>
      </c>
      <c r="R175" s="44">
        <f t="shared" si="54"/>
        <v>0.96056738241712425</v>
      </c>
      <c r="S175" s="22"/>
      <c r="T175" s="22">
        <f t="shared" si="55"/>
        <v>0</v>
      </c>
      <c r="U175" s="50">
        <f t="shared" si="56"/>
        <v>0.33201459562878954</v>
      </c>
      <c r="V175" s="47"/>
      <c r="W175" s="26">
        <f t="shared" si="60"/>
        <v>0.59288320647998127</v>
      </c>
      <c r="X175" s="26">
        <f t="shared" si="61"/>
        <v>6.0092186517177808</v>
      </c>
      <c r="Y175" s="27">
        <f t="shared" si="62"/>
        <v>4.9331139441106966E-2</v>
      </c>
      <c r="Z175" s="26">
        <f t="shared" si="63"/>
        <v>8.980219015309561E-2</v>
      </c>
      <c r="AA175" s="33">
        <f t="shared" si="66"/>
        <v>8.4884166748256931</v>
      </c>
      <c r="AB175" s="30"/>
      <c r="AC175" s="39">
        <f t="shared" si="67"/>
        <v>7.8085370704135508E-3</v>
      </c>
      <c r="AD175" s="39">
        <f t="shared" si="64"/>
        <v>0.98877617502933646</v>
      </c>
      <c r="AE175" s="38">
        <f t="shared" si="68"/>
        <v>5.958400000000001</v>
      </c>
      <c r="AF175" s="37">
        <f t="shared" si="69"/>
        <v>5.2058043166533442E-4</v>
      </c>
      <c r="AG175" s="37">
        <f t="shared" si="70"/>
        <v>8.4682824265130074E-2</v>
      </c>
      <c r="AH175" s="38">
        <f t="shared" si="72"/>
        <v>0.57499723602408048</v>
      </c>
    </row>
    <row r="176" spans="6:34" x14ac:dyDescent="0.2">
      <c r="F176" s="9">
        <v>82.600000000001003</v>
      </c>
      <c r="G176" s="17">
        <f t="shared" si="65"/>
        <v>1155.830769230779</v>
      </c>
      <c r="H176" s="24">
        <f t="shared" si="57"/>
        <v>1428.9807692307791</v>
      </c>
      <c r="I176" s="24">
        <f t="shared" si="58"/>
        <v>17.54493824852122</v>
      </c>
      <c r="J176" s="18">
        <f t="shared" si="59"/>
        <v>1754493824.8521221</v>
      </c>
      <c r="K176" s="19">
        <f t="shared" si="48"/>
        <v>-8.4562592094024041</v>
      </c>
      <c r="L176" s="25">
        <f t="shared" si="49"/>
        <v>-7.4785833658834866</v>
      </c>
      <c r="M176" s="19">
        <f t="shared" si="50"/>
        <v>-0.97767584351891745</v>
      </c>
      <c r="N176" s="20">
        <f t="shared" si="51"/>
        <v>4.3573723076917759</v>
      </c>
      <c r="O176" s="42">
        <f t="shared" si="52"/>
        <v>1.6216561121795507</v>
      </c>
      <c r="P176" s="40"/>
      <c r="Q176" s="21">
        <f t="shared" si="53"/>
        <v>26.174795101716864</v>
      </c>
      <c r="R176" s="44">
        <f t="shared" si="54"/>
        <v>0.96159462503598325</v>
      </c>
      <c r="S176" s="22"/>
      <c r="T176" s="22">
        <f t="shared" si="55"/>
        <v>0</v>
      </c>
      <c r="U176" s="50">
        <f t="shared" si="56"/>
        <v>0.33206361445917237</v>
      </c>
      <c r="V176" s="47"/>
      <c r="W176" s="26">
        <f t="shared" si="60"/>
        <v>0.59297074010566486</v>
      </c>
      <c r="X176" s="26">
        <f t="shared" si="61"/>
        <v>6.0070136893081783</v>
      </c>
      <c r="Y176" s="27">
        <f t="shared" si="62"/>
        <v>4.9356533110710851E-2</v>
      </c>
      <c r="Z176" s="26">
        <f t="shared" si="63"/>
        <v>8.9844263489925788E-2</v>
      </c>
      <c r="AA176" s="33">
        <f t="shared" si="66"/>
        <v>8.4856942663892276</v>
      </c>
      <c r="AB176" s="30"/>
      <c r="AC176" s="39">
        <f t="shared" si="67"/>
        <v>7.8305176020487931E-3</v>
      </c>
      <c r="AD176" s="39">
        <f t="shared" si="64"/>
        <v>0.99660669263138524</v>
      </c>
      <c r="AE176" s="38">
        <f t="shared" si="68"/>
        <v>5.958400000000001</v>
      </c>
      <c r="AF176" s="37">
        <f t="shared" si="69"/>
        <v>5.20922917632186E-4</v>
      </c>
      <c r="AG176" s="37">
        <f t="shared" si="70"/>
        <v>8.520374718276226E-2</v>
      </c>
      <c r="AH176" s="38">
        <f t="shared" si="72"/>
        <v>0.5749975785100474</v>
      </c>
    </row>
    <row r="177" spans="6:34" x14ac:dyDescent="0.2">
      <c r="F177" s="9">
        <v>82.500000000000995</v>
      </c>
      <c r="G177" s="17">
        <f t="shared" si="65"/>
        <v>1155.5769230769329</v>
      </c>
      <c r="H177" s="24">
        <f t="shared" si="57"/>
        <v>1428.726923076933</v>
      </c>
      <c r="I177" s="24">
        <f t="shared" si="58"/>
        <v>17.531956360947248</v>
      </c>
      <c r="J177" s="18">
        <f t="shared" si="59"/>
        <v>1753195636.0947249</v>
      </c>
      <c r="K177" s="19">
        <f t="shared" si="48"/>
        <v>-8.4592309195256661</v>
      </c>
      <c r="L177" s="25">
        <f t="shared" si="49"/>
        <v>-7.4824639853454675</v>
      </c>
      <c r="M177" s="19">
        <f t="shared" si="50"/>
        <v>-0.97676693418019855</v>
      </c>
      <c r="N177" s="20">
        <f t="shared" si="51"/>
        <v>4.3711307692302341</v>
      </c>
      <c r="O177" s="42">
        <f t="shared" si="52"/>
        <v>1.6231477148518865</v>
      </c>
      <c r="P177" s="40"/>
      <c r="Q177" s="21">
        <f t="shared" si="53"/>
        <v>26.247664679666812</v>
      </c>
      <c r="R177" s="44">
        <f t="shared" si="54"/>
        <v>0.96262085239279394</v>
      </c>
      <c r="S177" s="22"/>
      <c r="T177" s="22">
        <f t="shared" si="55"/>
        <v>0</v>
      </c>
      <c r="U177" s="50">
        <f t="shared" si="56"/>
        <v>0.33211251964776045</v>
      </c>
      <c r="V177" s="47"/>
      <c r="W177" s="26">
        <f t="shared" si="60"/>
        <v>0.59305807079957218</v>
      </c>
      <c r="X177" s="26">
        <f t="shared" si="61"/>
        <v>6.0047768107127766</v>
      </c>
      <c r="Y177" s="27">
        <f t="shared" si="62"/>
        <v>4.9382191003463395E-2</v>
      </c>
      <c r="Z177" s="26">
        <f t="shared" si="63"/>
        <v>8.9886770652804218E-2</v>
      </c>
      <c r="AA177" s="33">
        <f t="shared" si="66"/>
        <v>8.4829305619444497</v>
      </c>
      <c r="AB177" s="30"/>
      <c r="AC177" s="39">
        <f t="shared" si="67"/>
        <v>7.8524385305157301E-3</v>
      </c>
      <c r="AD177" s="39">
        <f t="shared" si="64"/>
        <v>1.0044591311619009</v>
      </c>
      <c r="AE177" s="38">
        <f t="shared" si="68"/>
        <v>5.958400000000001</v>
      </c>
      <c r="AF177" s="37">
        <f t="shared" si="69"/>
        <v>5.2126501947131489E-4</v>
      </c>
      <c r="AG177" s="37">
        <f t="shared" si="70"/>
        <v>8.572501220223358E-2</v>
      </c>
      <c r="AH177" s="38">
        <f t="shared" si="72"/>
        <v>0.57499792061188648</v>
      </c>
    </row>
    <row r="178" spans="6:34" x14ac:dyDescent="0.2">
      <c r="F178" s="9">
        <v>82.400000000001</v>
      </c>
      <c r="G178" s="17">
        <f t="shared" si="65"/>
        <v>1155.3230769230868</v>
      </c>
      <c r="H178" s="24">
        <f t="shared" si="57"/>
        <v>1428.4730769230869</v>
      </c>
      <c r="I178" s="24">
        <f t="shared" si="58"/>
        <v>17.51898736094725</v>
      </c>
      <c r="J178" s="18">
        <f t="shared" si="59"/>
        <v>1751898736.0947249</v>
      </c>
      <c r="K178" s="19">
        <f t="shared" si="48"/>
        <v>-8.4621919523705245</v>
      </c>
      <c r="L178" s="25">
        <f t="shared" si="49"/>
        <v>-7.4863449916439571</v>
      </c>
      <c r="M178" s="19">
        <f t="shared" si="50"/>
        <v>-0.9758469607265674</v>
      </c>
      <c r="N178" s="20">
        <f t="shared" si="51"/>
        <v>4.3848892307686924</v>
      </c>
      <c r="O178" s="42">
        <f t="shared" si="52"/>
        <v>1.6246377159324608</v>
      </c>
      <c r="P178" s="40"/>
      <c r="Q178" s="21">
        <f t="shared" si="53"/>
        <v>26.320332566719436</v>
      </c>
      <c r="R178" s="44">
        <f t="shared" si="54"/>
        <v>0.96364606016462584</v>
      </c>
      <c r="S178" s="22"/>
      <c r="T178" s="22">
        <f t="shared" si="55"/>
        <v>0</v>
      </c>
      <c r="U178" s="50">
        <f t="shared" si="56"/>
        <v>0.33216131104186702</v>
      </c>
      <c r="V178" s="47"/>
      <c r="W178" s="26">
        <f t="shared" si="60"/>
        <v>0.59314519828904821</v>
      </c>
      <c r="X178" s="26">
        <f t="shared" si="61"/>
        <v>6.0025079726142483</v>
      </c>
      <c r="Y178" s="27">
        <f t="shared" si="62"/>
        <v>4.9408114157882412E-2</v>
      </c>
      <c r="Z178" s="26">
        <f t="shared" si="63"/>
        <v>8.9929713239881442E-2</v>
      </c>
      <c r="AA178" s="33">
        <f t="shared" si="66"/>
        <v>8.480125505447095</v>
      </c>
      <c r="AB178" s="30"/>
      <c r="AC178" s="39">
        <f t="shared" si="67"/>
        <v>7.8742994038995973E-3</v>
      </c>
      <c r="AD178" s="39">
        <f t="shared" si="64"/>
        <v>1.0123334305658005</v>
      </c>
      <c r="AE178" s="38">
        <f t="shared" si="68"/>
        <v>5.9584000000000019</v>
      </c>
      <c r="AF178" s="37">
        <f t="shared" si="69"/>
        <v>5.2160673577866497E-4</v>
      </c>
      <c r="AG178" s="37">
        <f t="shared" si="70"/>
        <v>8.6246618938012248E-2</v>
      </c>
      <c r="AH178" s="38">
        <f t="shared" si="72"/>
        <v>0.57499826232819395</v>
      </c>
    </row>
    <row r="179" spans="6:34" x14ac:dyDescent="0.2">
      <c r="F179" s="9">
        <v>82.300000000001006</v>
      </c>
      <c r="G179" s="17">
        <f t="shared" si="65"/>
        <v>1155.0692307692407</v>
      </c>
      <c r="H179" s="24">
        <f t="shared" si="57"/>
        <v>1428.2192307692408</v>
      </c>
      <c r="I179" s="24">
        <f t="shared" si="58"/>
        <v>17.506031248521253</v>
      </c>
      <c r="J179" s="18">
        <f t="shared" si="59"/>
        <v>1750603124.8521254</v>
      </c>
      <c r="K179" s="19">
        <f t="shared" si="48"/>
        <v>-8.4651422791301769</v>
      </c>
      <c r="L179" s="25">
        <f t="shared" si="49"/>
        <v>-7.4902263849852435</v>
      </c>
      <c r="M179" s="19">
        <f t="shared" si="50"/>
        <v>-0.9749158941449334</v>
      </c>
      <c r="N179" s="20">
        <f t="shared" si="51"/>
        <v>4.3986476923071507</v>
      </c>
      <c r="O179" s="42">
        <f t="shared" si="52"/>
        <v>1.6261261111002545</v>
      </c>
      <c r="P179" s="40"/>
      <c r="Q179" s="21">
        <f t="shared" si="53"/>
        <v>26.392797254687029</v>
      </c>
      <c r="R179" s="44">
        <f t="shared" si="54"/>
        <v>0.96467024401840751</v>
      </c>
      <c r="S179" s="22"/>
      <c r="T179" s="22">
        <f t="shared" si="55"/>
        <v>0</v>
      </c>
      <c r="U179" s="50">
        <f t="shared" si="56"/>
        <v>0.33220998848901867</v>
      </c>
      <c r="V179" s="47"/>
      <c r="W179" s="26">
        <f t="shared" si="60"/>
        <v>0.59323212230181899</v>
      </c>
      <c r="X179" s="26">
        <f t="shared" si="61"/>
        <v>6.0002071320341743</v>
      </c>
      <c r="Y179" s="27">
        <f t="shared" si="62"/>
        <v>4.9434303620507096E-2</v>
      </c>
      <c r="Z179" s="26">
        <f t="shared" si="63"/>
        <v>8.9973092860709425E-2</v>
      </c>
      <c r="AA179" s="33">
        <f t="shared" si="66"/>
        <v>8.4772790412891332</v>
      </c>
      <c r="AB179" s="30"/>
      <c r="AC179" s="39">
        <f t="shared" si="67"/>
        <v>7.8960997700153832E-3</v>
      </c>
      <c r="AD179" s="39">
        <f t="shared" si="64"/>
        <v>1.020229530335816</v>
      </c>
      <c r="AE179" s="38">
        <f t="shared" si="68"/>
        <v>5.958400000000001</v>
      </c>
      <c r="AF179" s="37">
        <f t="shared" si="69"/>
        <v>5.219480651478056E-4</v>
      </c>
      <c r="AG179" s="37">
        <f t="shared" si="70"/>
        <v>8.676856700316006E-2</v>
      </c>
      <c r="AH179" s="38">
        <f t="shared" si="72"/>
        <v>0.57499860365756306</v>
      </c>
    </row>
    <row r="180" spans="6:34" x14ac:dyDescent="0.2">
      <c r="F180" s="9">
        <v>82.200000000000998</v>
      </c>
      <c r="G180" s="17">
        <f t="shared" si="65"/>
        <v>1154.8153846153946</v>
      </c>
      <c r="H180" s="24">
        <f t="shared" si="57"/>
        <v>1427.9653846153947</v>
      </c>
      <c r="I180" s="24">
        <f t="shared" si="58"/>
        <v>17.493088023669173</v>
      </c>
      <c r="J180" s="18">
        <f t="shared" si="59"/>
        <v>1749308802.3669174</v>
      </c>
      <c r="K180" s="19">
        <f t="shared" si="48"/>
        <v>-8.4680818708895309</v>
      </c>
      <c r="L180" s="25">
        <f t="shared" si="49"/>
        <v>-7.4941081655757564</v>
      </c>
      <c r="M180" s="19">
        <f t="shared" si="50"/>
        <v>-0.97397370531377447</v>
      </c>
      <c r="N180" s="20">
        <f t="shared" si="51"/>
        <v>4.412406153845609</v>
      </c>
      <c r="O180" s="42">
        <f t="shared" si="52"/>
        <v>1.627612896018003</v>
      </c>
      <c r="P180" s="40"/>
      <c r="Q180" s="21">
        <f t="shared" si="53"/>
        <v>26.465057234522522</v>
      </c>
      <c r="R180" s="44">
        <f t="shared" si="54"/>
        <v>0.96569339961089118</v>
      </c>
      <c r="S180" s="22"/>
      <c r="T180" s="22">
        <f t="shared" si="55"/>
        <v>0</v>
      </c>
      <c r="U180" s="50">
        <f t="shared" si="56"/>
        <v>0.33225855183695807</v>
      </c>
      <c r="V180" s="47"/>
      <c r="W180" s="26">
        <f t="shared" si="60"/>
        <v>0.59331884256599654</v>
      </c>
      <c r="X180" s="26">
        <f t="shared" si="61"/>
        <v>5.9978742463354244</v>
      </c>
      <c r="Y180" s="27">
        <f t="shared" si="62"/>
        <v>4.9460760445961496E-2</v>
      </c>
      <c r="Z180" s="26">
        <f t="shared" si="63"/>
        <v>9.0016911136324679E-2</v>
      </c>
      <c r="AA180" s="33">
        <f t="shared" si="66"/>
        <v>8.4743911143018273</v>
      </c>
      <c r="AB180" s="30"/>
      <c r="AC180" s="39">
        <f t="shared" si="67"/>
        <v>7.9178391764067844E-3</v>
      </c>
      <c r="AD180" s="39">
        <f t="shared" si="64"/>
        <v>1.0281473695122227</v>
      </c>
      <c r="AE180" s="38">
        <f t="shared" si="68"/>
        <v>5.958400000000001</v>
      </c>
      <c r="AF180" s="37">
        <f t="shared" si="69"/>
        <v>5.2228900616918257E-4</v>
      </c>
      <c r="AG180" s="37">
        <f t="shared" si="70"/>
        <v>8.7290856009329246E-2</v>
      </c>
      <c r="AH180" s="38">
        <f t="shared" si="72"/>
        <v>0.57499894459858436</v>
      </c>
    </row>
    <row r="181" spans="6:34" x14ac:dyDescent="0.2">
      <c r="F181" s="9">
        <v>82.100000000001003</v>
      </c>
      <c r="G181" s="17">
        <f t="shared" si="65"/>
        <v>1154.5615384615485</v>
      </c>
      <c r="H181" s="24">
        <f t="shared" si="57"/>
        <v>1427.7115384615486</v>
      </c>
      <c r="I181" s="24">
        <f t="shared" si="58"/>
        <v>17.480157686391067</v>
      </c>
      <c r="J181" s="18">
        <f t="shared" si="59"/>
        <v>1748015768.6391068</v>
      </c>
      <c r="K181" s="19">
        <f t="shared" si="48"/>
        <v>-8.4710106986246672</v>
      </c>
      <c r="L181" s="25">
        <f t="shared" si="49"/>
        <v>-7.4979903336220826</v>
      </c>
      <c r="M181" s="19">
        <f t="shared" si="50"/>
        <v>-0.9730203650025846</v>
      </c>
      <c r="N181" s="20">
        <f t="shared" si="51"/>
        <v>4.4261646153840672</v>
      </c>
      <c r="O181" s="42">
        <f t="shared" si="52"/>
        <v>1.6290980663321202</v>
      </c>
      <c r="P181" s="40"/>
      <c r="Q181" s="21">
        <f t="shared" si="53"/>
        <v>26.537110996353583</v>
      </c>
      <c r="R181" s="44">
        <f t="shared" si="54"/>
        <v>0.96671552258862792</v>
      </c>
      <c r="S181" s="22"/>
      <c r="T181" s="22">
        <f t="shared" si="55"/>
        <v>0</v>
      </c>
      <c r="U181" s="50">
        <f t="shared" si="56"/>
        <v>0.33230700093364779</v>
      </c>
      <c r="V181" s="47"/>
      <c r="W181" s="26">
        <f t="shared" si="60"/>
        <v>0.59340535881008527</v>
      </c>
      <c r="X181" s="26">
        <f t="shared" si="61"/>
        <v>5.9955092732245578</v>
      </c>
      <c r="Y181" s="27">
        <f t="shared" si="62"/>
        <v>4.9487485697018593E-2</v>
      </c>
      <c r="Z181" s="26">
        <f t="shared" si="63"/>
        <v>9.0061169699332241E-2</v>
      </c>
      <c r="AA181" s="33">
        <f t="shared" si="66"/>
        <v>8.4714616697588276</v>
      </c>
      <c r="AB181" s="30"/>
      <c r="AC181" s="39">
        <f t="shared" si="67"/>
        <v>7.9395171703563056E-3</v>
      </c>
      <c r="AD181" s="39">
        <f t="shared" si="64"/>
        <v>1.036086886682579</v>
      </c>
      <c r="AE181" s="38">
        <f t="shared" si="68"/>
        <v>5.958400000000001</v>
      </c>
      <c r="AF181" s="37">
        <f t="shared" si="69"/>
        <v>5.226295574301122E-4</v>
      </c>
      <c r="AG181" s="37">
        <f t="shared" si="70"/>
        <v>8.7813485566759358E-2</v>
      </c>
      <c r="AH181" s="38">
        <f t="shared" si="72"/>
        <v>0.57499928514984533</v>
      </c>
    </row>
    <row r="182" spans="6:34" x14ac:dyDescent="0.2">
      <c r="F182" s="9">
        <v>82.000000000000995</v>
      </c>
      <c r="G182" s="17">
        <f t="shared" si="65"/>
        <v>1154.3076923077024</v>
      </c>
      <c r="H182" s="24">
        <f t="shared" si="57"/>
        <v>1427.4576923077025</v>
      </c>
      <c r="I182" s="24">
        <f t="shared" si="58"/>
        <v>17.467240236686905</v>
      </c>
      <c r="J182" s="18">
        <f t="shared" si="59"/>
        <v>1746724023.6686904</v>
      </c>
      <c r="K182" s="19">
        <f t="shared" si="48"/>
        <v>-8.4739287332022855</v>
      </c>
      <c r="L182" s="25">
        <f t="shared" si="49"/>
        <v>-7.5018728893309383</v>
      </c>
      <c r="M182" s="19">
        <f t="shared" si="50"/>
        <v>-0.97205584387134714</v>
      </c>
      <c r="N182" s="20">
        <f t="shared" si="51"/>
        <v>4.4399230769225255</v>
      </c>
      <c r="O182" s="42">
        <f t="shared" si="52"/>
        <v>1.6305816176726085</v>
      </c>
      <c r="P182" s="40"/>
      <c r="Q182" s="21">
        <f t="shared" si="53"/>
        <v>26.60895702951689</v>
      </c>
      <c r="R182" s="44">
        <f t="shared" si="54"/>
        <v>0.96773660858793165</v>
      </c>
      <c r="S182" s="22"/>
      <c r="T182" s="22">
        <f t="shared" si="55"/>
        <v>0</v>
      </c>
      <c r="U182" s="50">
        <f t="shared" si="56"/>
        <v>0.33235533562727315</v>
      </c>
      <c r="V182" s="47"/>
      <c r="W182" s="26">
        <f t="shared" si="60"/>
        <v>0.5934916707629877</v>
      </c>
      <c r="X182" s="26">
        <f t="shared" si="61"/>
        <v>5.9931121707542152</v>
      </c>
      <c r="Y182" s="27">
        <f t="shared" si="62"/>
        <v>4.9514480444665075E-2</v>
      </c>
      <c r="Z182" s="26">
        <f t="shared" si="63"/>
        <v>9.0105870193990412E-2</v>
      </c>
      <c r="AA182" s="33">
        <f t="shared" si="66"/>
        <v>8.468490653379261</v>
      </c>
      <c r="AB182" s="30"/>
      <c r="AC182" s="39">
        <f t="shared" si="67"/>
        <v>7.9611332989067557E-3</v>
      </c>
      <c r="AD182" s="39">
        <f t="shared" si="64"/>
        <v>1.0440480199814857</v>
      </c>
      <c r="AE182" s="38">
        <f t="shared" si="68"/>
        <v>5.9584000000000019</v>
      </c>
      <c r="AF182" s="37">
        <f t="shared" si="69"/>
        <v>5.2296971751551529E-4</v>
      </c>
      <c r="AG182" s="37">
        <f t="shared" si="70"/>
        <v>8.8336455284274876E-2</v>
      </c>
      <c r="AH182" s="38">
        <f t="shared" si="72"/>
        <v>0.57499962530993076</v>
      </c>
    </row>
    <row r="183" spans="6:34" x14ac:dyDescent="0.2">
      <c r="F183" s="9">
        <v>81.900000000001</v>
      </c>
      <c r="G183" s="17">
        <f t="shared" si="65"/>
        <v>1154.0538461538563</v>
      </c>
      <c r="H183" s="24">
        <f t="shared" si="57"/>
        <v>1427.2038461538564</v>
      </c>
      <c r="I183" s="24">
        <f t="shared" si="58"/>
        <v>17.454335674556717</v>
      </c>
      <c r="J183" s="18">
        <f t="shared" si="59"/>
        <v>1745433567.4556715</v>
      </c>
      <c r="K183" s="19">
        <f t="shared" si="48"/>
        <v>-8.4768359453791611</v>
      </c>
      <c r="L183" s="25">
        <f t="shared" si="49"/>
        <v>-7.5057558329092089</v>
      </c>
      <c r="M183" s="19">
        <f t="shared" si="50"/>
        <v>-0.97108011246995218</v>
      </c>
      <c r="N183" s="20">
        <f t="shared" si="51"/>
        <v>4.4536815384609838</v>
      </c>
      <c r="O183" s="42">
        <f t="shared" si="52"/>
        <v>1.6320635456529855</v>
      </c>
      <c r="P183" s="40"/>
      <c r="Q183" s="21">
        <f t="shared" si="53"/>
        <v>26.68059382259263</v>
      </c>
      <c r="R183" s="44">
        <f t="shared" si="54"/>
        <v>0.96875665323485538</v>
      </c>
      <c r="S183" s="22"/>
      <c r="T183" s="22">
        <f t="shared" si="55"/>
        <v>0</v>
      </c>
      <c r="U183" s="50">
        <f t="shared" si="56"/>
        <v>0.33240355576624581</v>
      </c>
      <c r="V183" s="47"/>
      <c r="W183" s="26">
        <f t="shared" si="60"/>
        <v>0.59357777815401036</v>
      </c>
      <c r="X183" s="26">
        <f t="shared" si="61"/>
        <v>5.9906828973255211</v>
      </c>
      <c r="Y183" s="27">
        <f t="shared" si="62"/>
        <v>4.9541745768166688E-2</v>
      </c>
      <c r="Z183" s="26">
        <f t="shared" si="63"/>
        <v>9.0151014276296113E-2</v>
      </c>
      <c r="AA183" s="33">
        <f t="shared" si="66"/>
        <v>8.465478011330827</v>
      </c>
      <c r="AB183" s="30"/>
      <c r="AC183" s="39">
        <f t="shared" si="67"/>
        <v>7.982687108854615E-3</v>
      </c>
      <c r="AD183" s="39">
        <f t="shared" si="64"/>
        <v>1.0520307070903403</v>
      </c>
      <c r="AE183" s="38">
        <f t="shared" si="68"/>
        <v>5.9584000000000019</v>
      </c>
      <c r="AF183" s="37">
        <f t="shared" si="69"/>
        <v>5.2330948500679895E-4</v>
      </c>
      <c r="AG183" s="37">
        <f t="shared" si="70"/>
        <v>8.8859764769281674E-2</v>
      </c>
      <c r="AH183" s="38">
        <f t="shared" si="72"/>
        <v>0.57499996507742202</v>
      </c>
    </row>
    <row r="184" spans="6:34" x14ac:dyDescent="0.2">
      <c r="F184" s="9">
        <v>81.800000000001006</v>
      </c>
      <c r="G184" s="17">
        <f t="shared" si="65"/>
        <v>1153.8000000000102</v>
      </c>
      <c r="H184" s="24">
        <f t="shared" si="57"/>
        <v>1426.9500000000103</v>
      </c>
      <c r="I184" s="24">
        <f t="shared" si="58"/>
        <v>17.44144400000053</v>
      </c>
      <c r="J184" s="18">
        <f t="shared" si="59"/>
        <v>1744144400.0000529</v>
      </c>
      <c r="K184" s="19">
        <f t="shared" si="48"/>
        <v>-8.4797323058015692</v>
      </c>
      <c r="L184" s="25">
        <f t="shared" si="49"/>
        <v>-7.509639164563902</v>
      </c>
      <c r="M184" s="19">
        <f t="shared" si="50"/>
        <v>-0.97009314123766721</v>
      </c>
      <c r="N184" s="20">
        <f t="shared" si="51"/>
        <v>4.4674399999994421</v>
      </c>
      <c r="O184" s="42">
        <f t="shared" si="52"/>
        <v>1.633543845870193</v>
      </c>
      <c r="P184" s="40"/>
      <c r="Q184" s="21">
        <f t="shared" si="53"/>
        <v>26.752019863439237</v>
      </c>
      <c r="R184" s="44">
        <f t="shared" si="54"/>
        <v>0.96977565214515582</v>
      </c>
      <c r="S184" s="22"/>
      <c r="T184" s="22">
        <f t="shared" si="55"/>
        <v>0</v>
      </c>
      <c r="U184" s="50">
        <f t="shared" si="56"/>
        <v>0.33245166119920716</v>
      </c>
      <c r="V184" s="47"/>
      <c r="W184" s="26">
        <f t="shared" si="60"/>
        <v>0.5936636807128699</v>
      </c>
      <c r="X184" s="26">
        <f t="shared" si="61"/>
        <v>5.9882214116904935</v>
      </c>
      <c r="Y184" s="27">
        <f t="shared" si="62"/>
        <v>4.9569282755134197E-2</v>
      </c>
      <c r="Z184" s="26">
        <f t="shared" si="63"/>
        <v>9.01966036140711E-2</v>
      </c>
      <c r="AA184" s="33">
        <f t="shared" si="66"/>
        <v>8.462423690232896</v>
      </c>
      <c r="AB184" s="30"/>
      <c r="AC184" s="39">
        <f t="shared" si="67"/>
        <v>8.004178146777334E-3</v>
      </c>
      <c r="AD184" s="39">
        <f t="shared" si="64"/>
        <v>1.0600348852371175</v>
      </c>
      <c r="AE184" s="38">
        <f t="shared" si="68"/>
        <v>5.958400000000001</v>
      </c>
      <c r="AF184" s="37">
        <f t="shared" si="69"/>
        <v>5.2364885848296206E-4</v>
      </c>
      <c r="AG184" s="37">
        <f t="shared" si="70"/>
        <v>8.9383413627764641E-2</v>
      </c>
      <c r="AH184" s="38">
        <f t="shared" si="72"/>
        <v>0.57500030445089823</v>
      </c>
    </row>
    <row r="185" spans="6:34" x14ac:dyDescent="0.2">
      <c r="F185" s="9">
        <v>81.700000000000998</v>
      </c>
      <c r="G185" s="17">
        <f t="shared" si="65"/>
        <v>1153.5461538461641</v>
      </c>
      <c r="H185" s="24">
        <f t="shared" si="57"/>
        <v>1426.6961538461642</v>
      </c>
      <c r="I185" s="24">
        <f t="shared" si="58"/>
        <v>17.428565213018288</v>
      </c>
      <c r="J185" s="18">
        <f t="shared" si="59"/>
        <v>1742856521.3018289</v>
      </c>
      <c r="K185" s="19">
        <f t="shared" si="48"/>
        <v>-8.4826177850047753</v>
      </c>
      <c r="L185" s="25">
        <f t="shared" si="49"/>
        <v>-7.5135228845021977</v>
      </c>
      <c r="M185" s="19">
        <f t="shared" si="50"/>
        <v>-0.96909490050257752</v>
      </c>
      <c r="N185" s="20">
        <f t="shared" si="51"/>
        <v>4.4811984615379004</v>
      </c>
      <c r="O185" s="42">
        <f t="shared" si="52"/>
        <v>1.63502251390452</v>
      </c>
      <c r="P185" s="40"/>
      <c r="Q185" s="21">
        <f t="shared" si="53"/>
        <v>26.823233639228352</v>
      </c>
      <c r="R185" s="44">
        <f t="shared" si="54"/>
        <v>0.97079360092426781</v>
      </c>
      <c r="S185" s="22"/>
      <c r="T185" s="22">
        <f t="shared" si="55"/>
        <v>0</v>
      </c>
      <c r="U185" s="50">
        <f t="shared" si="56"/>
        <v>0.33249965177503182</v>
      </c>
      <c r="V185" s="47"/>
      <c r="W185" s="26">
        <f t="shared" si="60"/>
        <v>0.59374937816969964</v>
      </c>
      <c r="X185" s="26">
        <f t="shared" si="61"/>
        <v>5.9857276729544573</v>
      </c>
      <c r="Y185" s="27">
        <f t="shared" si="62"/>
        <v>4.9597092501590091E-2</v>
      </c>
      <c r="Z185" s="26">
        <f t="shared" si="63"/>
        <v>9.0242639887048878E-2</v>
      </c>
      <c r="AA185" s="33">
        <f t="shared" si="66"/>
        <v>8.45932763715963</v>
      </c>
      <c r="AB185" s="30"/>
      <c r="AC185" s="39">
        <f t="shared" si="67"/>
        <v>8.0256059590324558E-3</v>
      </c>
      <c r="AD185" s="39">
        <f t="shared" si="64"/>
        <v>1.06806049119615</v>
      </c>
      <c r="AE185" s="38">
        <f t="shared" si="68"/>
        <v>5.958400000000001</v>
      </c>
      <c r="AF185" s="37">
        <f t="shared" si="69"/>
        <v>5.2398783651984727E-4</v>
      </c>
      <c r="AG185" s="37">
        <f t="shared" si="70"/>
        <v>8.9907401464284484E-2</v>
      </c>
      <c r="AH185" s="38">
        <f t="shared" si="72"/>
        <v>0.57500064342893498</v>
      </c>
    </row>
    <row r="186" spans="6:34" x14ac:dyDescent="0.2">
      <c r="F186" s="9">
        <v>81.600000000001003</v>
      </c>
      <c r="G186" s="17">
        <f t="shared" si="65"/>
        <v>1153.292307692318</v>
      </c>
      <c r="H186" s="24">
        <f t="shared" si="57"/>
        <v>1426.4423076923181</v>
      </c>
      <c r="I186" s="24">
        <f t="shared" si="58"/>
        <v>17.41569931361002</v>
      </c>
      <c r="J186" s="18">
        <f t="shared" si="59"/>
        <v>1741569931.361002</v>
      </c>
      <c r="K186" s="19">
        <f t="shared" si="48"/>
        <v>-8.4854923534124111</v>
      </c>
      <c r="L186" s="25">
        <f t="shared" si="49"/>
        <v>-7.517406992931404</v>
      </c>
      <c r="M186" s="19">
        <f t="shared" si="50"/>
        <v>-0.96808536048100713</v>
      </c>
      <c r="N186" s="20">
        <f t="shared" si="51"/>
        <v>4.4949569230763586</v>
      </c>
      <c r="O186" s="42">
        <f t="shared" si="52"/>
        <v>1.636499545319511</v>
      </c>
      <c r="P186" s="40"/>
      <c r="Q186" s="21">
        <f t="shared" si="53"/>
        <v>26.894233636479974</v>
      </c>
      <c r="R186" s="44">
        <f t="shared" si="54"/>
        <v>0.97181049516726814</v>
      </c>
      <c r="S186" s="22"/>
      <c r="T186" s="22">
        <f t="shared" si="55"/>
        <v>0</v>
      </c>
      <c r="U186" s="50">
        <f t="shared" si="56"/>
        <v>0.33254752734283077</v>
      </c>
      <c r="V186" s="47"/>
      <c r="W186" s="26">
        <f t="shared" si="60"/>
        <v>0.59383487025505488</v>
      </c>
      <c r="X186" s="26">
        <f t="shared" si="61"/>
        <v>5.9832016405784598</v>
      </c>
      <c r="Y186" s="27">
        <f t="shared" si="62"/>
        <v>4.9625176112035776E-2</v>
      </c>
      <c r="Z186" s="26">
        <f t="shared" si="63"/>
        <v>9.0289124786962383E-2</v>
      </c>
      <c r="AA186" s="33">
        <f t="shared" si="66"/>
        <v>8.4561897996430897</v>
      </c>
      <c r="AB186" s="30"/>
      <c r="AC186" s="39">
        <f t="shared" si="67"/>
        <v>8.0469700917680503E-3</v>
      </c>
      <c r="AD186" s="39">
        <f t="shared" si="64"/>
        <v>1.076107461287918</v>
      </c>
      <c r="AE186" s="38">
        <f t="shared" si="68"/>
        <v>5.958400000000001</v>
      </c>
      <c r="AF186" s="37">
        <f t="shared" si="69"/>
        <v>5.2432641769013214E-4</v>
      </c>
      <c r="AG186" s="37">
        <f t="shared" si="70"/>
        <v>9.0431727881974622E-2</v>
      </c>
      <c r="AH186" s="38">
        <f t="shared" si="72"/>
        <v>0.57500098201010541</v>
      </c>
    </row>
    <row r="187" spans="6:34" x14ac:dyDescent="0.2">
      <c r="F187" s="9">
        <v>81.500000000001094</v>
      </c>
      <c r="G187" s="17">
        <f t="shared" si="65"/>
        <v>1153.0384615384719</v>
      </c>
      <c r="H187" s="24">
        <f t="shared" si="57"/>
        <v>1426.188461538472</v>
      </c>
      <c r="I187" s="24">
        <f t="shared" si="58"/>
        <v>17.402846301775696</v>
      </c>
      <c r="J187" s="18">
        <f t="shared" si="59"/>
        <v>1740284630.1775696</v>
      </c>
      <c r="K187" s="19">
        <f t="shared" si="48"/>
        <v>-8.488355981335955</v>
      </c>
      <c r="L187" s="25">
        <f t="shared" si="49"/>
        <v>-7.5212914900589904</v>
      </c>
      <c r="M187" s="19">
        <f t="shared" si="50"/>
        <v>-0.96706449127696459</v>
      </c>
      <c r="N187" s="20">
        <f t="shared" si="51"/>
        <v>4.5087153846148169</v>
      </c>
      <c r="O187" s="42">
        <f t="shared" si="52"/>
        <v>1.6379749356618882</v>
      </c>
      <c r="P187" s="40"/>
      <c r="Q187" s="21">
        <f t="shared" si="53"/>
        <v>26.965018341097881</v>
      </c>
      <c r="R187" s="44">
        <f t="shared" si="54"/>
        <v>0.97282633045884959</v>
      </c>
      <c r="S187" s="22"/>
      <c r="T187" s="22">
        <f t="shared" si="55"/>
        <v>0</v>
      </c>
      <c r="U187" s="50">
        <f t="shared" si="56"/>
        <v>0.33259528775195507</v>
      </c>
      <c r="V187" s="47"/>
      <c r="W187" s="26">
        <f t="shared" si="60"/>
        <v>0.59392015669991971</v>
      </c>
      <c r="X187" s="26">
        <f t="shared" si="61"/>
        <v>5.9806432743816949</v>
      </c>
      <c r="Y187" s="27">
        <f t="shared" si="62"/>
        <v>4.9653534699519573E-2</v>
      </c>
      <c r="Z187" s="26">
        <f t="shared" si="63"/>
        <v>9.0336060017632364E-2</v>
      </c>
      <c r="AA187" s="33">
        <f t="shared" si="66"/>
        <v>8.4530101256763608</v>
      </c>
      <c r="AB187" s="30"/>
      <c r="AC187" s="39">
        <f t="shared" si="67"/>
        <v>8.0682700909366564E-3</v>
      </c>
      <c r="AD187" s="39">
        <f t="shared" si="64"/>
        <v>1.0841757313788547</v>
      </c>
      <c r="AE187" s="38">
        <f t="shared" si="68"/>
        <v>5.958400000000001</v>
      </c>
      <c r="AF187" s="37">
        <f t="shared" si="69"/>
        <v>5.2466460056354626E-4</v>
      </c>
      <c r="AG187" s="37">
        <f t="shared" si="70"/>
        <v>9.0956392482538173E-2</v>
      </c>
      <c r="AH187" s="38">
        <f t="shared" si="72"/>
        <v>0.57500132019297923</v>
      </c>
    </row>
    <row r="188" spans="6:34" x14ac:dyDescent="0.2">
      <c r="F188" s="9">
        <v>81.4000000000011</v>
      </c>
      <c r="G188" s="17">
        <f t="shared" si="65"/>
        <v>1152.7846153846258</v>
      </c>
      <c r="H188" s="24">
        <f t="shared" si="57"/>
        <v>1425.9346153846259</v>
      </c>
      <c r="I188" s="24">
        <f t="shared" si="58"/>
        <v>17.390006177515318</v>
      </c>
      <c r="J188" s="18">
        <f t="shared" si="59"/>
        <v>1739000617.7515318</v>
      </c>
      <c r="K188" s="19">
        <f t="shared" si="48"/>
        <v>-8.491208638974145</v>
      </c>
      <c r="L188" s="25">
        <f t="shared" si="49"/>
        <v>-7.5251763760925643</v>
      </c>
      <c r="M188" s="19">
        <f t="shared" si="50"/>
        <v>-0.96603226288158073</v>
      </c>
      <c r="N188" s="20">
        <f t="shared" si="51"/>
        <v>4.5224738461532752</v>
      </c>
      <c r="O188" s="42">
        <f t="shared" si="52"/>
        <v>1.639448680461463</v>
      </c>
      <c r="P188" s="40"/>
      <c r="Q188" s="21">
        <f t="shared" si="53"/>
        <v>27.03558623840518</v>
      </c>
      <c r="R188" s="44">
        <f t="shared" si="54"/>
        <v>0.97384110237328825</v>
      </c>
      <c r="S188" s="22"/>
      <c r="T188" s="22">
        <f t="shared" si="55"/>
        <v>0</v>
      </c>
      <c r="U188" s="50">
        <f t="shared" si="56"/>
        <v>0.33264293285199942</v>
      </c>
      <c r="V188" s="47"/>
      <c r="W188" s="26">
        <f t="shared" si="60"/>
        <v>0.59400523723571319</v>
      </c>
      <c r="X188" s="26">
        <f t="shared" si="61"/>
        <v>5.978052534543921</v>
      </c>
      <c r="Y188" s="27">
        <f t="shared" si="62"/>
        <v>4.9682169385705403E-2</v>
      </c>
      <c r="Z188" s="26">
        <f t="shared" si="63"/>
        <v>9.0383447295056832E-2</v>
      </c>
      <c r="AA188" s="33">
        <f t="shared" si="66"/>
        <v>8.4497885637166732</v>
      </c>
      <c r="AB188" s="30"/>
      <c r="AC188" s="39">
        <f t="shared" si="67"/>
        <v>8.0895055023289045E-3</v>
      </c>
      <c r="AD188" s="39">
        <f t="shared" si="64"/>
        <v>1.0922652368811836</v>
      </c>
      <c r="AE188" s="38">
        <f t="shared" si="68"/>
        <v>5.958400000000001</v>
      </c>
      <c r="AF188" s="37">
        <f t="shared" si="69"/>
        <v>5.2500238370835632E-4</v>
      </c>
      <c r="AG188" s="37">
        <f t="shared" si="70"/>
        <v>9.1481394866246526E-2</v>
      </c>
      <c r="AH188" s="38">
        <f t="shared" si="72"/>
        <v>0.57500165797612357</v>
      </c>
    </row>
    <row r="189" spans="6:34" x14ac:dyDescent="0.2">
      <c r="F189" s="9">
        <v>81.300000000001106</v>
      </c>
      <c r="G189" s="17">
        <f t="shared" si="65"/>
        <v>1152.5307692307797</v>
      </c>
      <c r="H189" s="24">
        <f t="shared" si="57"/>
        <v>1425.6807692307798</v>
      </c>
      <c r="I189" s="24">
        <f t="shared" si="58"/>
        <v>17.377178940828941</v>
      </c>
      <c r="J189" s="18">
        <f t="shared" si="59"/>
        <v>1737717894.0828941</v>
      </c>
      <c r="K189" s="19">
        <f t="shared" si="48"/>
        <v>-8.4940502964124054</v>
      </c>
      <c r="L189" s="25">
        <f t="shared" si="49"/>
        <v>-7.5290616512398847</v>
      </c>
      <c r="M189" s="19">
        <f t="shared" si="50"/>
        <v>-0.9649886451725207</v>
      </c>
      <c r="N189" s="20">
        <f t="shared" si="51"/>
        <v>4.5362323076917335</v>
      </c>
      <c r="O189" s="42">
        <f t="shared" si="52"/>
        <v>1.6409207752310486</v>
      </c>
      <c r="P189" s="40"/>
      <c r="Q189" s="21">
        <f t="shared" si="53"/>
        <v>27.105935813180238</v>
      </c>
      <c r="R189" s="44">
        <f t="shared" si="54"/>
        <v>0.97485480647441136</v>
      </c>
      <c r="S189" s="22"/>
      <c r="T189" s="22">
        <f t="shared" si="55"/>
        <v>0</v>
      </c>
      <c r="U189" s="50">
        <f t="shared" si="56"/>
        <v>0.33269046249280543</v>
      </c>
      <c r="V189" s="47"/>
      <c r="W189" s="26">
        <f t="shared" si="60"/>
        <v>0.59409011159429537</v>
      </c>
      <c r="X189" s="26">
        <f t="shared" si="61"/>
        <v>5.9754293816079098</v>
      </c>
      <c r="Y189" s="27">
        <f t="shared" si="62"/>
        <v>4.971108130094188E-2</v>
      </c>
      <c r="Z189" s="26">
        <f t="shared" si="63"/>
        <v>9.0431288347500721E-2</v>
      </c>
      <c r="AA189" s="33">
        <f t="shared" si="66"/>
        <v>8.4465250626885489</v>
      </c>
      <c r="AB189" s="30"/>
      <c r="AC189" s="39">
        <f t="shared" si="67"/>
        <v>8.1106758715210944E-3</v>
      </c>
      <c r="AD189" s="39">
        <f t="shared" si="64"/>
        <v>1.1003759127527046</v>
      </c>
      <c r="AE189" s="38">
        <f t="shared" si="68"/>
        <v>5.958400000000001</v>
      </c>
      <c r="AF189" s="37">
        <f t="shared" si="69"/>
        <v>5.2533976568725741E-4</v>
      </c>
      <c r="AG189" s="37">
        <f t="shared" si="70"/>
        <v>9.200673463193379E-2</v>
      </c>
      <c r="AH189" s="38">
        <f t="shared" si="72"/>
        <v>0.57500199535810248</v>
      </c>
    </row>
    <row r="190" spans="6:34" x14ac:dyDescent="0.2">
      <c r="F190" s="9">
        <v>81.200000000001097</v>
      </c>
      <c r="G190" s="17">
        <f t="shared" si="65"/>
        <v>1152.2769230769336</v>
      </c>
      <c r="H190" s="24">
        <f t="shared" si="57"/>
        <v>1425.4269230769337</v>
      </c>
      <c r="I190" s="24">
        <f t="shared" si="58"/>
        <v>17.364364591716509</v>
      </c>
      <c r="J190" s="18">
        <f t="shared" si="59"/>
        <v>1736436459.1716509</v>
      </c>
      <c r="K190" s="19">
        <f t="shared" si="48"/>
        <v>-8.4968809236222835</v>
      </c>
      <c r="L190" s="25">
        <f t="shared" si="49"/>
        <v>-7.53294731570886</v>
      </c>
      <c r="M190" s="19">
        <f t="shared" si="50"/>
        <v>-0.96393360791342353</v>
      </c>
      <c r="N190" s="20">
        <f t="shared" si="51"/>
        <v>4.5499907692301917</v>
      </c>
      <c r="O190" s="42">
        <f t="shared" si="52"/>
        <v>1.6423912154663762</v>
      </c>
      <c r="P190" s="40"/>
      <c r="Q190" s="21">
        <f t="shared" si="53"/>
        <v>27.176065549692648</v>
      </c>
      <c r="R190" s="44">
        <f t="shared" si="54"/>
        <v>0.97586743831556744</v>
      </c>
      <c r="S190" s="22"/>
      <c r="T190" s="22">
        <f t="shared" si="55"/>
        <v>0</v>
      </c>
      <c r="U190" s="50">
        <f t="shared" si="56"/>
        <v>0.3327378765244654</v>
      </c>
      <c r="V190" s="47"/>
      <c r="W190" s="26">
        <f t="shared" si="60"/>
        <v>0.59417477950797393</v>
      </c>
      <c r="X190" s="26">
        <f t="shared" si="61"/>
        <v>5.9727737764818674</v>
      </c>
      <c r="Y190" s="27">
        <f t="shared" si="62"/>
        <v>4.9740271584332439E-2</v>
      </c>
      <c r="Z190" s="26">
        <f t="shared" si="63"/>
        <v>9.0479584915586955E-2</v>
      </c>
      <c r="AA190" s="33">
        <f t="shared" si="66"/>
        <v>8.4432195719869387</v>
      </c>
      <c r="AB190" s="30"/>
      <c r="AC190" s="39">
        <f t="shared" si="67"/>
        <v>8.1317807439547658E-3</v>
      </c>
      <c r="AD190" s="39">
        <f t="shared" si="64"/>
        <v>1.1085076934966593</v>
      </c>
      <c r="AE190" s="38">
        <f t="shared" si="68"/>
        <v>5.9584000000000019</v>
      </c>
      <c r="AF190" s="37">
        <f t="shared" si="69"/>
        <v>5.2567674506184088E-4</v>
      </c>
      <c r="AG190" s="37">
        <f t="shared" si="70"/>
        <v>9.2532411376995624E-2</v>
      </c>
      <c r="AH190" s="38">
        <f t="shared" si="72"/>
        <v>0.57500233233747688</v>
      </c>
    </row>
    <row r="191" spans="6:34" x14ac:dyDescent="0.2">
      <c r="F191" s="9">
        <v>81.100000000001103</v>
      </c>
      <c r="G191" s="17">
        <f t="shared" si="65"/>
        <v>1152.0230769230875</v>
      </c>
      <c r="H191" s="24">
        <f t="shared" si="57"/>
        <v>1425.1730769230876</v>
      </c>
      <c r="I191" s="24">
        <f t="shared" si="58"/>
        <v>17.351563130178079</v>
      </c>
      <c r="J191" s="18">
        <f t="shared" si="59"/>
        <v>1735156313.017808</v>
      </c>
      <c r="K191" s="19">
        <f t="shared" si="48"/>
        <v>-8.4997004904608513</v>
      </c>
      <c r="L191" s="25">
        <f t="shared" si="49"/>
        <v>-7.5368333697075425</v>
      </c>
      <c r="M191" s="19">
        <f t="shared" si="50"/>
        <v>-0.96286712075330882</v>
      </c>
      <c r="N191" s="20">
        <f t="shared" si="51"/>
        <v>4.5637492307686642</v>
      </c>
      <c r="O191" s="42">
        <f t="shared" si="52"/>
        <v>1.6438599966460075</v>
      </c>
      <c r="P191" s="40"/>
      <c r="Q191" s="21">
        <f t="shared" si="53"/>
        <v>27.24597393173967</v>
      </c>
      <c r="R191" s="44">
        <f t="shared" si="54"/>
        <v>0.97687899343959472</v>
      </c>
      <c r="S191" s="22"/>
      <c r="T191" s="22">
        <f t="shared" si="55"/>
        <v>0</v>
      </c>
      <c r="U191" s="50">
        <f t="shared" si="56"/>
        <v>0.33278517479732589</v>
      </c>
      <c r="V191" s="47"/>
      <c r="W191" s="26">
        <f t="shared" si="60"/>
        <v>0.59425924070951042</v>
      </c>
      <c r="X191" s="26">
        <f t="shared" si="61"/>
        <v>5.9700856804418851</v>
      </c>
      <c r="Y191" s="27">
        <f t="shared" si="62"/>
        <v>4.9769741383805854E-2</v>
      </c>
      <c r="Z191" s="26">
        <f t="shared" si="63"/>
        <v>9.0528338752387874E-2</v>
      </c>
      <c r="AA191" s="33">
        <f t="shared" si="66"/>
        <v>8.4398720414803652</v>
      </c>
      <c r="AB191" s="30"/>
      <c r="AC191" s="39">
        <f t="shared" si="67"/>
        <v>8.1528196649073327E-3</v>
      </c>
      <c r="AD191" s="39">
        <f t="shared" si="64"/>
        <v>1.1166605131615668</v>
      </c>
      <c r="AE191" s="38">
        <f t="shared" si="68"/>
        <v>5.9584000000000019</v>
      </c>
      <c r="AF191" s="37">
        <f t="shared" si="69"/>
        <v>5.2601332038997668E-4</v>
      </c>
      <c r="AG191" s="37">
        <f t="shared" si="70"/>
        <v>9.3058424697385594E-2</v>
      </c>
      <c r="AH191" s="38">
        <f t="shared" si="72"/>
        <v>0.57500266891280516</v>
      </c>
    </row>
    <row r="192" spans="6:34" x14ac:dyDescent="0.2">
      <c r="F192" s="9">
        <v>81.000000000001094</v>
      </c>
      <c r="G192" s="17">
        <f t="shared" si="65"/>
        <v>1151.7692307692414</v>
      </c>
      <c r="H192" s="24">
        <f t="shared" si="57"/>
        <v>1424.9192307692415</v>
      </c>
      <c r="I192" s="24">
        <f t="shared" si="58"/>
        <v>17.338774556213565</v>
      </c>
      <c r="J192" s="18">
        <f t="shared" si="59"/>
        <v>1733877455.6213565</v>
      </c>
      <c r="K192" s="19">
        <f t="shared" si="48"/>
        <v>-8.5025089666701508</v>
      </c>
      <c r="L192" s="25">
        <f t="shared" si="49"/>
        <v>-7.5407198134441416</v>
      </c>
      <c r="M192" s="19">
        <f t="shared" si="50"/>
        <v>-0.96178915322600922</v>
      </c>
      <c r="N192" s="20">
        <f t="shared" si="51"/>
        <v>4.5775076923071225</v>
      </c>
      <c r="O192" s="42">
        <f t="shared" si="52"/>
        <v>1.6453271142312476</v>
      </c>
      <c r="P192" s="40"/>
      <c r="Q192" s="21">
        <f t="shared" si="53"/>
        <v>27.315659442682339</v>
      </c>
      <c r="R192" s="44">
        <f t="shared" si="54"/>
        <v>0.97788946737879079</v>
      </c>
      <c r="S192" s="22"/>
      <c r="T192" s="22">
        <f t="shared" si="55"/>
        <v>0</v>
      </c>
      <c r="U192" s="50">
        <f t="shared" si="56"/>
        <v>0.33283235716199122</v>
      </c>
      <c r="V192" s="47"/>
      <c r="W192" s="26">
        <f t="shared" si="60"/>
        <v>0.59434349493212713</v>
      </c>
      <c r="X192" s="26">
        <f t="shared" si="61"/>
        <v>5.9673650551343798</v>
      </c>
      <c r="Y192" s="27">
        <f t="shared" si="62"/>
        <v>4.9799491856187691E-2</v>
      </c>
      <c r="Z192" s="26">
        <f t="shared" si="63"/>
        <v>9.0577551623517785E-2</v>
      </c>
      <c r="AA192" s="33">
        <f t="shared" si="66"/>
        <v>8.4364824215140803</v>
      </c>
      <c r="AB192" s="30"/>
      <c r="AC192" s="39">
        <f t="shared" si="67"/>
        <v>8.1737921795225991E-3</v>
      </c>
      <c r="AD192" s="39">
        <f t="shared" si="64"/>
        <v>1.1248343053410894</v>
      </c>
      <c r="AE192" s="38">
        <f t="shared" si="68"/>
        <v>5.9584000000000019</v>
      </c>
      <c r="AF192" s="37">
        <f t="shared" si="69"/>
        <v>5.2634949022707601E-4</v>
      </c>
      <c r="AG192" s="37">
        <f t="shared" si="70"/>
        <v>9.3584774187612671E-2</v>
      </c>
      <c r="AH192" s="38">
        <f t="shared" si="72"/>
        <v>0.57500300508264213</v>
      </c>
    </row>
    <row r="193" spans="6:34" x14ac:dyDescent="0.2">
      <c r="F193" s="9">
        <v>80.9000000000011</v>
      </c>
      <c r="G193" s="17">
        <f t="shared" si="65"/>
        <v>1151.5153846153953</v>
      </c>
      <c r="H193" s="24">
        <f t="shared" si="57"/>
        <v>1424.6653846153954</v>
      </c>
      <c r="I193" s="24">
        <f t="shared" si="58"/>
        <v>17.325998869823025</v>
      </c>
      <c r="J193" s="18">
        <f t="shared" si="59"/>
        <v>1732599886.9823024</v>
      </c>
      <c r="K193" s="19">
        <f t="shared" si="48"/>
        <v>-8.5053063218765654</v>
      </c>
      <c r="L193" s="25">
        <f t="shared" si="49"/>
        <v>-7.5446066471270035</v>
      </c>
      <c r="M193" s="19">
        <f t="shared" si="50"/>
        <v>-0.96069967474956197</v>
      </c>
      <c r="N193" s="20">
        <f t="shared" si="51"/>
        <v>4.5912661538455808</v>
      </c>
      <c r="O193" s="42">
        <f t="shared" si="52"/>
        <v>1.6467925636660556</v>
      </c>
      <c r="P193" s="40"/>
      <c r="Q193" s="21">
        <f t="shared" si="53"/>
        <v>27.385120565482726</v>
      </c>
      <c r="R193" s="44">
        <f t="shared" si="54"/>
        <v>0.97889885565487844</v>
      </c>
      <c r="S193" s="22"/>
      <c r="T193" s="22">
        <f t="shared" si="55"/>
        <v>0</v>
      </c>
      <c r="U193" s="50">
        <f t="shared" si="56"/>
        <v>0.33287942346932725</v>
      </c>
      <c r="V193" s="47"/>
      <c r="W193" s="26">
        <f t="shared" si="60"/>
        <v>0.59442754190951286</v>
      </c>
      <c r="X193" s="26">
        <f t="shared" si="61"/>
        <v>5.964611862578546</v>
      </c>
      <c r="Y193" s="27">
        <f t="shared" si="62"/>
        <v>4.9829524167272252E-2</v>
      </c>
      <c r="Z193" s="26">
        <f t="shared" si="63"/>
        <v>9.0627225307226014E-2</v>
      </c>
      <c r="AA193" s="33">
        <f t="shared" si="66"/>
        <v>8.4330506629132191</v>
      </c>
      <c r="AB193" s="30"/>
      <c r="AC193" s="39">
        <f t="shared" si="67"/>
        <v>8.1946978328042378E-3</v>
      </c>
      <c r="AD193" s="39">
        <f t="shared" si="64"/>
        <v>1.1330290031738937</v>
      </c>
      <c r="AE193" s="38">
        <f t="shared" si="68"/>
        <v>5.9584000000000028</v>
      </c>
      <c r="AF193" s="37">
        <f t="shared" si="69"/>
        <v>5.2668525312496266E-4</v>
      </c>
      <c r="AG193" s="37">
        <f t="shared" si="70"/>
        <v>9.4111459440737635E-2</v>
      </c>
      <c r="AH193" s="38">
        <f t="shared" si="72"/>
        <v>0.57500334084554006</v>
      </c>
    </row>
    <row r="194" spans="6:34" x14ac:dyDescent="0.2">
      <c r="F194" s="9">
        <v>80.800000000001106</v>
      </c>
      <c r="G194" s="17">
        <f t="shared" si="65"/>
        <v>1151.2615384615492</v>
      </c>
      <c r="H194" s="24">
        <f t="shared" si="57"/>
        <v>1424.4115384615493</v>
      </c>
      <c r="I194" s="24">
        <f t="shared" si="58"/>
        <v>17.313236071006486</v>
      </c>
      <c r="J194" s="18">
        <f t="shared" si="59"/>
        <v>1731323607.1006486</v>
      </c>
      <c r="K194" s="19">
        <f t="shared" ref="K194:K257" si="73">LOG(EXP(((LN(Y194)-$B$10/(H194)-$B$11-$B$7)-$B$12*(1-$B$16/H194-LN(H194/$B$16))-$B$13*J194/H194-$B$14*(H194-$B$16)*J194/H194-$B$15*J194*J194/H194)/$B$9))</f>
        <v>-8.5080925255902677</v>
      </c>
      <c r="L194" s="25">
        <f t="shared" ref="L194:L257" si="74">-25096.3/(G194+273)+8.735+0.11*(I194*1000-1)/(G194+273)</f>
        <v>-7.5484938709646272</v>
      </c>
      <c r="M194" s="19">
        <f t="shared" ref="M194:M257" si="75">K194-L194</f>
        <v>-0.95959865462564053</v>
      </c>
      <c r="N194" s="20">
        <f t="shared" ref="N194:N257" si="76">81.8-(0.0542)*(G194+273)</f>
        <v>4.6050246153840391</v>
      </c>
      <c r="O194" s="42">
        <f t="shared" ref="O194:O257" si="77">6.24-0.15*K194-0.00412*(G194+273)</f>
        <v>1.6482563403769568</v>
      </c>
      <c r="P194" s="40"/>
      <c r="Q194" s="21">
        <f t="shared" ref="Q194:Q257" si="78">N194*X194</f>
        <v>27.454355782740542</v>
      </c>
      <c r="R194" s="44">
        <f t="shared" ref="R194:R257" si="79">O194*W194</f>
        <v>0.97990715377897541</v>
      </c>
      <c r="S194" s="22"/>
      <c r="T194" s="22">
        <f t="shared" ref="T194:T257" si="80">B$4*X194</f>
        <v>0</v>
      </c>
      <c r="U194" s="50">
        <f t="shared" ref="U194:U257" si="81">W194*B$3</f>
        <v>0.33292637357046506</v>
      </c>
      <c r="V194" s="47"/>
      <c r="W194" s="26">
        <f t="shared" si="60"/>
        <v>0.59451138137583037</v>
      </c>
      <c r="X194" s="26">
        <f t="shared" si="61"/>
        <v>5.9618260651688111</v>
      </c>
      <c r="Y194" s="27">
        <f t="shared" si="62"/>
        <v>4.9859839491895389E-2</v>
      </c>
      <c r="Z194" s="26">
        <f t="shared" si="63"/>
        <v>9.0677361594491024E-2</v>
      </c>
      <c r="AA194" s="33">
        <f t="shared" si="66"/>
        <v>8.4295767169859666</v>
      </c>
      <c r="AB194" s="30"/>
      <c r="AC194" s="39">
        <f t="shared" si="67"/>
        <v>8.2155361696443514E-3</v>
      </c>
      <c r="AD194" s="39">
        <f t="shared" si="64"/>
        <v>1.141244539343538</v>
      </c>
      <c r="AE194" s="38">
        <f t="shared" si="68"/>
        <v>5.9584000000000037</v>
      </c>
      <c r="AF194" s="37">
        <f t="shared" si="69"/>
        <v>5.270206076329882E-4</v>
      </c>
      <c r="AG194" s="37">
        <f t="shared" si="70"/>
        <v>9.4638480048370624E-2</v>
      </c>
      <c r="AH194" s="38">
        <f t="shared" si="72"/>
        <v>0.57500367620004811</v>
      </c>
    </row>
    <row r="195" spans="6:34" x14ac:dyDescent="0.2">
      <c r="F195" s="9">
        <v>80.700000000001097</v>
      </c>
      <c r="G195" s="17">
        <f t="shared" si="65"/>
        <v>1151.0076923077031</v>
      </c>
      <c r="H195" s="24">
        <f t="shared" ref="H195:H258" si="82">G195+273.15</f>
        <v>1424.1576923077032</v>
      </c>
      <c r="I195" s="24">
        <f t="shared" ref="I195:I258" si="83">92-0.18*G195+0.0001*(G195^2)</f>
        <v>17.300486159763864</v>
      </c>
      <c r="J195" s="18">
        <f t="shared" ref="J195:J258" si="84">I195*10^8</f>
        <v>1730048615.9763863</v>
      </c>
      <c r="K195" s="19">
        <f t="shared" si="73"/>
        <v>-8.5108675472046134</v>
      </c>
      <c r="L195" s="25">
        <f t="shared" si="74"/>
        <v>-7.5523814851656681</v>
      </c>
      <c r="M195" s="19">
        <f t="shared" si="75"/>
        <v>-0.95848606203894526</v>
      </c>
      <c r="N195" s="20">
        <f t="shared" si="76"/>
        <v>4.6187830769224973</v>
      </c>
      <c r="O195" s="42">
        <f t="shared" si="77"/>
        <v>1.649718439772955</v>
      </c>
      <c r="P195" s="40"/>
      <c r="Q195" s="21">
        <f t="shared" si="78"/>
        <v>27.523363576730404</v>
      </c>
      <c r="R195" s="44">
        <f t="shared" si="79"/>
        <v>0.98091435725156306</v>
      </c>
      <c r="S195" s="22"/>
      <c r="T195" s="22">
        <f t="shared" si="80"/>
        <v>0</v>
      </c>
      <c r="U195" s="50">
        <f t="shared" si="81"/>
        <v>0.33297320731680452</v>
      </c>
      <c r="V195" s="47"/>
      <c r="W195" s="26">
        <f t="shared" ref="W195:W258" si="85">(W194*F194-(R194*C$2+U194*B$2)*(F194-F195))/F195</f>
        <v>0.59459501306572227</v>
      </c>
      <c r="X195" s="26">
        <f t="shared" ref="X195:X258" si="86">(X194*F194-(Q194*C$2+T194*B$2)*(F194-F195))/F195</f>
        <v>5.9590076256772955</v>
      </c>
      <c r="Y195" s="27">
        <f t="shared" ref="Y195:Y258" si="87">W195/X195/2</f>
        <v>4.9890439014007901E-2</v>
      </c>
      <c r="Z195" s="26">
        <f t="shared" ref="Z195:Z258" si="88">W195/(W195+X195)</f>
        <v>9.0727962289115185E-2</v>
      </c>
      <c r="AA195" s="33">
        <f t="shared" si="66"/>
        <v>8.4260605355267373</v>
      </c>
      <c r="AB195" s="30"/>
      <c r="AC195" s="39">
        <f t="shared" si="67"/>
        <v>8.2363067348228663E-3</v>
      </c>
      <c r="AD195" s="39">
        <f t="shared" ref="AD195:AD258" si="89">AD194+AC195</f>
        <v>1.1494808460783608</v>
      </c>
      <c r="AE195" s="38">
        <f t="shared" si="68"/>
        <v>5.9584000000000037</v>
      </c>
      <c r="AF195" s="37">
        <f t="shared" si="69"/>
        <v>5.2735555229727711E-4</v>
      </c>
      <c r="AG195" s="37">
        <f t="shared" si="70"/>
        <v>9.5165835600667895E-2</v>
      </c>
      <c r="AH195" s="38">
        <f t="shared" si="72"/>
        <v>0.57500401114471233</v>
      </c>
    </row>
    <row r="196" spans="6:34" x14ac:dyDescent="0.2">
      <c r="F196" s="9">
        <v>80.600000000001103</v>
      </c>
      <c r="G196" s="17">
        <f t="shared" ref="G196:G259" si="90">G195-(1200-1035)/650</f>
        <v>1150.753846153857</v>
      </c>
      <c r="H196" s="24">
        <f t="shared" si="82"/>
        <v>1423.9038461538571</v>
      </c>
      <c r="I196" s="24">
        <f t="shared" si="83"/>
        <v>17.287749136095215</v>
      </c>
      <c r="J196" s="18">
        <f t="shared" si="84"/>
        <v>1728774913.6095214</v>
      </c>
      <c r="K196" s="19">
        <f t="shared" si="73"/>
        <v>-8.5136313559955301</v>
      </c>
      <c r="L196" s="25">
        <f t="shared" si="74"/>
        <v>-7.5562694899389236</v>
      </c>
      <c r="M196" s="19">
        <f t="shared" si="75"/>
        <v>-0.95736186605660656</v>
      </c>
      <c r="N196" s="20">
        <f t="shared" si="76"/>
        <v>4.6325415384609556</v>
      </c>
      <c r="O196" s="42">
        <f t="shared" si="77"/>
        <v>1.6511788572454389</v>
      </c>
      <c r="P196" s="40"/>
      <c r="Q196" s="21">
        <f t="shared" si="78"/>
        <v>27.592142429439217</v>
      </c>
      <c r="R196" s="44">
        <f t="shared" si="79"/>
        <v>0.98192046156245216</v>
      </c>
      <c r="S196" s="22"/>
      <c r="T196" s="22">
        <f t="shared" si="80"/>
        <v>0</v>
      </c>
      <c r="U196" s="50">
        <f t="shared" si="81"/>
        <v>0.33301992456001828</v>
      </c>
      <c r="V196" s="47"/>
      <c r="W196" s="26">
        <f t="shared" si="85"/>
        <v>0.5946784367143183</v>
      </c>
      <c r="X196" s="26">
        <f t="shared" si="86"/>
        <v>5.9561565072562752</v>
      </c>
      <c r="Y196" s="27">
        <f t="shared" si="87"/>
        <v>4.9921323926749792E-2</v>
      </c>
      <c r="Z196" s="26">
        <f t="shared" si="88"/>
        <v>9.0779029207820605E-2</v>
      </c>
      <c r="AA196" s="33">
        <f t="shared" ref="AA196:AA259" si="91">(W196+X196)/56*72</f>
        <v>8.4225020708193341</v>
      </c>
      <c r="AB196" s="30"/>
      <c r="AC196" s="39">
        <f t="shared" ref="AC196:AC259" si="92">(Q195*C$2+T195*B$2)*(F195-F196)/100</f>
        <v>8.2570090730186511E-3</v>
      </c>
      <c r="AD196" s="39">
        <f t="shared" si="89"/>
        <v>1.1577378551513795</v>
      </c>
      <c r="AE196" s="38">
        <f t="shared" ref="AE196:AE259" si="93">AD196+X196*F196/100</f>
        <v>5.9584000000000028</v>
      </c>
      <c r="AF196" s="37">
        <f t="shared" ref="AF196:AF259" si="94">(R196*C$2+U196*B$2)*(F195-F196)/100</f>
        <v>5.2769008566071847E-4</v>
      </c>
      <c r="AG196" s="37">
        <f t="shared" ref="AG196:AG259" si="95">AG195+AF196</f>
        <v>9.5693525686328607E-2</v>
      </c>
      <c r="AH196" s="38">
        <f t="shared" ref="AH196:AH259" si="96">AG196+W196*F196/100</f>
        <v>0.57500434567807568</v>
      </c>
    </row>
    <row r="197" spans="6:34" x14ac:dyDescent="0.2">
      <c r="F197" s="9">
        <v>80.500000000001094</v>
      </c>
      <c r="G197" s="17">
        <f t="shared" si="90"/>
        <v>1150.5000000000109</v>
      </c>
      <c r="H197" s="24">
        <f t="shared" si="82"/>
        <v>1423.650000000011</v>
      </c>
      <c r="I197" s="24">
        <f t="shared" si="83"/>
        <v>17.275025000000568</v>
      </c>
      <c r="J197" s="18">
        <f t="shared" si="84"/>
        <v>1727502500.0000567</v>
      </c>
      <c r="K197" s="19">
        <f t="shared" si="73"/>
        <v>-8.5163839211209318</v>
      </c>
      <c r="L197" s="25">
        <f t="shared" si="74"/>
        <v>-7.5601578854933322</v>
      </c>
      <c r="M197" s="19">
        <f t="shared" si="75"/>
        <v>-0.95622603562759956</v>
      </c>
      <c r="N197" s="20">
        <f t="shared" si="76"/>
        <v>4.6462999999994139</v>
      </c>
      <c r="O197" s="42">
        <f t="shared" si="77"/>
        <v>1.652637588168095</v>
      </c>
      <c r="P197" s="40"/>
      <c r="Q197" s="21">
        <f t="shared" si="78"/>
        <v>27.660690822603819</v>
      </c>
      <c r="R197" s="44">
        <f t="shared" si="79"/>
        <v>0.98292546219075205</v>
      </c>
      <c r="S197" s="22"/>
      <c r="T197" s="22">
        <f t="shared" si="80"/>
        <v>0</v>
      </c>
      <c r="U197" s="50">
        <f t="shared" si="81"/>
        <v>0.33306652515205554</v>
      </c>
      <c r="V197" s="47"/>
      <c r="W197" s="26">
        <f t="shared" si="85"/>
        <v>0.59476165205724196</v>
      </c>
      <c r="X197" s="26">
        <f t="shared" si="86"/>
        <v>5.9532726734406536</v>
      </c>
      <c r="Y197" s="27">
        <f t="shared" si="87"/>
        <v>4.995249543252514E-2</v>
      </c>
      <c r="Z197" s="26">
        <f t="shared" si="88"/>
        <v>9.0830564180345505E-2</v>
      </c>
      <c r="AA197" s="33">
        <f t="shared" si="91"/>
        <v>8.4189012756401524</v>
      </c>
      <c r="AB197" s="30"/>
      <c r="AC197" s="39">
        <f t="shared" si="92"/>
        <v>8.2776427288324735E-3</v>
      </c>
      <c r="AD197" s="39">
        <f t="shared" si="89"/>
        <v>1.166015497880212</v>
      </c>
      <c r="AE197" s="38">
        <f t="shared" si="93"/>
        <v>5.9584000000000028</v>
      </c>
      <c r="AF197" s="37">
        <f t="shared" si="94"/>
        <v>5.2802420626370955E-4</v>
      </c>
      <c r="AG197" s="37">
        <f t="shared" si="95"/>
        <v>9.6221549892592323E-2</v>
      </c>
      <c r="AH197" s="38">
        <f t="shared" si="96"/>
        <v>0.57500467979867864</v>
      </c>
    </row>
    <row r="198" spans="6:34" x14ac:dyDescent="0.2">
      <c r="F198" s="9">
        <v>80.4000000000011</v>
      </c>
      <c r="G198" s="17">
        <f t="shared" si="90"/>
        <v>1150.2461538461648</v>
      </c>
      <c r="H198" s="24">
        <f t="shared" si="82"/>
        <v>1423.3961538461649</v>
      </c>
      <c r="I198" s="24">
        <f t="shared" si="83"/>
        <v>17.262313751479837</v>
      </c>
      <c r="J198" s="18">
        <f t="shared" si="84"/>
        <v>1726231375.1479838</v>
      </c>
      <c r="K198" s="19">
        <f t="shared" si="73"/>
        <v>-8.5191252116201088</v>
      </c>
      <c r="L198" s="25">
        <f t="shared" si="74"/>
        <v>-7.5640466720380033</v>
      </c>
      <c r="M198" s="19">
        <f t="shared" si="75"/>
        <v>-0.95507853958210553</v>
      </c>
      <c r="N198" s="20">
        <f t="shared" si="76"/>
        <v>4.6600584615378722</v>
      </c>
      <c r="O198" s="42">
        <f t="shared" si="77"/>
        <v>1.6540946278968169</v>
      </c>
      <c r="P198" s="40"/>
      <c r="Q198" s="21">
        <f t="shared" si="78"/>
        <v>27.729007237748796</v>
      </c>
      <c r="R198" s="44">
        <f t="shared" si="79"/>
        <v>0.98392935460483844</v>
      </c>
      <c r="S198" s="22"/>
      <c r="T198" s="22">
        <f t="shared" si="80"/>
        <v>0</v>
      </c>
      <c r="U198" s="50">
        <f t="shared" si="81"/>
        <v>0.33311300894514556</v>
      </c>
      <c r="V198" s="47"/>
      <c r="W198" s="26">
        <f t="shared" si="85"/>
        <v>0.59484465883061699</v>
      </c>
      <c r="X198" s="26">
        <f t="shared" si="86"/>
        <v>5.9503560881504285</v>
      </c>
      <c r="Y198" s="27">
        <f t="shared" si="87"/>
        <v>4.9983954743077805E-2</v>
      </c>
      <c r="Z198" s="26">
        <f t="shared" si="88"/>
        <v>9.0882569049541728E-2</v>
      </c>
      <c r="AA198" s="33">
        <f t="shared" si="91"/>
        <v>8.415258103261344</v>
      </c>
      <c r="AB198" s="30"/>
      <c r="AC198" s="39">
        <f t="shared" si="92"/>
        <v>8.2982072467806742E-3</v>
      </c>
      <c r="AD198" s="39">
        <f t="shared" si="89"/>
        <v>1.1743137051269927</v>
      </c>
      <c r="AE198" s="38">
        <f t="shared" si="93"/>
        <v>5.9584000000000028</v>
      </c>
      <c r="AF198" s="37">
        <f t="shared" si="94"/>
        <v>5.2835791264302335E-4</v>
      </c>
      <c r="AG198" s="37">
        <f t="shared" si="95"/>
        <v>9.6749907805235347E-2</v>
      </c>
      <c r="AH198" s="38">
        <f t="shared" si="96"/>
        <v>0.57500501350505795</v>
      </c>
    </row>
    <row r="199" spans="6:34" x14ac:dyDescent="0.2">
      <c r="F199" s="9">
        <v>80.300000000001106</v>
      </c>
      <c r="G199" s="17">
        <f t="shared" si="90"/>
        <v>1149.9923076923187</v>
      </c>
      <c r="H199" s="24">
        <f t="shared" si="82"/>
        <v>1423.1423076923188</v>
      </c>
      <c r="I199" s="24">
        <f t="shared" si="83"/>
        <v>17.249615390533137</v>
      </c>
      <c r="J199" s="18">
        <f t="shared" si="84"/>
        <v>1724961539.0533137</v>
      </c>
      <c r="K199" s="19">
        <f t="shared" si="73"/>
        <v>-8.5218551964131066</v>
      </c>
      <c r="L199" s="25">
        <f t="shared" si="74"/>
        <v>-7.5679358497821632</v>
      </c>
      <c r="M199" s="19">
        <f t="shared" si="75"/>
        <v>-0.95391934663094347</v>
      </c>
      <c r="N199" s="20">
        <f t="shared" si="76"/>
        <v>4.6738169230763305</v>
      </c>
      <c r="O199" s="42">
        <f t="shared" si="77"/>
        <v>1.655549971769612</v>
      </c>
      <c r="P199" s="40"/>
      <c r="Q199" s="21">
        <f t="shared" si="78"/>
        <v>27.797090156224584</v>
      </c>
      <c r="R199" s="44">
        <f t="shared" si="79"/>
        <v>0.98493213426232007</v>
      </c>
      <c r="S199" s="22"/>
      <c r="T199" s="22">
        <f t="shared" si="80"/>
        <v>0</v>
      </c>
      <c r="U199" s="50">
        <f t="shared" si="81"/>
        <v>0.33315937579180194</v>
      </c>
      <c r="V199" s="47"/>
      <c r="W199" s="26">
        <f t="shared" si="85"/>
        <v>0.59492745677107484</v>
      </c>
      <c r="X199" s="26">
        <f t="shared" si="86"/>
        <v>5.9474067156931758</v>
      </c>
      <c r="Y199" s="27">
        <f t="shared" si="87"/>
        <v>5.0015703079567805E-2</v>
      </c>
      <c r="Z199" s="26">
        <f t="shared" si="88"/>
        <v>9.0935045671472953E-2</v>
      </c>
      <c r="AA199" s="33">
        <f t="shared" si="91"/>
        <v>8.4115725074540357</v>
      </c>
      <c r="AB199" s="30"/>
      <c r="AC199" s="39">
        <f t="shared" si="92"/>
        <v>8.3187021713241674E-3</v>
      </c>
      <c r="AD199" s="39">
        <f t="shared" si="89"/>
        <v>1.182632407298317</v>
      </c>
      <c r="AE199" s="38">
        <f t="shared" si="93"/>
        <v>5.9584000000000028</v>
      </c>
      <c r="AF199" s="37">
        <f t="shared" si="94"/>
        <v>5.2869120333292729E-4</v>
      </c>
      <c r="AG199" s="37">
        <f t="shared" si="95"/>
        <v>9.7278599008568278E-2</v>
      </c>
      <c r="AH199" s="38">
        <f t="shared" si="96"/>
        <v>0.575005346795748</v>
      </c>
    </row>
    <row r="200" spans="6:34" x14ac:dyDescent="0.2">
      <c r="F200" s="9">
        <v>80.200000000001097</v>
      </c>
      <c r="G200" s="17">
        <f t="shared" si="90"/>
        <v>1149.7384615384726</v>
      </c>
      <c r="H200" s="24">
        <f t="shared" si="82"/>
        <v>1422.8884615384727</v>
      </c>
      <c r="I200" s="24">
        <f t="shared" si="83"/>
        <v>17.236929917160325</v>
      </c>
      <c r="J200" s="18">
        <f t="shared" si="84"/>
        <v>1723692991.7160325</v>
      </c>
      <c r="K200" s="19">
        <f t="shared" si="73"/>
        <v>-8.52457384430015</v>
      </c>
      <c r="L200" s="25">
        <f t="shared" si="74"/>
        <v>-7.5718254189352283</v>
      </c>
      <c r="M200" s="19">
        <f t="shared" si="75"/>
        <v>-0.95274842536492166</v>
      </c>
      <c r="N200" s="20">
        <f t="shared" si="76"/>
        <v>4.6875753846147887</v>
      </c>
      <c r="O200" s="42">
        <f t="shared" si="77"/>
        <v>1.6570036151065146</v>
      </c>
      <c r="P200" s="40"/>
      <c r="Q200" s="21">
        <f t="shared" si="78"/>
        <v>27.864938059245723</v>
      </c>
      <c r="R200" s="44">
        <f t="shared" si="79"/>
        <v>0.98593379661000791</v>
      </c>
      <c r="S200" s="22"/>
      <c r="T200" s="22">
        <f t="shared" si="80"/>
        <v>0</v>
      </c>
      <c r="U200" s="50">
        <f t="shared" si="81"/>
        <v>0.33320562554482613</v>
      </c>
      <c r="V200" s="47"/>
      <c r="W200" s="26">
        <f t="shared" si="85"/>
        <v>0.59501004561576087</v>
      </c>
      <c r="X200" s="26">
        <f t="shared" si="86"/>
        <v>5.9444245207665247</v>
      </c>
      <c r="Y200" s="27">
        <f t="shared" si="87"/>
        <v>5.0047741672648506E-2</v>
      </c>
      <c r="Z200" s="26">
        <f t="shared" si="88"/>
        <v>9.098799591551375E-2</v>
      </c>
      <c r="AA200" s="33">
        <f t="shared" si="91"/>
        <v>8.4078444424915109</v>
      </c>
      <c r="AB200" s="30"/>
      <c r="AC200" s="39">
        <f t="shared" si="92"/>
        <v>8.3391270468680875E-3</v>
      </c>
      <c r="AD200" s="39">
        <f t="shared" si="89"/>
        <v>1.190971534345185</v>
      </c>
      <c r="AE200" s="38">
        <f t="shared" si="93"/>
        <v>5.9584000000000028</v>
      </c>
      <c r="AF200" s="37">
        <f t="shared" si="94"/>
        <v>5.2902407686442586E-4</v>
      </c>
      <c r="AG200" s="37">
        <f t="shared" si="95"/>
        <v>9.7807623085432699E-2</v>
      </c>
      <c r="AH200" s="38">
        <f t="shared" si="96"/>
        <v>0.5750056796692794</v>
      </c>
    </row>
    <row r="201" spans="6:34" x14ac:dyDescent="0.2">
      <c r="F201" s="9">
        <v>80.100000000001103</v>
      </c>
      <c r="G201" s="17">
        <f t="shared" si="90"/>
        <v>1149.4846153846265</v>
      </c>
      <c r="H201" s="24">
        <f t="shared" si="82"/>
        <v>1422.6346153846266</v>
      </c>
      <c r="I201" s="24">
        <f t="shared" si="83"/>
        <v>17.224257331361514</v>
      </c>
      <c r="J201" s="18">
        <f t="shared" si="84"/>
        <v>1722425733.1361513</v>
      </c>
      <c r="K201" s="19">
        <f t="shared" si="73"/>
        <v>-8.5272811239609538</v>
      </c>
      <c r="L201" s="25">
        <f t="shared" si="74"/>
        <v>-7.5757153797067245</v>
      </c>
      <c r="M201" s="19">
        <f t="shared" si="75"/>
        <v>-0.95156574425422935</v>
      </c>
      <c r="N201" s="20">
        <f t="shared" si="76"/>
        <v>4.701333846153247</v>
      </c>
      <c r="O201" s="42">
        <f t="shared" si="77"/>
        <v>1.6584555532094818</v>
      </c>
      <c r="P201" s="40"/>
      <c r="Q201" s="21">
        <f t="shared" si="78"/>
        <v>27.932549427929413</v>
      </c>
      <c r="R201" s="44">
        <f t="shared" si="79"/>
        <v>0.98693433708387646</v>
      </c>
      <c r="S201" s="22"/>
      <c r="T201" s="22">
        <f t="shared" si="80"/>
        <v>0</v>
      </c>
      <c r="U201" s="50">
        <f t="shared" si="81"/>
        <v>0.33325175805731144</v>
      </c>
      <c r="V201" s="47"/>
      <c r="W201" s="26">
        <f t="shared" si="85"/>
        <v>0.59509242510234184</v>
      </c>
      <c r="X201" s="26">
        <f t="shared" si="86"/>
        <v>5.9414094684606473</v>
      </c>
      <c r="Y201" s="27">
        <f t="shared" si="87"/>
        <v>5.0080071762544552E-2</v>
      </c>
      <c r="Z201" s="26">
        <f t="shared" si="88"/>
        <v>9.1041421664449673E-2</v>
      </c>
      <c r="AA201" s="33">
        <f t="shared" si="91"/>
        <v>8.4040738631524157</v>
      </c>
      <c r="AB201" s="30"/>
      <c r="AC201" s="39">
        <f t="shared" si="92"/>
        <v>8.3594814177732433E-3</v>
      </c>
      <c r="AD201" s="39">
        <f t="shared" si="89"/>
        <v>1.1993310157629582</v>
      </c>
      <c r="AE201" s="38">
        <f t="shared" si="93"/>
        <v>5.9584000000000019</v>
      </c>
      <c r="AF201" s="37">
        <f t="shared" si="94"/>
        <v>5.293565317652509E-4</v>
      </c>
      <c r="AG201" s="37">
        <f t="shared" si="95"/>
        <v>9.833697961719795E-2</v>
      </c>
      <c r="AH201" s="38">
        <f t="shared" si="96"/>
        <v>0.57500601212418034</v>
      </c>
    </row>
    <row r="202" spans="6:34" x14ac:dyDescent="0.2">
      <c r="F202" s="9">
        <v>80.000000000001094</v>
      </c>
      <c r="G202" s="17">
        <f t="shared" si="90"/>
        <v>1149.2307692307804</v>
      </c>
      <c r="H202" s="24">
        <f t="shared" si="82"/>
        <v>1422.3807692307805</v>
      </c>
      <c r="I202" s="24">
        <f t="shared" si="83"/>
        <v>17.211597633136648</v>
      </c>
      <c r="J202" s="18">
        <f t="shared" si="84"/>
        <v>1721159763.3136649</v>
      </c>
      <c r="K202" s="19">
        <f t="shared" si="73"/>
        <v>-8.5299770039541833</v>
      </c>
      <c r="L202" s="25">
        <f t="shared" si="74"/>
        <v>-7.5796057323063568</v>
      </c>
      <c r="M202" s="19">
        <f t="shared" si="75"/>
        <v>-0.95037127164782653</v>
      </c>
      <c r="N202" s="20">
        <f t="shared" si="76"/>
        <v>4.7150923076917053</v>
      </c>
      <c r="O202" s="42">
        <f t="shared" si="77"/>
        <v>1.6599057813623119</v>
      </c>
      <c r="P202" s="40"/>
      <c r="Q202" s="21">
        <f t="shared" si="78"/>
        <v>27.999922743334249</v>
      </c>
      <c r="R202" s="44">
        <f t="shared" si="79"/>
        <v>0.98793375110903725</v>
      </c>
      <c r="S202" s="22"/>
      <c r="T202" s="22">
        <f t="shared" si="80"/>
        <v>0</v>
      </c>
      <c r="U202" s="50">
        <f t="shared" si="81"/>
        <v>0.33329777318264742</v>
      </c>
      <c r="V202" s="47"/>
      <c r="W202" s="26">
        <f t="shared" si="85"/>
        <v>0.59517459496901315</v>
      </c>
      <c r="X202" s="26">
        <f t="shared" si="86"/>
        <v>5.938361524260749</v>
      </c>
      <c r="Y202" s="27">
        <f t="shared" si="87"/>
        <v>5.0112694599130599E-2</v>
      </c>
      <c r="Z202" s="26">
        <f t="shared" si="88"/>
        <v>9.1095324814578091E-2</v>
      </c>
      <c r="AA202" s="33">
        <f t="shared" si="91"/>
        <v>8.4002607247239798</v>
      </c>
      <c r="AB202" s="30"/>
      <c r="AC202" s="39">
        <f t="shared" si="92"/>
        <v>8.3797648283795382E-3</v>
      </c>
      <c r="AD202" s="39">
        <f t="shared" si="89"/>
        <v>1.2077107805913376</v>
      </c>
      <c r="AE202" s="38">
        <f t="shared" si="93"/>
        <v>5.9584000000000019</v>
      </c>
      <c r="AF202" s="37">
        <f t="shared" si="94"/>
        <v>5.2968856656060957E-4</v>
      </c>
      <c r="AG202" s="37">
        <f t="shared" si="95"/>
        <v>9.8866668183758555E-2</v>
      </c>
      <c r="AH202" s="38">
        <f t="shared" si="96"/>
        <v>0.57500634415897556</v>
      </c>
    </row>
    <row r="203" spans="6:34" x14ac:dyDescent="0.2">
      <c r="F203" s="9">
        <v>79.9000000000011</v>
      </c>
      <c r="G203" s="17">
        <f t="shared" si="90"/>
        <v>1148.9769230769343</v>
      </c>
      <c r="H203" s="24">
        <f t="shared" si="82"/>
        <v>1422.1269230769344</v>
      </c>
      <c r="I203" s="24">
        <f t="shared" si="83"/>
        <v>17.198950822485784</v>
      </c>
      <c r="J203" s="18">
        <f t="shared" si="84"/>
        <v>1719895082.2485785</v>
      </c>
      <c r="K203" s="19">
        <f t="shared" si="73"/>
        <v>-8.532661452716777</v>
      </c>
      <c r="L203" s="25">
        <f t="shared" si="74"/>
        <v>-7.583496476943961</v>
      </c>
      <c r="M203" s="19">
        <f t="shared" si="75"/>
        <v>-0.949164975772816</v>
      </c>
      <c r="N203" s="20">
        <f t="shared" si="76"/>
        <v>4.7288507692301636</v>
      </c>
      <c r="O203" s="42">
        <f t="shared" si="77"/>
        <v>1.6613542948305469</v>
      </c>
      <c r="P203" s="40"/>
      <c r="Q203" s="21">
        <f t="shared" si="78"/>
        <v>28.067056486499173</v>
      </c>
      <c r="R203" s="44">
        <f t="shared" si="79"/>
        <v>0.98893203409970332</v>
      </c>
      <c r="S203" s="22"/>
      <c r="T203" s="22">
        <f t="shared" si="80"/>
        <v>0</v>
      </c>
      <c r="U203" s="50">
        <f t="shared" si="81"/>
        <v>0.33334367077452315</v>
      </c>
      <c r="V203" s="47"/>
      <c r="W203" s="26">
        <f t="shared" si="85"/>
        <v>0.59525655495450558</v>
      </c>
      <c r="X203" s="26">
        <f t="shared" si="86"/>
        <v>5.9352806540495608</v>
      </c>
      <c r="Y203" s="27">
        <f t="shared" si="87"/>
        <v>5.0145611442010761E-2</v>
      </c>
      <c r="Z203" s="26">
        <f t="shared" si="88"/>
        <v>9.1149707275809955E-2</v>
      </c>
      <c r="AA203" s="33">
        <f t="shared" si="91"/>
        <v>8.3964049830052279</v>
      </c>
      <c r="AB203" s="30"/>
      <c r="AC203" s="39">
        <f t="shared" si="92"/>
        <v>8.3999768229998002E-3</v>
      </c>
      <c r="AD203" s="39">
        <f t="shared" si="89"/>
        <v>1.2161107574143375</v>
      </c>
      <c r="AE203" s="38">
        <f t="shared" si="93"/>
        <v>5.9584000000000028</v>
      </c>
      <c r="AF203" s="37">
        <f t="shared" si="94"/>
        <v>5.3002017977204705E-4</v>
      </c>
      <c r="AG203" s="37">
        <f t="shared" si="95"/>
        <v>9.9396688363530605E-2</v>
      </c>
      <c r="AH203" s="38">
        <f t="shared" si="96"/>
        <v>0.57500667577218711</v>
      </c>
    </row>
    <row r="204" spans="6:34" x14ac:dyDescent="0.2">
      <c r="F204" s="9">
        <v>79.800000000001106</v>
      </c>
      <c r="G204" s="17">
        <f t="shared" si="90"/>
        <v>1148.7230769230882</v>
      </c>
      <c r="H204" s="24">
        <f t="shared" si="82"/>
        <v>1421.8730769230883</v>
      </c>
      <c r="I204" s="24">
        <f t="shared" si="83"/>
        <v>17.186316899408865</v>
      </c>
      <c r="J204" s="18">
        <f t="shared" si="84"/>
        <v>1718631689.9408865</v>
      </c>
      <c r="K204" s="19">
        <f t="shared" si="73"/>
        <v>-8.5353344385633321</v>
      </c>
      <c r="L204" s="25">
        <f t="shared" si="74"/>
        <v>-7.5873876138295309</v>
      </c>
      <c r="M204" s="19">
        <f t="shared" si="75"/>
        <v>-0.94794682473380121</v>
      </c>
      <c r="N204" s="20">
        <f t="shared" si="76"/>
        <v>4.7426092307686218</v>
      </c>
      <c r="O204" s="42">
        <f t="shared" si="77"/>
        <v>1.662801088861376</v>
      </c>
      <c r="P204" s="40"/>
      <c r="Q204" s="21">
        <f t="shared" si="78"/>
        <v>28.133949138482691</v>
      </c>
      <c r="R204" s="44">
        <f t="shared" si="79"/>
        <v>0.9899291814591541</v>
      </c>
      <c r="S204" s="22"/>
      <c r="T204" s="22">
        <f t="shared" si="80"/>
        <v>0</v>
      </c>
      <c r="U204" s="50">
        <f t="shared" si="81"/>
        <v>0.33338945068693188</v>
      </c>
      <c r="V204" s="47"/>
      <c r="W204" s="26">
        <f t="shared" si="85"/>
        <v>0.59533830479809258</v>
      </c>
      <c r="X204" s="26">
        <f t="shared" si="86"/>
        <v>5.9321668241098369</v>
      </c>
      <c r="Y204" s="27">
        <f t="shared" si="87"/>
        <v>5.0178823560598974E-2</v>
      </c>
      <c r="Z204" s="26">
        <f t="shared" si="88"/>
        <v>9.120457097177255E-2</v>
      </c>
      <c r="AA204" s="33">
        <f t="shared" si="91"/>
        <v>8.3925065943101949</v>
      </c>
      <c r="AB204" s="30"/>
      <c r="AC204" s="39">
        <f t="shared" si="92"/>
        <v>8.4201169459492738E-3</v>
      </c>
      <c r="AD204" s="39">
        <f t="shared" si="89"/>
        <v>1.2245308743602867</v>
      </c>
      <c r="AE204" s="38">
        <f t="shared" si="93"/>
        <v>5.9584000000000019</v>
      </c>
      <c r="AF204" s="37">
        <f t="shared" si="94"/>
        <v>5.3035136991856852E-4</v>
      </c>
      <c r="AG204" s="37">
        <f t="shared" si="95"/>
        <v>9.9927039733449172E-2</v>
      </c>
      <c r="AH204" s="38">
        <f t="shared" si="96"/>
        <v>0.57500700696233353</v>
      </c>
    </row>
    <row r="205" spans="6:34" x14ac:dyDescent="0.2">
      <c r="F205" s="9">
        <v>79.700000000001197</v>
      </c>
      <c r="G205" s="17">
        <f t="shared" si="90"/>
        <v>1148.4692307692421</v>
      </c>
      <c r="H205" s="24">
        <f t="shared" si="82"/>
        <v>1421.6192307692422</v>
      </c>
      <c r="I205" s="24">
        <f t="shared" si="83"/>
        <v>17.17369586390592</v>
      </c>
      <c r="J205" s="18">
        <f t="shared" si="84"/>
        <v>1717369586.3905919</v>
      </c>
      <c r="K205" s="19">
        <f t="shared" si="73"/>
        <v>-8.5379959296854704</v>
      </c>
      <c r="L205" s="25">
        <f t="shared" si="74"/>
        <v>-7.5912791431732147</v>
      </c>
      <c r="M205" s="19">
        <f t="shared" si="75"/>
        <v>-0.94671678651225566</v>
      </c>
      <c r="N205" s="20">
        <f t="shared" si="76"/>
        <v>4.7563676923070801</v>
      </c>
      <c r="O205" s="42">
        <f t="shared" si="77"/>
        <v>1.6642461586835422</v>
      </c>
      <c r="P205" s="40"/>
      <c r="Q205" s="21">
        <f t="shared" si="78"/>
        <v>28.200599180402286</v>
      </c>
      <c r="R205" s="44">
        <f t="shared" si="79"/>
        <v>0.99092518857970313</v>
      </c>
      <c r="S205" s="22"/>
      <c r="T205" s="22">
        <f t="shared" si="80"/>
        <v>0</v>
      </c>
      <c r="U205" s="50">
        <f t="shared" si="81"/>
        <v>0.33343511277417465</v>
      </c>
      <c r="V205" s="47"/>
      <c r="W205" s="26">
        <f t="shared" si="85"/>
        <v>0.59541984423959748</v>
      </c>
      <c r="X205" s="26">
        <f t="shared" si="86"/>
        <v>5.9290200011268599</v>
      </c>
      <c r="Y205" s="27">
        <f t="shared" si="87"/>
        <v>5.0212332234199998E-2</v>
      </c>
      <c r="Z205" s="26">
        <f t="shared" si="88"/>
        <v>9.1259917839912996E-2</v>
      </c>
      <c r="AA205" s="33">
        <f t="shared" si="91"/>
        <v>8.3885655154711589</v>
      </c>
      <c r="AB205" s="30"/>
      <c r="AC205" s="39">
        <f t="shared" si="92"/>
        <v>8.4401847415371319E-3</v>
      </c>
      <c r="AD205" s="39">
        <f t="shared" si="89"/>
        <v>1.2329710591018239</v>
      </c>
      <c r="AE205" s="38">
        <f t="shared" si="93"/>
        <v>5.9584000000000019</v>
      </c>
      <c r="AF205" s="37">
        <f t="shared" si="94"/>
        <v>5.3068213551535055E-4</v>
      </c>
      <c r="AG205" s="37">
        <f t="shared" si="95"/>
        <v>0.10045772186896453</v>
      </c>
      <c r="AH205" s="38">
        <f t="shared" si="96"/>
        <v>0.57500733772793089</v>
      </c>
    </row>
    <row r="206" spans="6:34" x14ac:dyDescent="0.2">
      <c r="F206" s="9">
        <v>79.600000000001202</v>
      </c>
      <c r="G206" s="17">
        <f t="shared" si="90"/>
        <v>1148.215384615396</v>
      </c>
      <c r="H206" s="24">
        <f t="shared" si="82"/>
        <v>1421.3653846153961</v>
      </c>
      <c r="I206" s="24">
        <f t="shared" si="83"/>
        <v>17.161087715976919</v>
      </c>
      <c r="J206" s="18">
        <f t="shared" si="84"/>
        <v>1716108771.5976918</v>
      </c>
      <c r="K206" s="19">
        <f t="shared" si="73"/>
        <v>-8.5406458941512025</v>
      </c>
      <c r="L206" s="25">
        <f t="shared" si="74"/>
        <v>-7.5951710651853013</v>
      </c>
      <c r="M206" s="19">
        <f t="shared" si="75"/>
        <v>-0.94547482896590118</v>
      </c>
      <c r="N206" s="20">
        <f t="shared" si="76"/>
        <v>4.7701261538455384</v>
      </c>
      <c r="O206" s="42">
        <f t="shared" si="77"/>
        <v>1.6656894995072484</v>
      </c>
      <c r="P206" s="40"/>
      <c r="Q206" s="21">
        <f t="shared" si="78"/>
        <v>28.267005093474019</v>
      </c>
      <c r="R206" s="44">
        <f t="shared" si="79"/>
        <v>0.99192005084266577</v>
      </c>
      <c r="S206" s="22"/>
      <c r="T206" s="22">
        <f t="shared" si="80"/>
        <v>0</v>
      </c>
      <c r="U206" s="50">
        <f t="shared" si="81"/>
        <v>0.3334806568908647</v>
      </c>
      <c r="V206" s="47"/>
      <c r="W206" s="26">
        <f t="shared" si="85"/>
        <v>0.5955011730194012</v>
      </c>
      <c r="X206" s="26">
        <f t="shared" si="86"/>
        <v>5.9258401521909381</v>
      </c>
      <c r="Y206" s="27">
        <f t="shared" si="87"/>
        <v>5.0246138752091454E-2</v>
      </c>
      <c r="Z206" s="26">
        <f t="shared" si="88"/>
        <v>9.1315749831602927E-2</v>
      </c>
      <c r="AA206" s="33">
        <f t="shared" si="91"/>
        <v>8.3845817038418637</v>
      </c>
      <c r="AB206" s="30"/>
      <c r="AC206" s="39">
        <f t="shared" si="92"/>
        <v>8.4601797541202072E-3</v>
      </c>
      <c r="AD206" s="39">
        <f t="shared" si="89"/>
        <v>1.2414312388559441</v>
      </c>
      <c r="AE206" s="38">
        <f t="shared" si="93"/>
        <v>5.9584000000000019</v>
      </c>
      <c r="AF206" s="37">
        <f t="shared" si="94"/>
        <v>5.3101247507637481E-4</v>
      </c>
      <c r="AG206" s="37">
        <f t="shared" si="95"/>
        <v>0.1009887343440409</v>
      </c>
      <c r="AH206" s="38">
        <f t="shared" si="96"/>
        <v>0.57500766806749137</v>
      </c>
    </row>
    <row r="207" spans="6:34" x14ac:dyDescent="0.2">
      <c r="F207" s="9">
        <v>79.500000000001194</v>
      </c>
      <c r="G207" s="17">
        <f t="shared" si="90"/>
        <v>1147.9615384615499</v>
      </c>
      <c r="H207" s="24">
        <f t="shared" si="82"/>
        <v>1421.11153846155</v>
      </c>
      <c r="I207" s="24">
        <f t="shared" si="83"/>
        <v>17.148492455621863</v>
      </c>
      <c r="J207" s="18">
        <f t="shared" si="84"/>
        <v>1714849245.5621862</v>
      </c>
      <c r="K207" s="19">
        <f t="shared" si="73"/>
        <v>-8.5432842999043004</v>
      </c>
      <c r="L207" s="25">
        <f t="shared" si="74"/>
        <v>-7.5990633800762382</v>
      </c>
      <c r="M207" s="19">
        <f t="shared" si="75"/>
        <v>-0.94422091982806222</v>
      </c>
      <c r="N207" s="20">
        <f t="shared" si="76"/>
        <v>4.7838846153839967</v>
      </c>
      <c r="O207" s="42">
        <f t="shared" si="77"/>
        <v>1.6671311065240593</v>
      </c>
      <c r="P207" s="40"/>
      <c r="Q207" s="21">
        <f t="shared" si="78"/>
        <v>28.33316535905249</v>
      </c>
      <c r="R207" s="44">
        <f t="shared" si="79"/>
        <v>0.99291376361832273</v>
      </c>
      <c r="S207" s="22"/>
      <c r="T207" s="22">
        <f t="shared" si="80"/>
        <v>0</v>
      </c>
      <c r="U207" s="50">
        <f t="shared" si="81"/>
        <v>0.33352608289193142</v>
      </c>
      <c r="V207" s="47"/>
      <c r="W207" s="26">
        <f t="shared" si="85"/>
        <v>0.59558229087844894</v>
      </c>
      <c r="X207" s="26">
        <f t="shared" si="86"/>
        <v>5.9226272447999291</v>
      </c>
      <c r="Y207" s="27">
        <f t="shared" si="87"/>
        <v>5.0280244413606359E-2</v>
      </c>
      <c r="Z207" s="26">
        <f t="shared" si="88"/>
        <v>9.1372068912243726E-2</v>
      </c>
      <c r="AA207" s="33">
        <f t="shared" si="91"/>
        <v>8.3805551173007711</v>
      </c>
      <c r="AB207" s="30"/>
      <c r="AC207" s="39">
        <f t="shared" si="92"/>
        <v>8.4801015280429291E-3</v>
      </c>
      <c r="AD207" s="39">
        <f t="shared" si="89"/>
        <v>1.249911340383987</v>
      </c>
      <c r="AE207" s="38">
        <f t="shared" si="93"/>
        <v>5.958400000000001</v>
      </c>
      <c r="AF207" s="37">
        <f t="shared" si="94"/>
        <v>5.3134238710989413E-4</v>
      </c>
      <c r="AG207" s="37">
        <f t="shared" si="95"/>
        <v>0.10152007673115079</v>
      </c>
      <c r="AH207" s="38">
        <f t="shared" si="96"/>
        <v>0.57500799797952484</v>
      </c>
    </row>
    <row r="208" spans="6:34" x14ac:dyDescent="0.2">
      <c r="F208" s="9">
        <v>79.400000000001199</v>
      </c>
      <c r="G208" s="17">
        <f t="shared" si="90"/>
        <v>1147.7076923077038</v>
      </c>
      <c r="H208" s="24">
        <f t="shared" si="82"/>
        <v>1420.8576923077039</v>
      </c>
      <c r="I208" s="24">
        <f t="shared" si="83"/>
        <v>17.135910082840809</v>
      </c>
      <c r="J208" s="18">
        <f t="shared" si="84"/>
        <v>1713591008.284081</v>
      </c>
      <c r="K208" s="19">
        <f t="shared" si="73"/>
        <v>-8.5459111147636015</v>
      </c>
      <c r="L208" s="25">
        <f t="shared" si="74"/>
        <v>-7.6029560880566134</v>
      </c>
      <c r="M208" s="19">
        <f t="shared" si="75"/>
        <v>-0.94295502670698816</v>
      </c>
      <c r="N208" s="20">
        <f t="shared" si="76"/>
        <v>4.797643076922455</v>
      </c>
      <c r="O208" s="42">
        <f t="shared" si="77"/>
        <v>1.6685709749067996</v>
      </c>
      <c r="P208" s="40"/>
      <c r="Q208" s="21">
        <f t="shared" si="78"/>
        <v>28.399078458670871</v>
      </c>
      <c r="R208" s="44">
        <f t="shared" si="79"/>
        <v>0.9939063222658846</v>
      </c>
      <c r="S208" s="22"/>
      <c r="T208" s="22">
        <f t="shared" si="80"/>
        <v>0</v>
      </c>
      <c r="U208" s="50">
        <f t="shared" si="81"/>
        <v>0.33357139063262464</v>
      </c>
      <c r="V208" s="47"/>
      <c r="W208" s="26">
        <f t="shared" si="85"/>
        <v>0.59566319755825825</v>
      </c>
      <c r="X208" s="26">
        <f t="shared" si="86"/>
        <v>5.9193812468617475</v>
      </c>
      <c r="Y208" s="27">
        <f t="shared" si="87"/>
        <v>5.0314650528216813E-2</v>
      </c>
      <c r="Z208" s="26">
        <f t="shared" si="88"/>
        <v>9.1428877061373051E-2</v>
      </c>
      <c r="AA208" s="33">
        <f t="shared" si="91"/>
        <v>8.3764857142542937</v>
      </c>
      <c r="AB208" s="30"/>
      <c r="AC208" s="39">
        <f t="shared" si="92"/>
        <v>8.4999496077152667E-3</v>
      </c>
      <c r="AD208" s="39">
        <f t="shared" si="89"/>
        <v>1.2584112899917022</v>
      </c>
      <c r="AE208" s="38">
        <f t="shared" si="93"/>
        <v>5.958400000000001</v>
      </c>
      <c r="AF208" s="37">
        <f t="shared" si="94"/>
        <v>5.3167187012257246E-4</v>
      </c>
      <c r="AG208" s="37">
        <f t="shared" si="95"/>
        <v>0.10205174860127336</v>
      </c>
      <c r="AH208" s="38">
        <f t="shared" si="96"/>
        <v>0.57500832746253749</v>
      </c>
    </row>
    <row r="209" spans="6:34" x14ac:dyDescent="0.2">
      <c r="F209" s="9">
        <v>79.300000000001205</v>
      </c>
      <c r="G209" s="17">
        <f t="shared" si="90"/>
        <v>1147.4538461538577</v>
      </c>
      <c r="H209" s="24">
        <f t="shared" si="82"/>
        <v>1420.6038461538578</v>
      </c>
      <c r="I209" s="24">
        <f t="shared" si="83"/>
        <v>17.123340597633728</v>
      </c>
      <c r="J209" s="18">
        <f t="shared" si="84"/>
        <v>1712334059.7633729</v>
      </c>
      <c r="K209" s="19">
        <f t="shared" si="73"/>
        <v>-8.5485263064224242</v>
      </c>
      <c r="L209" s="25">
        <f t="shared" si="74"/>
        <v>-7.6068491893371748</v>
      </c>
      <c r="M209" s="19">
        <f t="shared" si="75"/>
        <v>-0.94167711708524937</v>
      </c>
      <c r="N209" s="20">
        <f t="shared" si="76"/>
        <v>4.8114015384609132</v>
      </c>
      <c r="O209" s="42">
        <f t="shared" si="77"/>
        <v>1.6700090998094694</v>
      </c>
      <c r="P209" s="40"/>
      <c r="Q209" s="21">
        <f t="shared" si="78"/>
        <v>28.464742874081253</v>
      </c>
      <c r="R209" s="44">
        <f t="shared" si="79"/>
        <v>0.99489772213346384</v>
      </c>
      <c r="S209" s="22"/>
      <c r="T209" s="22">
        <f t="shared" si="80"/>
        <v>0</v>
      </c>
      <c r="U209" s="50">
        <f t="shared" si="81"/>
        <v>0.33361657996851873</v>
      </c>
      <c r="V209" s="47"/>
      <c r="W209" s="26">
        <f t="shared" si="85"/>
        <v>0.59574389280092621</v>
      </c>
      <c r="X209" s="26">
        <f t="shared" si="86"/>
        <v>5.916102126696881</v>
      </c>
      <c r="Y209" s="27">
        <f t="shared" si="87"/>
        <v>5.0349358415618328E-2</v>
      </c>
      <c r="Z209" s="26">
        <f t="shared" si="88"/>
        <v>9.1486176272772168E-2</v>
      </c>
      <c r="AA209" s="33">
        <f t="shared" si="91"/>
        <v>8.3723734536400372</v>
      </c>
      <c r="AB209" s="30"/>
      <c r="AC209" s="39">
        <f t="shared" si="92"/>
        <v>8.519723537600778E-3</v>
      </c>
      <c r="AD209" s="39">
        <f t="shared" si="89"/>
        <v>1.266931013529303</v>
      </c>
      <c r="AE209" s="38">
        <f t="shared" si="93"/>
        <v>5.958400000000001</v>
      </c>
      <c r="AF209" s="37">
        <f t="shared" si="94"/>
        <v>5.3200092261797196E-4</v>
      </c>
      <c r="AG209" s="37">
        <f t="shared" si="95"/>
        <v>0.10258374952389133</v>
      </c>
      <c r="AH209" s="38">
        <f t="shared" si="96"/>
        <v>0.57500865651503297</v>
      </c>
    </row>
    <row r="210" spans="6:34" x14ac:dyDescent="0.2">
      <c r="F210" s="9">
        <v>79.200000000001197</v>
      </c>
      <c r="G210" s="17">
        <f t="shared" si="90"/>
        <v>1147.2000000000116</v>
      </c>
      <c r="H210" s="24">
        <f t="shared" si="82"/>
        <v>1420.3500000000117</v>
      </c>
      <c r="I210" s="24">
        <f t="shared" si="83"/>
        <v>17.110784000000592</v>
      </c>
      <c r="J210" s="18">
        <f t="shared" si="84"/>
        <v>1711078400.0000591</v>
      </c>
      <c r="K210" s="19">
        <f t="shared" si="73"/>
        <v>-8.5511298424478799</v>
      </c>
      <c r="L210" s="25">
        <f t="shared" si="74"/>
        <v>-7.6107426841288159</v>
      </c>
      <c r="M210" s="19">
        <f t="shared" si="75"/>
        <v>-0.94038715831906394</v>
      </c>
      <c r="N210" s="20">
        <f t="shared" si="76"/>
        <v>4.8251599999993715</v>
      </c>
      <c r="O210" s="42">
        <f t="shared" si="77"/>
        <v>1.6714454763671345</v>
      </c>
      <c r="P210" s="40"/>
      <c r="Q210" s="21">
        <f t="shared" si="78"/>
        <v>28.530157087295169</v>
      </c>
      <c r="R210" s="44">
        <f t="shared" si="79"/>
        <v>0.99588795855803414</v>
      </c>
      <c r="S210" s="22"/>
      <c r="T210" s="22">
        <f t="shared" si="80"/>
        <v>0</v>
      </c>
      <c r="U210" s="50">
        <f t="shared" si="81"/>
        <v>0.33366165075551674</v>
      </c>
      <c r="V210" s="47"/>
      <c r="W210" s="26">
        <f t="shared" si="85"/>
        <v>0.59582437634913699</v>
      </c>
      <c r="X210" s="26">
        <f t="shared" si="86"/>
        <v>5.9127898530409118</v>
      </c>
      <c r="Y210" s="27">
        <f t="shared" si="87"/>
        <v>5.0384369405815102E-2</v>
      </c>
      <c r="Z210" s="26">
        <f t="shared" si="88"/>
        <v>9.1543968554574223E-2</v>
      </c>
      <c r="AA210" s="33">
        <f t="shared" si="91"/>
        <v>8.3682182949300632</v>
      </c>
      <c r="AB210" s="30"/>
      <c r="AC210" s="39">
        <f t="shared" si="92"/>
        <v>8.5394228622251052E-3</v>
      </c>
      <c r="AD210" s="39">
        <f t="shared" si="89"/>
        <v>1.2754704363915281</v>
      </c>
      <c r="AE210" s="38">
        <f t="shared" si="93"/>
        <v>5.958400000000001</v>
      </c>
      <c r="AF210" s="37">
        <f t="shared" si="94"/>
        <v>5.3232954309631738E-4</v>
      </c>
      <c r="AG210" s="37">
        <f t="shared" si="95"/>
        <v>0.10311607906698765</v>
      </c>
      <c r="AH210" s="38">
        <f t="shared" si="96"/>
        <v>0.57500898513551124</v>
      </c>
    </row>
    <row r="211" spans="6:34" x14ac:dyDescent="0.2">
      <c r="F211" s="9">
        <v>79.100000000001202</v>
      </c>
      <c r="G211" s="17">
        <f t="shared" si="90"/>
        <v>1146.9461538461655</v>
      </c>
      <c r="H211" s="24">
        <f t="shared" si="82"/>
        <v>1420.0961538461656</v>
      </c>
      <c r="I211" s="24">
        <f t="shared" si="83"/>
        <v>17.09824028994143</v>
      </c>
      <c r="J211" s="18">
        <f t="shared" si="84"/>
        <v>1709824028.994143</v>
      </c>
      <c r="K211" s="19">
        <f t="shared" si="73"/>
        <v>-8.553721690280204</v>
      </c>
      <c r="L211" s="25">
        <f t="shared" si="74"/>
        <v>-7.6146365726425866</v>
      </c>
      <c r="M211" s="19">
        <f t="shared" si="75"/>
        <v>-0.93908511763761737</v>
      </c>
      <c r="N211" s="20">
        <f t="shared" si="76"/>
        <v>4.8389184615378298</v>
      </c>
      <c r="O211" s="42">
        <f t="shared" si="77"/>
        <v>1.6728800996958277</v>
      </c>
      <c r="P211" s="40"/>
      <c r="Q211" s="21">
        <f t="shared" si="78"/>
        <v>28.595319580624409</v>
      </c>
      <c r="R211" s="44">
        <f t="shared" si="79"/>
        <v>0.99687702686539548</v>
      </c>
      <c r="S211" s="22"/>
      <c r="T211" s="22">
        <f t="shared" si="80"/>
        <v>0</v>
      </c>
      <c r="U211" s="50">
        <f t="shared" si="81"/>
        <v>0.33370660284985509</v>
      </c>
      <c r="V211" s="47"/>
      <c r="W211" s="26">
        <f t="shared" si="85"/>
        <v>0.59590464794616971</v>
      </c>
      <c r="X211" s="26">
        <f t="shared" si="86"/>
        <v>5.9094443950470472</v>
      </c>
      <c r="Y211" s="27">
        <f t="shared" si="87"/>
        <v>5.0419684839206065E-2</v>
      </c>
      <c r="Z211" s="26">
        <f t="shared" si="88"/>
        <v>9.1602255929373516E-2</v>
      </c>
      <c r="AA211" s="33">
        <f t="shared" si="91"/>
        <v>8.3640201981341367</v>
      </c>
      <c r="AB211" s="30"/>
      <c r="AC211" s="39">
        <f t="shared" si="92"/>
        <v>8.5590471261880671E-3</v>
      </c>
      <c r="AD211" s="39">
        <f t="shared" si="89"/>
        <v>1.2840294835177162</v>
      </c>
      <c r="AE211" s="38">
        <f t="shared" si="93"/>
        <v>5.958400000000001</v>
      </c>
      <c r="AF211" s="37">
        <f t="shared" si="94"/>
        <v>5.3265773005448688E-4</v>
      </c>
      <c r="AG211" s="37">
        <f t="shared" si="95"/>
        <v>0.10364873679704213</v>
      </c>
      <c r="AH211" s="38">
        <f t="shared" si="96"/>
        <v>0.57500931332246952</v>
      </c>
    </row>
    <row r="212" spans="6:34" x14ac:dyDescent="0.2">
      <c r="F212" s="9">
        <v>79.000000000001194</v>
      </c>
      <c r="G212" s="17">
        <f t="shared" si="90"/>
        <v>1146.6923076923194</v>
      </c>
      <c r="H212" s="24">
        <f t="shared" si="82"/>
        <v>1419.8423076923195</v>
      </c>
      <c r="I212" s="24">
        <f t="shared" si="83"/>
        <v>17.085709467456212</v>
      </c>
      <c r="J212" s="18">
        <f t="shared" si="84"/>
        <v>1708570946.7456212</v>
      </c>
      <c r="K212" s="19">
        <f t="shared" si="73"/>
        <v>-8.5563018172321215</v>
      </c>
      <c r="L212" s="25">
        <f t="shared" si="74"/>
        <v>-7.6185308550896789</v>
      </c>
      <c r="M212" s="19">
        <f t="shared" si="75"/>
        <v>-0.9377709621424426</v>
      </c>
      <c r="N212" s="20">
        <f t="shared" si="76"/>
        <v>4.8526769230762881</v>
      </c>
      <c r="O212" s="42">
        <f t="shared" si="77"/>
        <v>1.6743129648924615</v>
      </c>
      <c r="P212" s="40"/>
      <c r="Q212" s="21">
        <f t="shared" si="78"/>
        <v>28.660228836721977</v>
      </c>
      <c r="R212" s="44">
        <f t="shared" si="79"/>
        <v>0.99786492237014657</v>
      </c>
      <c r="S212" s="22"/>
      <c r="T212" s="22">
        <f t="shared" si="80"/>
        <v>0</v>
      </c>
      <c r="U212" s="50">
        <f t="shared" si="81"/>
        <v>0.33375143610810737</v>
      </c>
      <c r="V212" s="47"/>
      <c r="W212" s="26">
        <f t="shared" si="85"/>
        <v>0.59598470733590592</v>
      </c>
      <c r="X212" s="26">
        <f t="shared" si="86"/>
        <v>5.9060657222886412</v>
      </c>
      <c r="Y212" s="27">
        <f t="shared" si="87"/>
        <v>5.0455306066671889E-2</v>
      </c>
      <c r="Z212" s="26">
        <f t="shared" si="88"/>
        <v>9.1661040434335775E-2</v>
      </c>
      <c r="AA212" s="33">
        <f t="shared" si="91"/>
        <v>8.3597791238029888</v>
      </c>
      <c r="AB212" s="30"/>
      <c r="AC212" s="39">
        <f t="shared" si="92"/>
        <v>8.5785958741880549E-3</v>
      </c>
      <c r="AD212" s="39">
        <f t="shared" si="89"/>
        <v>1.2926080793919041</v>
      </c>
      <c r="AE212" s="38">
        <f t="shared" si="93"/>
        <v>5.958400000000001</v>
      </c>
      <c r="AF212" s="37">
        <f t="shared" si="94"/>
        <v>5.3298548198676455E-4</v>
      </c>
      <c r="AG212" s="37">
        <f t="shared" si="95"/>
        <v>0.1041817222790289</v>
      </c>
      <c r="AH212" s="38">
        <f t="shared" si="96"/>
        <v>0.57500964107440178</v>
      </c>
    </row>
    <row r="213" spans="6:34" x14ac:dyDescent="0.2">
      <c r="F213" s="9">
        <v>78.900000000001199</v>
      </c>
      <c r="G213" s="17">
        <f t="shared" si="90"/>
        <v>1146.4384615384733</v>
      </c>
      <c r="H213" s="24">
        <f t="shared" si="82"/>
        <v>1419.5884615384734</v>
      </c>
      <c r="I213" s="24">
        <f t="shared" si="83"/>
        <v>17.073191532544968</v>
      </c>
      <c r="J213" s="18">
        <f t="shared" si="84"/>
        <v>1707319153.2544968</v>
      </c>
      <c r="K213" s="19">
        <f t="shared" si="73"/>
        <v>-8.5588701904881681</v>
      </c>
      <c r="L213" s="25">
        <f t="shared" si="74"/>
        <v>-7.6224255316814444</v>
      </c>
      <c r="M213" s="19">
        <f t="shared" si="75"/>
        <v>-0.93644465880672367</v>
      </c>
      <c r="N213" s="20">
        <f t="shared" si="76"/>
        <v>4.8664353846147463</v>
      </c>
      <c r="O213" s="42">
        <f t="shared" si="77"/>
        <v>1.6757440670347146</v>
      </c>
      <c r="P213" s="40"/>
      <c r="Q213" s="21">
        <f t="shared" si="78"/>
        <v>28.724883338623375</v>
      </c>
      <c r="R213" s="44">
        <f t="shared" si="79"/>
        <v>0.99885164037564211</v>
      </c>
      <c r="S213" s="22"/>
      <c r="T213" s="22">
        <f t="shared" si="80"/>
        <v>0</v>
      </c>
      <c r="U213" s="50">
        <f t="shared" si="81"/>
        <v>0.33379615038718918</v>
      </c>
      <c r="V213" s="47"/>
      <c r="W213" s="26">
        <f t="shared" si="85"/>
        <v>0.59606455426283778</v>
      </c>
      <c r="X213" s="26">
        <f t="shared" si="86"/>
        <v>5.9026538047617363</v>
      </c>
      <c r="Y213" s="27">
        <f t="shared" si="87"/>
        <v>5.0491234449662782E-2</v>
      </c>
      <c r="Z213" s="26">
        <f t="shared" si="88"/>
        <v>9.1720324121309385E-2</v>
      </c>
      <c r="AA213" s="33">
        <f t="shared" si="91"/>
        <v>8.3554950330315947</v>
      </c>
      <c r="AB213" s="30"/>
      <c r="AC213" s="39">
        <f t="shared" si="92"/>
        <v>8.598068651016106E-3</v>
      </c>
      <c r="AD213" s="39">
        <f t="shared" si="89"/>
        <v>1.3012061480429202</v>
      </c>
      <c r="AE213" s="38">
        <f t="shared" si="93"/>
        <v>5.958400000000001</v>
      </c>
      <c r="AF213" s="37">
        <f t="shared" si="94"/>
        <v>5.3331279738369475E-4</v>
      </c>
      <c r="AG213" s="37">
        <f t="shared" si="95"/>
        <v>0.1047150350764126</v>
      </c>
      <c r="AH213" s="38">
        <f t="shared" si="96"/>
        <v>0.57500996838979868</v>
      </c>
    </row>
    <row r="214" spans="6:34" x14ac:dyDescent="0.2">
      <c r="F214" s="9">
        <v>78.800000000001205</v>
      </c>
      <c r="G214" s="17">
        <f t="shared" si="90"/>
        <v>1146.1846153846273</v>
      </c>
      <c r="H214" s="24">
        <f t="shared" si="82"/>
        <v>1419.3346153846273</v>
      </c>
      <c r="I214" s="24">
        <f t="shared" si="83"/>
        <v>17.060686485207697</v>
      </c>
      <c r="J214" s="18">
        <f t="shared" si="84"/>
        <v>1706068648.5207696</v>
      </c>
      <c r="K214" s="19">
        <f t="shared" si="73"/>
        <v>-8.5614267771039998</v>
      </c>
      <c r="L214" s="25">
        <f t="shared" si="74"/>
        <v>-7.6263206026293799</v>
      </c>
      <c r="M214" s="19">
        <f t="shared" si="75"/>
        <v>-0.93510617447461986</v>
      </c>
      <c r="N214" s="20">
        <f t="shared" si="76"/>
        <v>4.8801938461532046</v>
      </c>
      <c r="O214" s="42">
        <f t="shared" si="77"/>
        <v>1.6771734011809354</v>
      </c>
      <c r="P214" s="40"/>
      <c r="Q214" s="21">
        <f t="shared" si="78"/>
        <v>28.789281569788013</v>
      </c>
      <c r="R214" s="44">
        <f t="shared" si="79"/>
        <v>0.99983717617395884</v>
      </c>
      <c r="S214" s="22"/>
      <c r="T214" s="22">
        <f t="shared" si="80"/>
        <v>0</v>
      </c>
      <c r="U214" s="50">
        <f t="shared" si="81"/>
        <v>0.33384074554436211</v>
      </c>
      <c r="V214" s="47"/>
      <c r="W214" s="26">
        <f t="shared" si="85"/>
        <v>0.59614418847207518</v>
      </c>
      <c r="X214" s="26">
        <f t="shared" si="86"/>
        <v>5.8992086128875929</v>
      </c>
      <c r="Y214" s="27">
        <f t="shared" si="87"/>
        <v>5.0527471360287228E-2</v>
      </c>
      <c r="Z214" s="26">
        <f t="shared" si="88"/>
        <v>9.1780109056937551E-2</v>
      </c>
      <c r="AA214" s="33">
        <f t="shared" si="91"/>
        <v>8.3511678874624309</v>
      </c>
      <c r="AB214" s="30"/>
      <c r="AC214" s="39">
        <f t="shared" si="92"/>
        <v>8.6174650015865238E-3</v>
      </c>
      <c r="AD214" s="39">
        <f t="shared" si="89"/>
        <v>1.3098236130445067</v>
      </c>
      <c r="AE214" s="38">
        <f t="shared" si="93"/>
        <v>5.958400000000001</v>
      </c>
      <c r="AF214" s="37">
        <f t="shared" si="94"/>
        <v>5.3363967473321085E-4</v>
      </c>
      <c r="AG214" s="37">
        <f t="shared" si="95"/>
        <v>0.10524867475114581</v>
      </c>
      <c r="AH214" s="38">
        <f t="shared" si="96"/>
        <v>0.5750102952671482</v>
      </c>
    </row>
    <row r="215" spans="6:34" x14ac:dyDescent="0.2">
      <c r="F215" s="9">
        <v>78.700000000001197</v>
      </c>
      <c r="G215" s="17">
        <f t="shared" si="90"/>
        <v>1145.9307692307812</v>
      </c>
      <c r="H215" s="24">
        <f t="shared" si="82"/>
        <v>1419.0807692307812</v>
      </c>
      <c r="I215" s="24">
        <f t="shared" si="83"/>
        <v>17.048194325444371</v>
      </c>
      <c r="J215" s="18">
        <f t="shared" si="84"/>
        <v>1704819432.5444372</v>
      </c>
      <c r="K215" s="19">
        <f t="shared" si="73"/>
        <v>-8.56397154400576</v>
      </c>
      <c r="L215" s="25">
        <f t="shared" si="74"/>
        <v>-7.6302160681451356</v>
      </c>
      <c r="M215" s="19">
        <f t="shared" si="75"/>
        <v>-0.93375547586062435</v>
      </c>
      <c r="N215" s="20">
        <f t="shared" si="76"/>
        <v>4.8939523076916629</v>
      </c>
      <c r="O215" s="42">
        <f t="shared" si="77"/>
        <v>1.6786009623700453</v>
      </c>
      <c r="P215" s="40"/>
      <c r="Q215" s="21">
        <f t="shared" si="78"/>
        <v>28.853422014140904</v>
      </c>
      <c r="R215" s="44">
        <f t="shared" si="79"/>
        <v>1.0008215250458647</v>
      </c>
      <c r="S215" s="22"/>
      <c r="T215" s="22">
        <f t="shared" si="80"/>
        <v>0</v>
      </c>
      <c r="U215" s="50">
        <f t="shared" si="81"/>
        <v>0.33388522143723853</v>
      </c>
      <c r="V215" s="47"/>
      <c r="W215" s="26">
        <f t="shared" si="85"/>
        <v>0.59622360970935451</v>
      </c>
      <c r="X215" s="26">
        <f t="shared" si="86"/>
        <v>5.8957301175152308</v>
      </c>
      <c r="Y215" s="27">
        <f t="shared" si="87"/>
        <v>5.0564018181401625E-2</v>
      </c>
      <c r="Z215" s="26">
        <f t="shared" si="88"/>
        <v>9.1840397322771689E-2</v>
      </c>
      <c r="AA215" s="33">
        <f t="shared" si="91"/>
        <v>8.346797649288753</v>
      </c>
      <c r="AB215" s="30"/>
      <c r="AC215" s="39">
        <f t="shared" si="92"/>
        <v>8.6367844709371415E-3</v>
      </c>
      <c r="AD215" s="39">
        <f t="shared" si="89"/>
        <v>1.3184603975154439</v>
      </c>
      <c r="AE215" s="38">
        <f t="shared" si="93"/>
        <v>5.958400000000001</v>
      </c>
      <c r="AF215" s="37">
        <f t="shared" si="94"/>
        <v>5.3396611251987187E-4</v>
      </c>
      <c r="AG215" s="37">
        <f t="shared" si="95"/>
        <v>0.10578264086366568</v>
      </c>
      <c r="AH215" s="38">
        <f t="shared" si="96"/>
        <v>0.57501062170493478</v>
      </c>
    </row>
    <row r="216" spans="6:34" x14ac:dyDescent="0.2">
      <c r="F216" s="9">
        <v>78.600000000001202</v>
      </c>
      <c r="G216" s="17">
        <f t="shared" si="90"/>
        <v>1145.6769230769351</v>
      </c>
      <c r="H216" s="24">
        <f t="shared" si="82"/>
        <v>1418.8269230769351</v>
      </c>
      <c r="I216" s="24">
        <f t="shared" si="83"/>
        <v>17.035715053255046</v>
      </c>
      <c r="J216" s="18">
        <f t="shared" si="84"/>
        <v>1703571505.3255045</v>
      </c>
      <c r="K216" s="19">
        <f t="shared" si="73"/>
        <v>-8.5665044579893479</v>
      </c>
      <c r="L216" s="25">
        <f t="shared" si="74"/>
        <v>-7.6341119284405163</v>
      </c>
      <c r="M216" s="19">
        <f t="shared" si="75"/>
        <v>-0.93239252954883156</v>
      </c>
      <c r="N216" s="20">
        <f t="shared" si="76"/>
        <v>4.9077107692301212</v>
      </c>
      <c r="O216" s="42">
        <f t="shared" si="77"/>
        <v>1.6800267456214302</v>
      </c>
      <c r="P216" s="40"/>
      <c r="Q216" s="21">
        <f t="shared" si="78"/>
        <v>28.917303156114581</v>
      </c>
      <c r="R216" s="44">
        <f t="shared" si="79"/>
        <v>1.0018046822607778</v>
      </c>
      <c r="S216" s="22"/>
      <c r="T216" s="22">
        <f t="shared" si="80"/>
        <v>0</v>
      </c>
      <c r="U216" s="50">
        <f t="shared" si="81"/>
        <v>0.3339295779237858</v>
      </c>
      <c r="V216" s="47"/>
      <c r="W216" s="26">
        <f t="shared" si="85"/>
        <v>0.59630281772104599</v>
      </c>
      <c r="X216" s="26">
        <f t="shared" si="86"/>
        <v>5.8922182899239752</v>
      </c>
      <c r="Y216" s="27">
        <f t="shared" si="87"/>
        <v>5.0600876306700765E-2</v>
      </c>
      <c r="Z216" s="26">
        <f t="shared" si="88"/>
        <v>9.1901191015385533E-2</v>
      </c>
      <c r="AA216" s="33">
        <f t="shared" si="91"/>
        <v>8.3423842812578854</v>
      </c>
      <c r="AB216" s="30"/>
      <c r="AC216" s="39">
        <f t="shared" si="92"/>
        <v>8.6560266042417806E-3</v>
      </c>
      <c r="AD216" s="39">
        <f t="shared" si="89"/>
        <v>1.3271164241196856</v>
      </c>
      <c r="AE216" s="38">
        <f t="shared" si="93"/>
        <v>5.9584000000000001</v>
      </c>
      <c r="AF216" s="37">
        <f t="shared" si="94"/>
        <v>5.3429210922485303E-4</v>
      </c>
      <c r="AG216" s="37">
        <f t="shared" si="95"/>
        <v>0.10631693297289053</v>
      </c>
      <c r="AH216" s="38">
        <f t="shared" si="96"/>
        <v>0.57501094770163985</v>
      </c>
    </row>
    <row r="217" spans="6:34" x14ac:dyDescent="0.2">
      <c r="F217" s="9">
        <v>78.500000000001194</v>
      </c>
      <c r="G217" s="17">
        <f t="shared" si="90"/>
        <v>1145.423076923089</v>
      </c>
      <c r="H217" s="24">
        <f t="shared" si="82"/>
        <v>1418.573076923089</v>
      </c>
      <c r="I217" s="24">
        <f t="shared" si="83"/>
        <v>17.023248668639638</v>
      </c>
      <c r="J217" s="18">
        <f t="shared" si="84"/>
        <v>1702324866.8639638</v>
      </c>
      <c r="K217" s="19">
        <f t="shared" si="73"/>
        <v>-8.5690254857198003</v>
      </c>
      <c r="L217" s="25">
        <f t="shared" si="74"/>
        <v>-7.6380081837274743</v>
      </c>
      <c r="M217" s="19">
        <f t="shared" si="75"/>
        <v>-0.93101730199232602</v>
      </c>
      <c r="N217" s="20">
        <f t="shared" si="76"/>
        <v>4.9214692307685795</v>
      </c>
      <c r="O217" s="42">
        <f t="shared" si="77"/>
        <v>1.6814507459348427</v>
      </c>
      <c r="P217" s="40"/>
      <c r="Q217" s="21">
        <f t="shared" si="78"/>
        <v>28.980923480691228</v>
      </c>
      <c r="R217" s="44">
        <f t="shared" si="79"/>
        <v>1.002786643076734</v>
      </c>
      <c r="S217" s="22"/>
      <c r="T217" s="22">
        <f t="shared" si="80"/>
        <v>0</v>
      </c>
      <c r="U217" s="50">
        <f t="shared" si="81"/>
        <v>0.3339738148623308</v>
      </c>
      <c r="V217" s="47"/>
      <c r="W217" s="26">
        <f t="shared" si="85"/>
        <v>0.59638181225416209</v>
      </c>
      <c r="X217" s="26">
        <f t="shared" si="86"/>
        <v>5.8886731018259999</v>
      </c>
      <c r="Y217" s="27">
        <f t="shared" si="87"/>
        <v>5.0638047140809356E-2</v>
      </c>
      <c r="Z217" s="26">
        <f t="shared" si="88"/>
        <v>9.1962492246490515E-2</v>
      </c>
      <c r="AA217" s="33">
        <f t="shared" si="91"/>
        <v>8.3379277466744934</v>
      </c>
      <c r="AB217" s="30"/>
      <c r="AC217" s="39">
        <f t="shared" si="92"/>
        <v>8.6751909468351148E-3</v>
      </c>
      <c r="AD217" s="39">
        <f t="shared" si="89"/>
        <v>1.3357916150665208</v>
      </c>
      <c r="AE217" s="38">
        <f t="shared" si="93"/>
        <v>5.958400000000001</v>
      </c>
      <c r="AF217" s="37">
        <f t="shared" si="94"/>
        <v>5.3461766332669742E-4</v>
      </c>
      <c r="AG217" s="37">
        <f t="shared" si="95"/>
        <v>0.10685155063621724</v>
      </c>
      <c r="AH217" s="38">
        <f t="shared" si="96"/>
        <v>0.57501127325574164</v>
      </c>
    </row>
    <row r="218" spans="6:34" x14ac:dyDescent="0.2">
      <c r="F218" s="9">
        <v>78.400000000001199</v>
      </c>
      <c r="G218" s="17">
        <f t="shared" si="90"/>
        <v>1145.1692307692429</v>
      </c>
      <c r="H218" s="24">
        <f t="shared" si="82"/>
        <v>1418.3192307692429</v>
      </c>
      <c r="I218" s="24">
        <f t="shared" si="83"/>
        <v>17.010795171598232</v>
      </c>
      <c r="J218" s="18">
        <f t="shared" si="84"/>
        <v>1701079517.1598232</v>
      </c>
      <c r="K218" s="19">
        <f t="shared" si="73"/>
        <v>-8.5715345937305116</v>
      </c>
      <c r="L218" s="25">
        <f t="shared" si="74"/>
        <v>-7.6419048342181108</v>
      </c>
      <c r="M218" s="19">
        <f t="shared" si="75"/>
        <v>-0.92962975951240079</v>
      </c>
      <c r="N218" s="20">
        <f t="shared" si="76"/>
        <v>4.9352276923070377</v>
      </c>
      <c r="O218" s="42">
        <f t="shared" si="77"/>
        <v>1.6828729582902957</v>
      </c>
      <c r="P218" s="40"/>
      <c r="Q218" s="21">
        <f t="shared" si="78"/>
        <v>29.044281473445047</v>
      </c>
      <c r="R218" s="44">
        <f t="shared" si="79"/>
        <v>1.00376740274035</v>
      </c>
      <c r="S218" s="22"/>
      <c r="T218" s="22">
        <f t="shared" si="80"/>
        <v>0</v>
      </c>
      <c r="U218" s="50">
        <f t="shared" si="81"/>
        <v>0.33401793211156472</v>
      </c>
      <c r="V218" s="47"/>
      <c r="W218" s="26">
        <f t="shared" si="85"/>
        <v>0.59646059305636556</v>
      </c>
      <c r="X218" s="26">
        <f t="shared" si="86"/>
        <v>5.8850945253688813</v>
      </c>
      <c r="Y218" s="27">
        <f t="shared" si="87"/>
        <v>5.067553209937431E-2</v>
      </c>
      <c r="Z218" s="26">
        <f t="shared" si="88"/>
        <v>9.2024303143052058E-2</v>
      </c>
      <c r="AA218" s="33">
        <f t="shared" si="91"/>
        <v>8.3334280094038888</v>
      </c>
      <c r="AB218" s="30"/>
      <c r="AC218" s="39">
        <f t="shared" si="92"/>
        <v>8.6942770442068745E-3</v>
      </c>
      <c r="AD218" s="39">
        <f t="shared" si="89"/>
        <v>1.3444858921107277</v>
      </c>
      <c r="AE218" s="38">
        <f t="shared" si="93"/>
        <v>5.958400000000001</v>
      </c>
      <c r="AF218" s="37">
        <f t="shared" si="94"/>
        <v>5.3494277330016994E-4</v>
      </c>
      <c r="AG218" s="37">
        <f t="shared" si="95"/>
        <v>0.10738649340951741</v>
      </c>
      <c r="AH218" s="38">
        <f t="shared" si="96"/>
        <v>0.57501159836571525</v>
      </c>
    </row>
    <row r="219" spans="6:34" x14ac:dyDescent="0.2">
      <c r="F219" s="9">
        <v>78.300000000001205</v>
      </c>
      <c r="G219" s="17">
        <f t="shared" si="90"/>
        <v>1144.9153846153968</v>
      </c>
      <c r="H219" s="24">
        <f t="shared" si="82"/>
        <v>1418.0653846153969</v>
      </c>
      <c r="I219" s="24">
        <f t="shared" si="83"/>
        <v>16.9983545621308</v>
      </c>
      <c r="J219" s="18">
        <f t="shared" si="84"/>
        <v>1699835456.2130799</v>
      </c>
      <c r="K219" s="19">
        <f t="shared" si="73"/>
        <v>-8.5740317484226356</v>
      </c>
      <c r="L219" s="25">
        <f t="shared" si="74"/>
        <v>-7.6458018801246883</v>
      </c>
      <c r="M219" s="19">
        <f t="shared" si="75"/>
        <v>-0.92822986829794729</v>
      </c>
      <c r="N219" s="20">
        <f t="shared" si="76"/>
        <v>4.948986153845496</v>
      </c>
      <c r="O219" s="42">
        <f t="shared" si="77"/>
        <v>1.6842933776479603</v>
      </c>
      <c r="P219" s="40"/>
      <c r="Q219" s="21">
        <f t="shared" si="78"/>
        <v>29.107375620584829</v>
      </c>
      <c r="R219" s="44">
        <f t="shared" si="79"/>
        <v>1.0047469564867868</v>
      </c>
      <c r="S219" s="22"/>
      <c r="T219" s="22">
        <f t="shared" si="80"/>
        <v>0</v>
      </c>
      <c r="U219" s="50">
        <f t="shared" si="81"/>
        <v>0.33406192953054747</v>
      </c>
      <c r="V219" s="47"/>
      <c r="W219" s="26">
        <f t="shared" si="85"/>
        <v>0.59653915987597761</v>
      </c>
      <c r="X219" s="26">
        <f t="shared" si="86"/>
        <v>5.881482533138148</v>
      </c>
      <c r="Y219" s="27">
        <f t="shared" si="87"/>
        <v>5.0713332609158134E-2</v>
      </c>
      <c r="Z219" s="26">
        <f t="shared" si="88"/>
        <v>9.2086625847406969E-2</v>
      </c>
      <c r="AA219" s="33">
        <f t="shared" si="91"/>
        <v>8.328885033875304</v>
      </c>
      <c r="AB219" s="30"/>
      <c r="AC219" s="39">
        <f t="shared" si="92"/>
        <v>8.7132844420330195E-3</v>
      </c>
      <c r="AD219" s="39">
        <f t="shared" si="89"/>
        <v>1.3531991765527607</v>
      </c>
      <c r="AE219" s="38">
        <f t="shared" si="93"/>
        <v>5.9584000000000019</v>
      </c>
      <c r="AF219" s="37">
        <f t="shared" si="94"/>
        <v>5.352674376173888E-4</v>
      </c>
      <c r="AG219" s="37">
        <f t="shared" si="95"/>
        <v>0.1079217608471348</v>
      </c>
      <c r="AH219" s="38">
        <f t="shared" si="96"/>
        <v>0.57501192303003246</v>
      </c>
    </row>
    <row r="220" spans="6:34" x14ac:dyDescent="0.2">
      <c r="F220" s="9">
        <v>78.200000000001197</v>
      </c>
      <c r="G220" s="17">
        <f t="shared" si="90"/>
        <v>1144.6615384615507</v>
      </c>
      <c r="H220" s="24">
        <f t="shared" si="82"/>
        <v>1417.8115384615508</v>
      </c>
      <c r="I220" s="24">
        <f t="shared" si="83"/>
        <v>16.985926840237312</v>
      </c>
      <c r="J220" s="18">
        <f t="shared" si="84"/>
        <v>1698592684.0237312</v>
      </c>
      <c r="K220" s="19">
        <f t="shared" si="73"/>
        <v>-8.5765169160643282</v>
      </c>
      <c r="L220" s="25">
        <f t="shared" si="74"/>
        <v>-7.6496993216596163</v>
      </c>
      <c r="M220" s="19">
        <f t="shared" si="75"/>
        <v>-0.9268175944047119</v>
      </c>
      <c r="N220" s="20">
        <f t="shared" si="76"/>
        <v>4.9627446153839543</v>
      </c>
      <c r="O220" s="42">
        <f t="shared" si="77"/>
        <v>1.6857119989480598</v>
      </c>
      <c r="P220" s="40"/>
      <c r="Q220" s="21">
        <f t="shared" si="78"/>
        <v>29.170204408996788</v>
      </c>
      <c r="R220" s="44">
        <f t="shared" si="79"/>
        <v>1.0057252995397135</v>
      </c>
      <c r="S220" s="22"/>
      <c r="T220" s="22">
        <f t="shared" si="80"/>
        <v>0</v>
      </c>
      <c r="U220" s="50">
        <f t="shared" si="81"/>
        <v>0.33410580697871223</v>
      </c>
      <c r="V220" s="47"/>
      <c r="W220" s="26">
        <f t="shared" si="85"/>
        <v>0.59661751246198602</v>
      </c>
      <c r="X220" s="26">
        <f t="shared" si="86"/>
        <v>5.8778370981598389</v>
      </c>
      <c r="Y220" s="27">
        <f t="shared" si="87"/>
        <v>5.0751450108133117E-2</v>
      </c>
      <c r="Z220" s="26">
        <f t="shared" si="88"/>
        <v>9.2149462517381861E-2</v>
      </c>
      <c r="AA220" s="33">
        <f t="shared" si="91"/>
        <v>8.3242987850852028</v>
      </c>
      <c r="AB220" s="30"/>
      <c r="AC220" s="39">
        <f t="shared" si="92"/>
        <v>8.7322126861761936E-3</v>
      </c>
      <c r="AD220" s="39">
        <f t="shared" si="89"/>
        <v>1.3619313892389369</v>
      </c>
      <c r="AE220" s="38">
        <f t="shared" si="93"/>
        <v>5.958400000000001</v>
      </c>
      <c r="AF220" s="37">
        <f t="shared" si="94"/>
        <v>5.355916547470583E-4</v>
      </c>
      <c r="AG220" s="37">
        <f t="shared" si="95"/>
        <v>0.10845735250188186</v>
      </c>
      <c r="AH220" s="38">
        <f t="shared" si="96"/>
        <v>0.57501224724716204</v>
      </c>
    </row>
    <row r="221" spans="6:34" x14ac:dyDescent="0.2">
      <c r="F221" s="9">
        <v>78.100000000001202</v>
      </c>
      <c r="G221" s="17">
        <f t="shared" si="90"/>
        <v>1144.4076923077046</v>
      </c>
      <c r="H221" s="24">
        <f t="shared" si="82"/>
        <v>1417.5576923077047</v>
      </c>
      <c r="I221" s="24">
        <f t="shared" si="83"/>
        <v>16.973512005917769</v>
      </c>
      <c r="J221" s="18">
        <f t="shared" si="84"/>
        <v>1697351200.5917768</v>
      </c>
      <c r="K221" s="19">
        <f t="shared" si="73"/>
        <v>-8.5789900627900693</v>
      </c>
      <c r="L221" s="25">
        <f t="shared" si="74"/>
        <v>-7.6535971590354537</v>
      </c>
      <c r="M221" s="19">
        <f t="shared" si="75"/>
        <v>-0.92539290375461558</v>
      </c>
      <c r="N221" s="20">
        <f t="shared" si="76"/>
        <v>4.9765030769224126</v>
      </c>
      <c r="O221" s="42">
        <f t="shared" si="77"/>
        <v>1.687128817110767</v>
      </c>
      <c r="P221" s="40"/>
      <c r="Q221" s="21">
        <f t="shared" si="78"/>
        <v>29.232766326287614</v>
      </c>
      <c r="R221" s="44">
        <f t="shared" si="79"/>
        <v>1.0067024271112717</v>
      </c>
      <c r="S221" s="22"/>
      <c r="T221" s="22">
        <f t="shared" si="80"/>
        <v>0</v>
      </c>
      <c r="U221" s="50">
        <f t="shared" si="81"/>
        <v>0.33414956431587017</v>
      </c>
      <c r="V221" s="47"/>
      <c r="W221" s="26">
        <f t="shared" si="85"/>
        <v>0.59669565056405383</v>
      </c>
      <c r="X221" s="26">
        <f t="shared" si="86"/>
        <v>5.8741581939030665</v>
      </c>
      <c r="Y221" s="27">
        <f t="shared" si="87"/>
        <v>5.0789886045576618E-2</v>
      </c>
      <c r="Z221" s="26">
        <f t="shared" si="88"/>
        <v>9.2212815326412637E-2</v>
      </c>
      <c r="AA221" s="33">
        <f t="shared" si="91"/>
        <v>8.3196692286005831</v>
      </c>
      <c r="AB221" s="30"/>
      <c r="AC221" s="39">
        <f t="shared" si="92"/>
        <v>8.7510613226985407E-3</v>
      </c>
      <c r="AD221" s="39">
        <f t="shared" si="89"/>
        <v>1.3706824505616355</v>
      </c>
      <c r="AE221" s="38">
        <f t="shared" si="93"/>
        <v>5.958400000000001</v>
      </c>
      <c r="AF221" s="37">
        <f t="shared" si="94"/>
        <v>5.3591542315446024E-4</v>
      </c>
      <c r="AG221" s="37">
        <f t="shared" si="95"/>
        <v>0.10899326792503632</v>
      </c>
      <c r="AH221" s="38">
        <f t="shared" si="96"/>
        <v>0.57501257101556957</v>
      </c>
    </row>
    <row r="222" spans="6:34" x14ac:dyDescent="0.2">
      <c r="F222" s="9">
        <v>78.000000000001293</v>
      </c>
      <c r="G222" s="17">
        <f t="shared" si="90"/>
        <v>1144.1538461538585</v>
      </c>
      <c r="H222" s="24">
        <f t="shared" si="82"/>
        <v>1417.3038461538586</v>
      </c>
      <c r="I222" s="24">
        <f t="shared" si="83"/>
        <v>16.961110059172199</v>
      </c>
      <c r="J222" s="18">
        <f t="shared" si="84"/>
        <v>1696111005.9172199</v>
      </c>
      <c r="K222" s="19">
        <f t="shared" si="73"/>
        <v>-8.5814511545999359</v>
      </c>
      <c r="L222" s="25">
        <f t="shared" si="74"/>
        <v>-7.6574953924649147</v>
      </c>
      <c r="M222" s="19">
        <f t="shared" si="75"/>
        <v>-0.92395576213502117</v>
      </c>
      <c r="N222" s="20">
        <f t="shared" si="76"/>
        <v>4.9902615384608708</v>
      </c>
      <c r="O222" s="42">
        <f t="shared" si="77"/>
        <v>1.6885438270360931</v>
      </c>
      <c r="P222" s="40"/>
      <c r="Q222" s="21">
        <f t="shared" si="78"/>
        <v>29.295059860827724</v>
      </c>
      <c r="R222" s="44">
        <f t="shared" si="79"/>
        <v>1.0076783344020368</v>
      </c>
      <c r="S222" s="22"/>
      <c r="T222" s="22">
        <f t="shared" si="80"/>
        <v>0</v>
      </c>
      <c r="U222" s="50">
        <f t="shared" si="81"/>
        <v>0.33419320140221542</v>
      </c>
      <c r="V222" s="47"/>
      <c r="W222" s="26">
        <f t="shared" si="85"/>
        <v>0.5967735739325275</v>
      </c>
      <c r="X222" s="26">
        <f t="shared" si="86"/>
        <v>5.8704457942825776</v>
      </c>
      <c r="Y222" s="27">
        <f t="shared" si="87"/>
        <v>5.0828641882167208E-2</v>
      </c>
      <c r="Z222" s="26">
        <f t="shared" si="88"/>
        <v>9.2276686463665103E-2</v>
      </c>
      <c r="AA222" s="33">
        <f t="shared" si="91"/>
        <v>8.3149963305622769</v>
      </c>
      <c r="AB222" s="30"/>
      <c r="AC222" s="39">
        <f t="shared" si="92"/>
        <v>8.7698298978783097E-3</v>
      </c>
      <c r="AD222" s="39">
        <f t="shared" si="89"/>
        <v>1.3794522804595137</v>
      </c>
      <c r="AE222" s="38">
        <f t="shared" si="93"/>
        <v>5.9584000000000001</v>
      </c>
      <c r="AF222" s="37">
        <f t="shared" si="94"/>
        <v>5.362387413016741E-4</v>
      </c>
      <c r="AG222" s="37">
        <f t="shared" si="95"/>
        <v>0.10952950666633798</v>
      </c>
      <c r="AH222" s="38">
        <f t="shared" si="96"/>
        <v>0.57501289433371716</v>
      </c>
    </row>
    <row r="223" spans="6:34" x14ac:dyDescent="0.2">
      <c r="F223" s="9">
        <v>77.900000000001299</v>
      </c>
      <c r="G223" s="17">
        <f t="shared" si="90"/>
        <v>1143.9000000000124</v>
      </c>
      <c r="H223" s="24">
        <f t="shared" si="82"/>
        <v>1417.0500000000125</v>
      </c>
      <c r="I223" s="24">
        <f t="shared" si="83"/>
        <v>16.948721000000603</v>
      </c>
      <c r="J223" s="18">
        <f t="shared" si="84"/>
        <v>1694872100.0000603</v>
      </c>
      <c r="K223" s="19">
        <f t="shared" si="73"/>
        <v>-8.5839001573589062</v>
      </c>
      <c r="L223" s="25">
        <f t="shared" si="74"/>
        <v>-7.6613940221608656</v>
      </c>
      <c r="M223" s="19">
        <f t="shared" si="75"/>
        <v>-0.92250613519804059</v>
      </c>
      <c r="N223" s="20">
        <f t="shared" si="76"/>
        <v>5.0040199999993291</v>
      </c>
      <c r="O223" s="42">
        <f t="shared" si="77"/>
        <v>1.6899570236037853</v>
      </c>
      <c r="P223" s="40"/>
      <c r="Q223" s="21">
        <f t="shared" si="78"/>
        <v>29.35708350179474</v>
      </c>
      <c r="R223" s="44">
        <f t="shared" si="79"/>
        <v>1.0086530166009831</v>
      </c>
      <c r="S223" s="22"/>
      <c r="T223" s="22">
        <f t="shared" si="80"/>
        <v>0</v>
      </c>
      <c r="U223" s="50">
        <f t="shared" si="81"/>
        <v>0.33423671809832967</v>
      </c>
      <c r="V223" s="47"/>
      <c r="W223" s="26">
        <f t="shared" si="85"/>
        <v>0.59685128231844575</v>
      </c>
      <c r="X223" s="26">
        <f t="shared" si="86"/>
        <v>5.8666998736613118</v>
      </c>
      <c r="Y223" s="27">
        <f t="shared" si="87"/>
        <v>5.0867719090081948E-2</v>
      </c>
      <c r="Z223" s="26">
        <f t="shared" si="88"/>
        <v>9.2341078134156707E-2</v>
      </c>
      <c r="AA223" s="33">
        <f t="shared" si="91"/>
        <v>8.3102800576882601</v>
      </c>
      <c r="AB223" s="30"/>
      <c r="AC223" s="39">
        <f t="shared" si="92"/>
        <v>8.7885179582478188E-3</v>
      </c>
      <c r="AD223" s="39">
        <f t="shared" si="89"/>
        <v>1.3882407984177616</v>
      </c>
      <c r="AE223" s="38">
        <f t="shared" si="93"/>
        <v>5.9584000000000001</v>
      </c>
      <c r="AF223" s="37">
        <f t="shared" si="94"/>
        <v>5.3656160764909528E-4</v>
      </c>
      <c r="AG223" s="37">
        <f t="shared" si="95"/>
        <v>0.11006606827398707</v>
      </c>
      <c r="AH223" s="38">
        <f t="shared" si="96"/>
        <v>0.57501321720006404</v>
      </c>
    </row>
    <row r="224" spans="6:34" x14ac:dyDescent="0.2">
      <c r="F224" s="9">
        <v>77.800000000001305</v>
      </c>
      <c r="G224" s="17">
        <f t="shared" si="90"/>
        <v>1143.6461538461663</v>
      </c>
      <c r="H224" s="24">
        <f t="shared" si="82"/>
        <v>1416.7961538461664</v>
      </c>
      <c r="I224" s="24">
        <f t="shared" si="83"/>
        <v>16.936344828403008</v>
      </c>
      <c r="J224" s="18">
        <f t="shared" si="84"/>
        <v>1693634482.8403008</v>
      </c>
      <c r="K224" s="19">
        <f t="shared" si="73"/>
        <v>-8.5863370367961522</v>
      </c>
      <c r="L224" s="25">
        <f t="shared" si="74"/>
        <v>-7.6652930483363217</v>
      </c>
      <c r="M224" s="19">
        <f t="shared" si="75"/>
        <v>-0.92104398845983049</v>
      </c>
      <c r="N224" s="20">
        <f t="shared" si="76"/>
        <v>5.0177784615377874</v>
      </c>
      <c r="O224" s="42">
        <f t="shared" si="77"/>
        <v>1.6913684016732171</v>
      </c>
      <c r="P224" s="40"/>
      <c r="Q224" s="21">
        <f t="shared" si="78"/>
        <v>29.418835739217279</v>
      </c>
      <c r="R224" s="44">
        <f t="shared" si="79"/>
        <v>1.0096264688854448</v>
      </c>
      <c r="S224" s="22"/>
      <c r="T224" s="22">
        <f t="shared" si="80"/>
        <v>0</v>
      </c>
      <c r="U224" s="50">
        <f t="shared" si="81"/>
        <v>0.33428011426518667</v>
      </c>
      <c r="V224" s="47"/>
      <c r="W224" s="26">
        <f t="shared" si="85"/>
        <v>0.59692877547354761</v>
      </c>
      <c r="X224" s="26">
        <f t="shared" si="86"/>
        <v>5.8629204068529868</v>
      </c>
      <c r="Y224" s="27">
        <f t="shared" si="87"/>
        <v>5.090711915309442E-2</v>
      </c>
      <c r="Z224" s="26">
        <f t="shared" si="88"/>
        <v>9.2405992558879199E-2</v>
      </c>
      <c r="AA224" s="33">
        <f t="shared" si="91"/>
        <v>8.3055203772769737</v>
      </c>
      <c r="AB224" s="30"/>
      <c r="AC224" s="39">
        <f t="shared" si="92"/>
        <v>8.8071250505379235E-3</v>
      </c>
      <c r="AD224" s="39">
        <f t="shared" si="89"/>
        <v>1.3970479234682995</v>
      </c>
      <c r="AE224" s="38">
        <f t="shared" si="93"/>
        <v>5.9584000000000001</v>
      </c>
      <c r="AF224" s="37">
        <f t="shared" si="94"/>
        <v>5.3688402065123371E-4</v>
      </c>
      <c r="AG224" s="37">
        <f t="shared" si="95"/>
        <v>0.1106029522946383</v>
      </c>
      <c r="AH224" s="38">
        <f t="shared" si="96"/>
        <v>0.57501353961306612</v>
      </c>
    </row>
    <row r="225" spans="6:34" x14ac:dyDescent="0.2">
      <c r="F225" s="9">
        <v>77.700000000001296</v>
      </c>
      <c r="G225" s="17">
        <f t="shared" si="90"/>
        <v>1143.3923076923202</v>
      </c>
      <c r="H225" s="24">
        <f t="shared" si="82"/>
        <v>1416.5423076923203</v>
      </c>
      <c r="I225" s="24">
        <f t="shared" si="83"/>
        <v>16.92398154437933</v>
      </c>
      <c r="J225" s="18">
        <f t="shared" si="84"/>
        <v>1692398154.437933</v>
      </c>
      <c r="K225" s="19">
        <f t="shared" si="73"/>
        <v>-8.5887617585042957</v>
      </c>
      <c r="L225" s="25">
        <f t="shared" si="74"/>
        <v>-7.669192471204461</v>
      </c>
      <c r="M225" s="19">
        <f t="shared" si="75"/>
        <v>-0.91956928729983467</v>
      </c>
      <c r="N225" s="20">
        <f t="shared" si="76"/>
        <v>5.0315369230762457</v>
      </c>
      <c r="O225" s="42">
        <f t="shared" si="77"/>
        <v>1.692777956083285</v>
      </c>
      <c r="P225" s="40"/>
      <c r="Q225" s="21">
        <f t="shared" si="78"/>
        <v>29.480315064018832</v>
      </c>
      <c r="R225" s="44">
        <f t="shared" si="79"/>
        <v>1.0105986864210825</v>
      </c>
      <c r="S225" s="22"/>
      <c r="T225" s="22">
        <f t="shared" si="80"/>
        <v>0</v>
      </c>
      <c r="U225" s="50">
        <f t="shared" si="81"/>
        <v>0.33432338976415771</v>
      </c>
      <c r="V225" s="47"/>
      <c r="W225" s="26">
        <f t="shared" si="85"/>
        <v>0.59700605315028155</v>
      </c>
      <c r="X225" s="26">
        <f t="shared" si="86"/>
        <v>5.8591073691246569</v>
      </c>
      <c r="Y225" s="27">
        <f t="shared" si="87"/>
        <v>5.0946843566674005E-2</v>
      </c>
      <c r="Z225" s="26">
        <f t="shared" si="88"/>
        <v>9.2471431974922566E-2</v>
      </c>
      <c r="AA225" s="33">
        <f t="shared" si="91"/>
        <v>8.3007172572106356</v>
      </c>
      <c r="AB225" s="30"/>
      <c r="AC225" s="39">
        <f t="shared" si="92"/>
        <v>8.8256507217659378E-3</v>
      </c>
      <c r="AD225" s="39">
        <f t="shared" si="89"/>
        <v>1.4058735741900654</v>
      </c>
      <c r="AE225" s="38">
        <f t="shared" si="93"/>
        <v>5.9583999999999993</v>
      </c>
      <c r="AF225" s="37">
        <f t="shared" si="94"/>
        <v>5.3720597876128102E-4</v>
      </c>
      <c r="AG225" s="37">
        <f t="shared" si="95"/>
        <v>0.11114015827339958</v>
      </c>
      <c r="AH225" s="38">
        <f t="shared" si="96"/>
        <v>0.57501386157117618</v>
      </c>
    </row>
    <row r="226" spans="6:34" x14ac:dyDescent="0.2">
      <c r="F226" s="9">
        <v>77.600000000001302</v>
      </c>
      <c r="G226" s="17">
        <f t="shared" si="90"/>
        <v>1143.1384615384741</v>
      </c>
      <c r="H226" s="24">
        <f t="shared" si="82"/>
        <v>1416.2884615384742</v>
      </c>
      <c r="I226" s="24">
        <f t="shared" si="83"/>
        <v>16.911631147929626</v>
      </c>
      <c r="J226" s="18">
        <f t="shared" si="84"/>
        <v>1691163114.7929626</v>
      </c>
      <c r="K226" s="19">
        <f t="shared" si="73"/>
        <v>-8.5911742879386903</v>
      </c>
      <c r="L226" s="25">
        <f t="shared" si="74"/>
        <v>-7.673092290978607</v>
      </c>
      <c r="M226" s="19">
        <f t="shared" si="75"/>
        <v>-0.9180819969600833</v>
      </c>
      <c r="N226" s="20">
        <f t="shared" si="76"/>
        <v>5.0452953846147039</v>
      </c>
      <c r="O226" s="42">
        <f t="shared" si="77"/>
        <v>1.6941856816522902</v>
      </c>
      <c r="P226" s="40"/>
      <c r="Q226" s="21">
        <f t="shared" si="78"/>
        <v>29.541519968061994</v>
      </c>
      <c r="R226" s="44">
        <f t="shared" si="79"/>
        <v>1.0115696643618395</v>
      </c>
      <c r="S226" s="22"/>
      <c r="T226" s="22">
        <f t="shared" si="80"/>
        <v>0</v>
      </c>
      <c r="U226" s="50">
        <f t="shared" si="81"/>
        <v>0.3343665444570158</v>
      </c>
      <c r="V226" s="47"/>
      <c r="W226" s="26">
        <f t="shared" si="85"/>
        <v>0.59708311510181389</v>
      </c>
      <c r="X226" s="26">
        <f t="shared" si="86"/>
        <v>5.8552607361992948</v>
      </c>
      <c r="Y226" s="27">
        <f t="shared" si="87"/>
        <v>5.0986893838086036E-2</v>
      </c>
      <c r="Z226" s="26">
        <f t="shared" si="88"/>
        <v>9.2537398635600093E-2</v>
      </c>
      <c r="AA226" s="33">
        <f t="shared" si="91"/>
        <v>8.295870665958569</v>
      </c>
      <c r="AB226" s="30"/>
      <c r="AC226" s="39">
        <f t="shared" si="92"/>
        <v>8.8440945192051479E-3</v>
      </c>
      <c r="AD226" s="39">
        <f t="shared" si="89"/>
        <v>1.4147176687092706</v>
      </c>
      <c r="AE226" s="38">
        <f t="shared" si="93"/>
        <v>5.9583999999999993</v>
      </c>
      <c r="AF226" s="37">
        <f t="shared" si="94"/>
        <v>5.3752748042843227E-4</v>
      </c>
      <c r="AG226" s="37">
        <f t="shared" si="95"/>
        <v>0.11167768575382801</v>
      </c>
      <c r="AH226" s="38">
        <f t="shared" si="96"/>
        <v>0.57501418307284335</v>
      </c>
    </row>
    <row r="227" spans="6:34" x14ac:dyDescent="0.2">
      <c r="F227" s="9">
        <v>77.500000000001293</v>
      </c>
      <c r="G227" s="17">
        <f t="shared" si="90"/>
        <v>1142.884615384628</v>
      </c>
      <c r="H227" s="24">
        <f t="shared" si="82"/>
        <v>1416.0346153846281</v>
      </c>
      <c r="I227" s="24">
        <f t="shared" si="83"/>
        <v>16.899293639053866</v>
      </c>
      <c r="J227" s="18">
        <f t="shared" si="84"/>
        <v>1689929363.9053867</v>
      </c>
      <c r="K227" s="19">
        <f t="shared" si="73"/>
        <v>-8.593574590416706</v>
      </c>
      <c r="L227" s="25">
        <f t="shared" si="74"/>
        <v>-7.6769925078722334</v>
      </c>
      <c r="M227" s="19">
        <f t="shared" si="75"/>
        <v>-0.9165820825444726</v>
      </c>
      <c r="N227" s="20">
        <f t="shared" si="76"/>
        <v>5.0590538461531622</v>
      </c>
      <c r="O227" s="42">
        <f t="shared" si="77"/>
        <v>1.6955915731778379</v>
      </c>
      <c r="P227" s="40"/>
      <c r="Q227" s="21">
        <f t="shared" si="78"/>
        <v>29.602448944192844</v>
      </c>
      <c r="R227" s="44">
        <f t="shared" si="79"/>
        <v>1.0125393978499087</v>
      </c>
      <c r="S227" s="22"/>
      <c r="T227" s="22">
        <f t="shared" si="80"/>
        <v>0</v>
      </c>
      <c r="U227" s="50">
        <f t="shared" si="81"/>
        <v>0.33440957820594108</v>
      </c>
      <c r="V227" s="47"/>
      <c r="W227" s="26">
        <f t="shared" si="85"/>
        <v>0.59715996108203762</v>
      </c>
      <c r="X227" s="26">
        <f t="shared" si="86"/>
        <v>5.8513804842583665</v>
      </c>
      <c r="Y227" s="27">
        <f t="shared" si="87"/>
        <v>5.1027271486493046E-2</v>
      </c>
      <c r="Z227" s="26">
        <f t="shared" si="88"/>
        <v>9.2603894810574433E-2</v>
      </c>
      <c r="AA227" s="33">
        <f t="shared" si="91"/>
        <v>8.2909805725805192</v>
      </c>
      <c r="AB227" s="30"/>
      <c r="AC227" s="39">
        <f t="shared" si="92"/>
        <v>8.8624559904193542E-3</v>
      </c>
      <c r="AD227" s="39">
        <f t="shared" si="89"/>
        <v>1.42358012469969</v>
      </c>
      <c r="AE227" s="38">
        <f t="shared" si="93"/>
        <v>5.9583999999999993</v>
      </c>
      <c r="AF227" s="37">
        <f t="shared" si="94"/>
        <v>5.3784852409917731E-4</v>
      </c>
      <c r="AG227" s="37">
        <f t="shared" si="95"/>
        <v>0.11221553427792719</v>
      </c>
      <c r="AH227" s="38">
        <f t="shared" si="96"/>
        <v>0.575014504116514</v>
      </c>
    </row>
    <row r="228" spans="6:34" x14ac:dyDescent="0.2">
      <c r="F228" s="9">
        <v>77.400000000001299</v>
      </c>
      <c r="G228" s="17">
        <f t="shared" si="90"/>
        <v>1142.6307692307819</v>
      </c>
      <c r="H228" s="24">
        <f t="shared" si="82"/>
        <v>1415.780769230782</v>
      </c>
      <c r="I228" s="24">
        <f t="shared" si="83"/>
        <v>16.886969017752079</v>
      </c>
      <c r="J228" s="18">
        <f t="shared" si="84"/>
        <v>1688696901.775208</v>
      </c>
      <c r="K228" s="19">
        <f t="shared" si="73"/>
        <v>-8.5959626311169703</v>
      </c>
      <c r="L228" s="25">
        <f t="shared" si="74"/>
        <v>-7.6808931220989729</v>
      </c>
      <c r="M228" s="19">
        <f t="shared" si="75"/>
        <v>-0.91506950901799744</v>
      </c>
      <c r="N228" s="20">
        <f t="shared" si="76"/>
        <v>5.0728123076916205</v>
      </c>
      <c r="O228" s="42">
        <f t="shared" si="77"/>
        <v>1.696995625436724</v>
      </c>
      <c r="P228" s="40"/>
      <c r="Q228" s="21">
        <f t="shared" si="78"/>
        <v>29.663100486285575</v>
      </c>
      <c r="R228" s="44">
        <f t="shared" si="79"/>
        <v>1.0135078820156942</v>
      </c>
      <c r="S228" s="22"/>
      <c r="T228" s="22">
        <f t="shared" si="80"/>
        <v>0</v>
      </c>
      <c r="U228" s="50">
        <f t="shared" si="81"/>
        <v>0.33445249087352558</v>
      </c>
      <c r="V228" s="47"/>
      <c r="W228" s="26">
        <f t="shared" si="85"/>
        <v>0.59723659084558134</v>
      </c>
      <c r="X228" s="26">
        <f t="shared" si="86"/>
        <v>5.847466589944414</v>
      </c>
      <c r="Y228" s="27">
        <f t="shared" si="87"/>
        <v>5.1067978043056989E-2</v>
      </c>
      <c r="Z228" s="26">
        <f t="shared" si="88"/>
        <v>9.267092278598496E-2</v>
      </c>
      <c r="AA228" s="33">
        <f t="shared" si="91"/>
        <v>8.2860469467299929</v>
      </c>
      <c r="AB228" s="30"/>
      <c r="AC228" s="39">
        <f t="shared" si="92"/>
        <v>8.8807346832573495E-3</v>
      </c>
      <c r="AD228" s="39">
        <f t="shared" si="89"/>
        <v>1.4324608593829473</v>
      </c>
      <c r="AE228" s="38">
        <f t="shared" si="93"/>
        <v>5.9583999999999993</v>
      </c>
      <c r="AF228" s="37">
        <f t="shared" si="94"/>
        <v>5.3816910821614559E-4</v>
      </c>
      <c r="AG228" s="37">
        <f t="shared" si="95"/>
        <v>0.11275370338614334</v>
      </c>
      <c r="AH228" s="38">
        <f t="shared" si="96"/>
        <v>0.57501482470063103</v>
      </c>
    </row>
    <row r="229" spans="6:34" x14ac:dyDescent="0.2">
      <c r="F229" s="9">
        <v>77.300000000001305</v>
      </c>
      <c r="G229" s="17">
        <f t="shared" si="90"/>
        <v>1142.3769230769358</v>
      </c>
      <c r="H229" s="24">
        <f t="shared" si="82"/>
        <v>1415.5269230769359</v>
      </c>
      <c r="I229" s="24">
        <f t="shared" si="83"/>
        <v>16.874657284024295</v>
      </c>
      <c r="J229" s="18">
        <f t="shared" si="84"/>
        <v>1687465728.4024296</v>
      </c>
      <c r="K229" s="19">
        <f t="shared" si="73"/>
        <v>-8.598338375078642</v>
      </c>
      <c r="L229" s="25">
        <f t="shared" si="74"/>
        <v>-7.6847941338726056</v>
      </c>
      <c r="M229" s="19">
        <f t="shared" si="75"/>
        <v>-0.91354424120603639</v>
      </c>
      <c r="N229" s="20">
        <f t="shared" si="76"/>
        <v>5.0865707692300788</v>
      </c>
      <c r="O229" s="42">
        <f t="shared" si="77"/>
        <v>1.6983978331848206</v>
      </c>
      <c r="P229" s="40"/>
      <c r="Q229" s="21">
        <f t="shared" si="78"/>
        <v>29.723473089287367</v>
      </c>
      <c r="R229" s="44">
        <f t="shared" si="79"/>
        <v>1.0144751119777708</v>
      </c>
      <c r="S229" s="22"/>
      <c r="T229" s="22">
        <f t="shared" si="80"/>
        <v>0</v>
      </c>
      <c r="U229" s="50">
        <f t="shared" si="81"/>
        <v>0.33449528232277848</v>
      </c>
      <c r="V229" s="47"/>
      <c r="W229" s="26">
        <f t="shared" si="85"/>
        <v>0.59731300414781863</v>
      </c>
      <c r="X229" s="26">
        <f t="shared" si="86"/>
        <v>5.8435190303636366</v>
      </c>
      <c r="Y229" s="27">
        <f t="shared" si="87"/>
        <v>5.1109015051042657E-2</v>
      </c>
      <c r="Z229" s="26">
        <f t="shared" si="88"/>
        <v>9.2738484864576282E-2</v>
      </c>
      <c r="AA229" s="33">
        <f t="shared" si="91"/>
        <v>8.2810697586575852</v>
      </c>
      <c r="AB229" s="30"/>
      <c r="AC229" s="39">
        <f t="shared" si="92"/>
        <v>8.8989301458851679E-3</v>
      </c>
      <c r="AD229" s="39">
        <f t="shared" si="89"/>
        <v>1.4413597895288326</v>
      </c>
      <c r="AE229" s="38">
        <f t="shared" si="93"/>
        <v>5.9584000000000001</v>
      </c>
      <c r="AF229" s="37">
        <f t="shared" si="94"/>
        <v>5.3848923121924553E-4</v>
      </c>
      <c r="AG229" s="37">
        <f t="shared" si="95"/>
        <v>0.11329219261736258</v>
      </c>
      <c r="AH229" s="38">
        <f t="shared" si="96"/>
        <v>0.57501514482363414</v>
      </c>
    </row>
    <row r="230" spans="6:34" x14ac:dyDescent="0.2">
      <c r="F230" s="9">
        <v>77.200000000001296</v>
      </c>
      <c r="G230" s="17">
        <f t="shared" si="90"/>
        <v>1142.1230769230897</v>
      </c>
      <c r="H230" s="24">
        <f t="shared" si="82"/>
        <v>1415.2730769230898</v>
      </c>
      <c r="I230" s="24">
        <f t="shared" si="83"/>
        <v>16.862358437870455</v>
      </c>
      <c r="J230" s="18">
        <f t="shared" si="84"/>
        <v>1686235843.7870455</v>
      </c>
      <c r="K230" s="19">
        <f t="shared" si="73"/>
        <v>-8.6007017872006699</v>
      </c>
      <c r="L230" s="25">
        <f t="shared" si="74"/>
        <v>-7.6886955434070696</v>
      </c>
      <c r="M230" s="19">
        <f t="shared" si="75"/>
        <v>-0.91200624379360029</v>
      </c>
      <c r="N230" s="20">
        <f t="shared" si="76"/>
        <v>5.1003292307685371</v>
      </c>
      <c r="O230" s="42">
        <f t="shared" si="77"/>
        <v>1.6997981911569706</v>
      </c>
      <c r="P230" s="40"/>
      <c r="Q230" s="21">
        <f t="shared" si="78"/>
        <v>29.783565249263464</v>
      </c>
      <c r="R230" s="44">
        <f t="shared" si="79"/>
        <v>1.0154410828428491</v>
      </c>
      <c r="S230" s="22"/>
      <c r="T230" s="22">
        <f t="shared" si="80"/>
        <v>0</v>
      </c>
      <c r="U230" s="50">
        <f t="shared" si="81"/>
        <v>0.33453795241713069</v>
      </c>
      <c r="V230" s="47"/>
      <c r="W230" s="26">
        <f t="shared" si="85"/>
        <v>0.59738920074487623</v>
      </c>
      <c r="X230" s="26">
        <f t="shared" si="86"/>
        <v>5.8395377830884776</v>
      </c>
      <c r="Y230" s="27">
        <f t="shared" si="87"/>
        <v>5.1150384065921962E-2</v>
      </c>
      <c r="Z230" s="26">
        <f t="shared" si="88"/>
        <v>9.2806583365827727E-2</v>
      </c>
      <c r="AA230" s="33">
        <f t="shared" si="91"/>
        <v>8.2760489792143126</v>
      </c>
      <c r="AB230" s="30"/>
      <c r="AC230" s="39">
        <f t="shared" si="92"/>
        <v>8.9170419267869724E-3</v>
      </c>
      <c r="AD230" s="39">
        <f t="shared" si="89"/>
        <v>1.4502768314556196</v>
      </c>
      <c r="AE230" s="38">
        <f t="shared" si="93"/>
        <v>5.9584000000000001</v>
      </c>
      <c r="AF230" s="37">
        <f t="shared" si="94"/>
        <v>5.3880889154489216E-4</v>
      </c>
      <c r="AG230" s="37">
        <f t="shared" si="95"/>
        <v>0.11383100150890747</v>
      </c>
      <c r="AH230" s="38">
        <f t="shared" si="96"/>
        <v>0.57501546448395968</v>
      </c>
    </row>
    <row r="231" spans="6:34" x14ac:dyDescent="0.2">
      <c r="F231" s="9">
        <v>77.100000000001302</v>
      </c>
      <c r="G231" s="17">
        <f t="shared" si="90"/>
        <v>1141.8692307692436</v>
      </c>
      <c r="H231" s="24">
        <f t="shared" si="82"/>
        <v>1415.0192307692437</v>
      </c>
      <c r="I231" s="24">
        <f t="shared" si="83"/>
        <v>16.850072479290588</v>
      </c>
      <c r="J231" s="18">
        <f t="shared" si="84"/>
        <v>1685007247.9290588</v>
      </c>
      <c r="K231" s="19">
        <f t="shared" si="73"/>
        <v>-8.6030528322410245</v>
      </c>
      <c r="L231" s="25">
        <f t="shared" si="74"/>
        <v>-7.6925973509164605</v>
      </c>
      <c r="M231" s="19">
        <f t="shared" si="75"/>
        <v>-0.910455481324564</v>
      </c>
      <c r="N231" s="20">
        <f t="shared" si="76"/>
        <v>5.1140876923069953</v>
      </c>
      <c r="O231" s="42">
        <f t="shared" si="77"/>
        <v>1.7011966940668692</v>
      </c>
      <c r="P231" s="40"/>
      <c r="Q231" s="21">
        <f t="shared" si="78"/>
        <v>29.843375463442495</v>
      </c>
      <c r="R231" s="44">
        <f t="shared" si="79"/>
        <v>1.0164057897057328</v>
      </c>
      <c r="S231" s="22"/>
      <c r="T231" s="22">
        <f t="shared" si="80"/>
        <v>0</v>
      </c>
      <c r="U231" s="50">
        <f t="shared" si="81"/>
        <v>0.33458050102044068</v>
      </c>
      <c r="V231" s="47"/>
      <c r="W231" s="26">
        <f t="shared" si="85"/>
        <v>0.59746518039364405</v>
      </c>
      <c r="X231" s="26">
        <f t="shared" si="86"/>
        <v>5.8355228261602159</v>
      </c>
      <c r="Y231" s="27">
        <f t="shared" si="87"/>
        <v>5.1192086655479432E-2</v>
      </c>
      <c r="Z231" s="26">
        <f t="shared" si="88"/>
        <v>9.2875220626084318E-2</v>
      </c>
      <c r="AA231" s="33">
        <f t="shared" si="91"/>
        <v>8.2709845798549626</v>
      </c>
      <c r="AB231" s="30"/>
      <c r="AC231" s="39">
        <f t="shared" si="92"/>
        <v>8.9350695747785324E-3</v>
      </c>
      <c r="AD231" s="39">
        <f t="shared" si="89"/>
        <v>1.4592119010303981</v>
      </c>
      <c r="AE231" s="38">
        <f t="shared" si="93"/>
        <v>5.958400000000001</v>
      </c>
      <c r="AF231" s="37">
        <f t="shared" si="94"/>
        <v>5.3912808762599765E-4</v>
      </c>
      <c r="AG231" s="37">
        <f t="shared" si="95"/>
        <v>0.11437012959653348</v>
      </c>
      <c r="AH231" s="38">
        <f t="shared" si="96"/>
        <v>0.5750157836800408</v>
      </c>
    </row>
    <row r="232" spans="6:34" x14ac:dyDescent="0.2">
      <c r="F232" s="9">
        <v>77.000000000001293</v>
      </c>
      <c r="G232" s="17">
        <f t="shared" si="90"/>
        <v>1141.6153846153975</v>
      </c>
      <c r="H232" s="24">
        <f t="shared" si="82"/>
        <v>1414.7653846153976</v>
      </c>
      <c r="I232" s="24">
        <f t="shared" si="83"/>
        <v>16.837799408284667</v>
      </c>
      <c r="J232" s="18">
        <f t="shared" si="84"/>
        <v>1683779940.8284667</v>
      </c>
      <c r="K232" s="19">
        <f t="shared" si="73"/>
        <v>-8.6053914748159688</v>
      </c>
      <c r="L232" s="25">
        <f t="shared" si="74"/>
        <v>-7.6964995566150183</v>
      </c>
      <c r="M232" s="19">
        <f t="shared" si="75"/>
        <v>-0.9088919182009505</v>
      </c>
      <c r="N232" s="20">
        <f t="shared" si="76"/>
        <v>5.1278461538454536</v>
      </c>
      <c r="O232" s="42">
        <f t="shared" si="77"/>
        <v>1.7025933366069577</v>
      </c>
      <c r="P232" s="40"/>
      <c r="Q232" s="21">
        <f t="shared" si="78"/>
        <v>29.902902230261986</v>
      </c>
      <c r="R232" s="44">
        <f t="shared" si="79"/>
        <v>1.0173692276492861</v>
      </c>
      <c r="S232" s="22"/>
      <c r="T232" s="22">
        <f t="shared" si="80"/>
        <v>0</v>
      </c>
      <c r="U232" s="50">
        <f t="shared" si="81"/>
        <v>0.334622927996999</v>
      </c>
      <c r="V232" s="47"/>
      <c r="W232" s="26">
        <f t="shared" si="85"/>
        <v>0.59754094285178383</v>
      </c>
      <c r="X232" s="26">
        <f t="shared" si="86"/>
        <v>5.8314741380915498</v>
      </c>
      <c r="Y232" s="27">
        <f t="shared" si="87"/>
        <v>5.1234124399918833E-2</v>
      </c>
      <c r="Z232" s="26">
        <f t="shared" si="88"/>
        <v>9.2944398998688657E-2</v>
      </c>
      <c r="AA232" s="33">
        <f t="shared" si="91"/>
        <v>8.2658765326414283</v>
      </c>
      <c r="AB232" s="30"/>
      <c r="AC232" s="39">
        <f t="shared" si="92"/>
        <v>8.9530126390335134E-3</v>
      </c>
      <c r="AD232" s="39">
        <f t="shared" si="89"/>
        <v>1.4681649136694317</v>
      </c>
      <c r="AE232" s="38">
        <f t="shared" si="93"/>
        <v>5.9584000000000001</v>
      </c>
      <c r="AF232" s="37">
        <f t="shared" si="94"/>
        <v>5.3944681789273126E-4</v>
      </c>
      <c r="AG232" s="37">
        <f t="shared" si="95"/>
        <v>0.1149095764144262</v>
      </c>
      <c r="AH232" s="38">
        <f t="shared" si="96"/>
        <v>0.57501610241030743</v>
      </c>
    </row>
    <row r="233" spans="6:34" x14ac:dyDescent="0.2">
      <c r="F233" s="9">
        <v>76.900000000001299</v>
      </c>
      <c r="G233" s="17">
        <f t="shared" si="90"/>
        <v>1141.3615384615514</v>
      </c>
      <c r="H233" s="24">
        <f t="shared" si="82"/>
        <v>1414.5115384615515</v>
      </c>
      <c r="I233" s="24">
        <f t="shared" si="83"/>
        <v>16.82553922485269</v>
      </c>
      <c r="J233" s="18">
        <f t="shared" si="84"/>
        <v>1682553922.4852691</v>
      </c>
      <c r="K233" s="19">
        <f t="shared" si="73"/>
        <v>-8.6077176793992827</v>
      </c>
      <c r="L233" s="25">
        <f t="shared" si="74"/>
        <v>-7.700402160717144</v>
      </c>
      <c r="M233" s="19">
        <f t="shared" si="75"/>
        <v>-0.90731551868213867</v>
      </c>
      <c r="N233" s="20">
        <f t="shared" si="76"/>
        <v>5.1416046153839119</v>
      </c>
      <c r="O233" s="42">
        <f t="shared" si="77"/>
        <v>1.7039881134483004</v>
      </c>
      <c r="P233" s="40"/>
      <c r="Q233" s="21">
        <f t="shared" si="78"/>
        <v>29.962144049414167</v>
      </c>
      <c r="R233" s="44">
        <f t="shared" si="79"/>
        <v>1.0183313917443864</v>
      </c>
      <c r="S233" s="22"/>
      <c r="T233" s="22">
        <f t="shared" si="80"/>
        <v>0</v>
      </c>
      <c r="U233" s="50">
        <f t="shared" si="81"/>
        <v>0.33466523321153352</v>
      </c>
      <c r="V233" s="47"/>
      <c r="W233" s="26">
        <f t="shared" si="85"/>
        <v>0.59761648787773836</v>
      </c>
      <c r="X233" s="26">
        <f t="shared" si="86"/>
        <v>5.8273916978691993</v>
      </c>
      <c r="Y233" s="27">
        <f t="shared" si="87"/>
        <v>5.1276498891970688E-2</v>
      </c>
      <c r="Z233" s="26">
        <f t="shared" si="88"/>
        <v>9.3014120854114146E-2</v>
      </c>
      <c r="AA233" s="33">
        <f t="shared" si="91"/>
        <v>8.2607248102460638</v>
      </c>
      <c r="AB233" s="30"/>
      <c r="AC233" s="39">
        <f t="shared" si="92"/>
        <v>8.9708706690780869E-3</v>
      </c>
      <c r="AD233" s="39">
        <f t="shared" si="89"/>
        <v>1.4771357843385098</v>
      </c>
      <c r="AE233" s="38">
        <f t="shared" si="93"/>
        <v>5.9583999999999993</v>
      </c>
      <c r="AF233" s="37">
        <f t="shared" si="94"/>
        <v>5.3976508077135878E-4</v>
      </c>
      <c r="AG233" s="37">
        <f t="shared" si="95"/>
        <v>0.11544934149519756</v>
      </c>
      <c r="AH233" s="38">
        <f t="shared" si="96"/>
        <v>0.57501642067318615</v>
      </c>
    </row>
    <row r="234" spans="6:34" x14ac:dyDescent="0.2">
      <c r="F234" s="9">
        <v>76.800000000001305</v>
      </c>
      <c r="G234" s="17">
        <f t="shared" si="90"/>
        <v>1141.1076923077053</v>
      </c>
      <c r="H234" s="24">
        <f t="shared" si="82"/>
        <v>1414.2576923077054</v>
      </c>
      <c r="I234" s="24">
        <f t="shared" si="83"/>
        <v>16.813291928994715</v>
      </c>
      <c r="J234" s="18">
        <f t="shared" si="84"/>
        <v>1681329192.8994715</v>
      </c>
      <c r="K234" s="19">
        <f t="shared" si="73"/>
        <v>-8.6100314103214828</v>
      </c>
      <c r="L234" s="25">
        <f t="shared" si="74"/>
        <v>-7.7043051634373816</v>
      </c>
      <c r="M234" s="19">
        <f t="shared" si="75"/>
        <v>-0.90572624688410119</v>
      </c>
      <c r="N234" s="20">
        <f t="shared" si="76"/>
        <v>5.1553630769223702</v>
      </c>
      <c r="O234" s="42">
        <f t="shared" si="77"/>
        <v>1.7053810192404768</v>
      </c>
      <c r="P234" s="40"/>
      <c r="Q234" s="21">
        <f t="shared" si="78"/>
        <v>30.02109942189194</v>
      </c>
      <c r="R234" s="44">
        <f t="shared" si="79"/>
        <v>1.0192922770498927</v>
      </c>
      <c r="S234" s="22"/>
      <c r="T234" s="22">
        <f t="shared" si="80"/>
        <v>0</v>
      </c>
      <c r="U234" s="50">
        <f t="shared" si="81"/>
        <v>0.33470741652921526</v>
      </c>
      <c r="V234" s="47"/>
      <c r="W234" s="26">
        <f t="shared" si="85"/>
        <v>0.59769181523074144</v>
      </c>
      <c r="X234" s="26">
        <f t="shared" si="86"/>
        <v>5.8232754849564978</v>
      </c>
      <c r="Y234" s="27">
        <f t="shared" si="87"/>
        <v>5.1319211737001179E-2</v>
      </c>
      <c r="Z234" s="26">
        <f t="shared" si="88"/>
        <v>9.30843885800995E-2</v>
      </c>
      <c r="AA234" s="33">
        <f t="shared" si="91"/>
        <v>8.2555293859550218</v>
      </c>
      <c r="AB234" s="30"/>
      <c r="AC234" s="39">
        <f t="shared" si="92"/>
        <v>8.9886432148237414E-3</v>
      </c>
      <c r="AD234" s="39">
        <f t="shared" si="89"/>
        <v>1.4861244275533336</v>
      </c>
      <c r="AE234" s="38">
        <f t="shared" si="93"/>
        <v>5.9583999999999993</v>
      </c>
      <c r="AF234" s="37">
        <f t="shared" si="94"/>
        <v>5.4008287468538781E-4</v>
      </c>
      <c r="AG234" s="37">
        <f t="shared" si="95"/>
        <v>0.11598942436988295</v>
      </c>
      <c r="AH234" s="38">
        <f t="shared" si="96"/>
        <v>0.57501673846710022</v>
      </c>
    </row>
    <row r="235" spans="6:34" x14ac:dyDescent="0.2">
      <c r="F235" s="9">
        <v>76.700000000001296</v>
      </c>
      <c r="G235" s="17">
        <f t="shared" si="90"/>
        <v>1140.8538461538592</v>
      </c>
      <c r="H235" s="24">
        <f t="shared" si="82"/>
        <v>1414.0038461538593</v>
      </c>
      <c r="I235" s="24">
        <f t="shared" si="83"/>
        <v>16.801057520710714</v>
      </c>
      <c r="J235" s="18">
        <f t="shared" si="84"/>
        <v>1680105752.0710714</v>
      </c>
      <c r="K235" s="19">
        <f t="shared" si="73"/>
        <v>-8.61233263176908</v>
      </c>
      <c r="L235" s="25">
        <f t="shared" si="74"/>
        <v>-7.7082085649904455</v>
      </c>
      <c r="M235" s="19">
        <f t="shared" si="75"/>
        <v>-0.90412406677863455</v>
      </c>
      <c r="N235" s="20">
        <f t="shared" si="76"/>
        <v>5.1691215384608284</v>
      </c>
      <c r="O235" s="42">
        <f t="shared" si="77"/>
        <v>1.7067720486114624</v>
      </c>
      <c r="P235" s="40"/>
      <c r="Q235" s="21">
        <f t="shared" si="78"/>
        <v>30.079766850035082</v>
      </c>
      <c r="R235" s="44">
        <f t="shared" si="79"/>
        <v>1.0202518786126005</v>
      </c>
      <c r="S235" s="22"/>
      <c r="T235" s="22">
        <f t="shared" si="80"/>
        <v>0</v>
      </c>
      <c r="U235" s="50">
        <f t="shared" si="81"/>
        <v>0.33474947781566294</v>
      </c>
      <c r="V235" s="47"/>
      <c r="W235" s="26">
        <f t="shared" si="85"/>
        <v>0.59776692467082659</v>
      </c>
      <c r="X235" s="26">
        <f t="shared" si="86"/>
        <v>5.8191254792959874</v>
      </c>
      <c r="Y235" s="27">
        <f t="shared" si="87"/>
        <v>5.136226455312199E-2</v>
      </c>
      <c r="Z235" s="26">
        <f t="shared" si="88"/>
        <v>9.3155204581784348E-2</v>
      </c>
      <c r="AA235" s="33">
        <f t="shared" si="91"/>
        <v>8.2502902336716186</v>
      </c>
      <c r="AB235" s="30"/>
      <c r="AC235" s="39">
        <f t="shared" si="92"/>
        <v>9.0063298265683506E-3</v>
      </c>
      <c r="AD235" s="39">
        <f t="shared" si="89"/>
        <v>1.495130757379902</v>
      </c>
      <c r="AE235" s="38">
        <f t="shared" si="93"/>
        <v>5.9583999999999993</v>
      </c>
      <c r="AF235" s="37">
        <f t="shared" si="94"/>
        <v>5.4040019805479036E-4</v>
      </c>
      <c r="AG235" s="37">
        <f t="shared" si="95"/>
        <v>0.11652982456793774</v>
      </c>
      <c r="AH235" s="38">
        <f t="shared" si="96"/>
        <v>0.57501705579046947</v>
      </c>
    </row>
    <row r="236" spans="6:34" x14ac:dyDescent="0.2">
      <c r="F236" s="9">
        <v>76.600000000001302</v>
      </c>
      <c r="G236" s="17">
        <f t="shared" si="90"/>
        <v>1140.6000000000131</v>
      </c>
      <c r="H236" s="24">
        <f t="shared" si="82"/>
        <v>1413.7500000000132</v>
      </c>
      <c r="I236" s="24">
        <f t="shared" si="83"/>
        <v>16.788836000000657</v>
      </c>
      <c r="J236" s="18">
        <f t="shared" si="84"/>
        <v>1678883600.0000658</v>
      </c>
      <c r="K236" s="19">
        <f t="shared" si="73"/>
        <v>-8.6146213077837963</v>
      </c>
      <c r="L236" s="25">
        <f t="shared" si="74"/>
        <v>-7.7121123655911923</v>
      </c>
      <c r="M236" s="19">
        <f t="shared" si="75"/>
        <v>-0.90250894219260402</v>
      </c>
      <c r="N236" s="20">
        <f t="shared" si="76"/>
        <v>5.1828799999992867</v>
      </c>
      <c r="O236" s="42">
        <f t="shared" si="77"/>
        <v>1.7081611961675147</v>
      </c>
      <c r="P236" s="40"/>
      <c r="Q236" s="21">
        <f t="shared" si="78"/>
        <v>30.138144837576725</v>
      </c>
      <c r="R236" s="44">
        <f t="shared" si="79"/>
        <v>1.0212101914672065</v>
      </c>
      <c r="S236" s="22"/>
      <c r="T236" s="22">
        <f t="shared" si="80"/>
        <v>0</v>
      </c>
      <c r="U236" s="50">
        <f t="shared" si="81"/>
        <v>0.33479141693694886</v>
      </c>
      <c r="V236" s="47"/>
      <c r="W236" s="26">
        <f t="shared" si="85"/>
        <v>0.59784181595883723</v>
      </c>
      <c r="X236" s="26">
        <f t="shared" si="86"/>
        <v>5.8149416613120257</v>
      </c>
      <c r="Y236" s="27">
        <f t="shared" si="87"/>
        <v>5.1405658971301366E-2</v>
      </c>
      <c r="Z236" s="26">
        <f t="shared" si="88"/>
        <v>9.3226571281846138E-2</v>
      </c>
      <c r="AA236" s="33">
        <f t="shared" si="91"/>
        <v>8.2450073279196801</v>
      </c>
      <c r="AB236" s="30"/>
      <c r="AC236" s="39">
        <f t="shared" si="92"/>
        <v>9.0239300550100134E-3</v>
      </c>
      <c r="AD236" s="39">
        <f t="shared" si="89"/>
        <v>1.5041546874349121</v>
      </c>
      <c r="AE236" s="38">
        <f t="shared" si="93"/>
        <v>5.9583999999999993</v>
      </c>
      <c r="AF236" s="37">
        <f t="shared" si="94"/>
        <v>5.4071704929599558E-4</v>
      </c>
      <c r="AG236" s="37">
        <f t="shared" si="95"/>
        <v>0.11707054161723374</v>
      </c>
      <c r="AH236" s="38">
        <f t="shared" si="96"/>
        <v>0.57501737264171093</v>
      </c>
    </row>
    <row r="237" spans="6:34" x14ac:dyDescent="0.2">
      <c r="F237" s="9">
        <v>76.500000000001293</v>
      </c>
      <c r="G237" s="17">
        <f t="shared" si="90"/>
        <v>1140.346153846167</v>
      </c>
      <c r="H237" s="24">
        <f t="shared" si="82"/>
        <v>1413.4961538461671</v>
      </c>
      <c r="I237" s="24">
        <f t="shared" si="83"/>
        <v>16.776627366864545</v>
      </c>
      <c r="J237" s="18">
        <f t="shared" si="84"/>
        <v>1677662736.6864545</v>
      </c>
      <c r="K237" s="19">
        <f t="shared" si="73"/>
        <v>-8.6168974022617739</v>
      </c>
      <c r="L237" s="25">
        <f t="shared" si="74"/>
        <v>-7.7160165654546429</v>
      </c>
      <c r="M237" s="19">
        <f t="shared" si="75"/>
        <v>-0.90088083680713105</v>
      </c>
      <c r="N237" s="20">
        <f t="shared" si="76"/>
        <v>5.196638461537745</v>
      </c>
      <c r="O237" s="42">
        <f t="shared" si="77"/>
        <v>1.7095484564930574</v>
      </c>
      <c r="P237" s="40"/>
      <c r="Q237" s="21">
        <f t="shared" si="78"/>
        <v>30.196231889689994</v>
      </c>
      <c r="R237" s="44">
        <f t="shared" si="79"/>
        <v>1.0221672106362683</v>
      </c>
      <c r="S237" s="22"/>
      <c r="T237" s="22">
        <f t="shared" si="80"/>
        <v>0</v>
      </c>
      <c r="U237" s="50">
        <f t="shared" si="81"/>
        <v>0.33483323375960405</v>
      </c>
      <c r="V237" s="47"/>
      <c r="W237" s="26">
        <f t="shared" si="85"/>
        <v>0.59791648885643578</v>
      </c>
      <c r="X237" s="26">
        <f t="shared" si="86"/>
        <v>5.8107240119133827</v>
      </c>
      <c r="Y237" s="27">
        <f t="shared" si="87"/>
        <v>5.1449396635476326E-2</v>
      </c>
      <c r="Z237" s="26">
        <f t="shared" si="88"/>
        <v>9.3298491120638274E-2</v>
      </c>
      <c r="AA237" s="33">
        <f t="shared" si="91"/>
        <v>8.2396806438469099</v>
      </c>
      <c r="AB237" s="30"/>
      <c r="AC237" s="39">
        <f t="shared" si="92"/>
        <v>9.0414434512737889E-3</v>
      </c>
      <c r="AD237" s="39">
        <f t="shared" si="89"/>
        <v>1.5131961308861859</v>
      </c>
      <c r="AE237" s="38">
        <f t="shared" si="93"/>
        <v>5.9583999999999993</v>
      </c>
      <c r="AF237" s="37">
        <f t="shared" si="94"/>
        <v>5.410334268226495E-4</v>
      </c>
      <c r="AG237" s="37">
        <f t="shared" si="95"/>
        <v>0.11761157504405638</v>
      </c>
      <c r="AH237" s="38">
        <f t="shared" si="96"/>
        <v>0.57501768901923744</v>
      </c>
    </row>
    <row r="238" spans="6:34" x14ac:dyDescent="0.2">
      <c r="F238" s="9">
        <v>76.400000000001299</v>
      </c>
      <c r="G238" s="17">
        <f t="shared" si="90"/>
        <v>1140.0923076923209</v>
      </c>
      <c r="H238" s="24">
        <f t="shared" si="82"/>
        <v>1413.242307692321</v>
      </c>
      <c r="I238" s="24">
        <f t="shared" si="83"/>
        <v>16.764431621302407</v>
      </c>
      <c r="J238" s="18">
        <f t="shared" si="84"/>
        <v>1676443162.1302407</v>
      </c>
      <c r="K238" s="19">
        <f t="shared" si="73"/>
        <v>-8.6191608789528011</v>
      </c>
      <c r="L238" s="25">
        <f t="shared" si="74"/>
        <v>-7.7199211647959602</v>
      </c>
      <c r="M238" s="19">
        <f t="shared" si="75"/>
        <v>-0.8992397141568409</v>
      </c>
      <c r="N238" s="20">
        <f t="shared" si="76"/>
        <v>5.2103969230762033</v>
      </c>
      <c r="O238" s="42">
        <f t="shared" si="77"/>
        <v>1.7109338241505574</v>
      </c>
      <c r="P238" s="40"/>
      <c r="Q238" s="21">
        <f t="shared" si="78"/>
        <v>30.25402651303494</v>
      </c>
      <c r="R238" s="44">
        <f t="shared" si="79"/>
        <v>1.0231229311301597</v>
      </c>
      <c r="S238" s="22"/>
      <c r="T238" s="22">
        <f t="shared" si="80"/>
        <v>0</v>
      </c>
      <c r="U238" s="50">
        <f t="shared" si="81"/>
        <v>0.33487492815062359</v>
      </c>
      <c r="V238" s="47"/>
      <c r="W238" s="26">
        <f t="shared" si="85"/>
        <v>0.59799094312611345</v>
      </c>
      <c r="X238" s="26">
        <f t="shared" si="86"/>
        <v>5.8064725124958523</v>
      </c>
      <c r="Y238" s="27">
        <f t="shared" si="87"/>
        <v>5.1493479202665955E-2</v>
      </c>
      <c r="Z238" s="26">
        <f t="shared" si="88"/>
        <v>9.3370966556329565E-2</v>
      </c>
      <c r="AA238" s="33">
        <f t="shared" si="91"/>
        <v>8.2343101572282418</v>
      </c>
      <c r="AB238" s="30"/>
      <c r="AC238" s="39">
        <f t="shared" si="92"/>
        <v>9.0588695669064842E-3</v>
      </c>
      <c r="AD238" s="39">
        <f t="shared" si="89"/>
        <v>1.5222550004530924</v>
      </c>
      <c r="AE238" s="38">
        <f t="shared" si="93"/>
        <v>5.9583999999999984</v>
      </c>
      <c r="AF238" s="37">
        <f t="shared" si="94"/>
        <v>5.4134932904445357E-4</v>
      </c>
      <c r="AG238" s="37">
        <f t="shared" si="95"/>
        <v>0.11815292437310083</v>
      </c>
      <c r="AH238" s="38">
        <f t="shared" si="96"/>
        <v>0.57501800492145938</v>
      </c>
    </row>
    <row r="239" spans="6:34" x14ac:dyDescent="0.2">
      <c r="F239" s="9">
        <v>76.300000000001305</v>
      </c>
      <c r="G239" s="17">
        <f t="shared" si="90"/>
        <v>1139.8384615384748</v>
      </c>
      <c r="H239" s="24">
        <f t="shared" si="82"/>
        <v>1412.9884615384749</v>
      </c>
      <c r="I239" s="24">
        <f t="shared" si="83"/>
        <v>16.75224876331427</v>
      </c>
      <c r="J239" s="18">
        <f t="shared" si="84"/>
        <v>1675224876.3314271</v>
      </c>
      <c r="K239" s="19">
        <f t="shared" si="73"/>
        <v>-8.6214117014595093</v>
      </c>
      <c r="L239" s="25">
        <f t="shared" si="74"/>
        <v>-7.7238261638304628</v>
      </c>
      <c r="M239" s="19">
        <f t="shared" si="75"/>
        <v>-0.89758553762904647</v>
      </c>
      <c r="N239" s="20">
        <f t="shared" si="76"/>
        <v>5.2241553846146616</v>
      </c>
      <c r="O239" s="42">
        <f t="shared" si="77"/>
        <v>1.7123172936804103</v>
      </c>
      <c r="P239" s="40"/>
      <c r="Q239" s="21">
        <f t="shared" si="78"/>
        <v>30.311527215805611</v>
      </c>
      <c r="R239" s="44">
        <f t="shared" si="79"/>
        <v>1.0240773479470371</v>
      </c>
      <c r="S239" s="22"/>
      <c r="T239" s="22">
        <f t="shared" si="80"/>
        <v>0</v>
      </c>
      <c r="U239" s="50">
        <f t="shared" si="81"/>
        <v>0.33491649997747247</v>
      </c>
      <c r="V239" s="47"/>
      <c r="W239" s="26">
        <f t="shared" si="85"/>
        <v>0.59806517853120078</v>
      </c>
      <c r="X239" s="26">
        <f t="shared" si="86"/>
        <v>5.8021871449448508</v>
      </c>
      <c r="Y239" s="27">
        <f t="shared" si="87"/>
        <v>5.1537908343086143E-2</v>
      </c>
      <c r="Z239" s="26">
        <f t="shared" si="88"/>
        <v>9.3444000065045038E-2</v>
      </c>
      <c r="AA239" s="33">
        <f t="shared" si="91"/>
        <v>8.2288958444692089</v>
      </c>
      <c r="AB239" s="30"/>
      <c r="AC239" s="39">
        <f t="shared" si="92"/>
        <v>9.0762079539099677E-3</v>
      </c>
      <c r="AD239" s="39">
        <f t="shared" si="89"/>
        <v>1.5313312084070023</v>
      </c>
      <c r="AE239" s="38">
        <f t="shared" si="93"/>
        <v>5.9583999999999993</v>
      </c>
      <c r="AF239" s="37">
        <f t="shared" si="94"/>
        <v>5.4166475436831117E-4</v>
      </c>
      <c r="AG239" s="37">
        <f t="shared" si="95"/>
        <v>0.11869458912746915</v>
      </c>
      <c r="AH239" s="38">
        <f t="shared" si="96"/>
        <v>0.57501832034678313</v>
      </c>
    </row>
    <row r="240" spans="6:34" x14ac:dyDescent="0.2">
      <c r="F240" s="9">
        <v>76.200000000001396</v>
      </c>
      <c r="G240" s="17">
        <f t="shared" si="90"/>
        <v>1139.5846153846287</v>
      </c>
      <c r="H240" s="24">
        <f t="shared" si="82"/>
        <v>1412.7346153846288</v>
      </c>
      <c r="I240" s="24">
        <f t="shared" si="83"/>
        <v>16.74007879290005</v>
      </c>
      <c r="J240" s="18">
        <f t="shared" si="84"/>
        <v>1674007879.290005</v>
      </c>
      <c r="K240" s="19">
        <f t="shared" si="73"/>
        <v>-8.6236498332366001</v>
      </c>
      <c r="L240" s="25">
        <f t="shared" si="74"/>
        <v>-7.7277315627736449</v>
      </c>
      <c r="M240" s="19">
        <f t="shared" si="75"/>
        <v>-0.89591827046295514</v>
      </c>
      <c r="N240" s="20">
        <f t="shared" si="76"/>
        <v>5.2379138461531198</v>
      </c>
      <c r="O240" s="42">
        <f t="shared" si="77"/>
        <v>1.7136988596008198</v>
      </c>
      <c r="P240" s="40"/>
      <c r="Q240" s="21">
        <f t="shared" si="78"/>
        <v>30.368732507777459</v>
      </c>
      <c r="R240" s="44">
        <f t="shared" si="79"/>
        <v>1.0250304560727939</v>
      </c>
      <c r="S240" s="22"/>
      <c r="T240" s="22">
        <f t="shared" si="80"/>
        <v>0</v>
      </c>
      <c r="U240" s="50">
        <f t="shared" si="81"/>
        <v>0.33495794910809085</v>
      </c>
      <c r="V240" s="47"/>
      <c r="W240" s="26">
        <f t="shared" si="85"/>
        <v>0.59813919483587641</v>
      </c>
      <c r="X240" s="26">
        <f t="shared" si="86"/>
        <v>5.7978678916380346</v>
      </c>
      <c r="Y240" s="27">
        <f t="shared" si="87"/>
        <v>5.1582685740265116E-2</v>
      </c>
      <c r="Z240" s="26">
        <f t="shared" si="88"/>
        <v>9.3517594141007715E-2</v>
      </c>
      <c r="AA240" s="33">
        <f t="shared" si="91"/>
        <v>8.2234376826093136</v>
      </c>
      <c r="AB240" s="30"/>
      <c r="AC240" s="39">
        <f t="shared" si="92"/>
        <v>9.0934581647334149E-3</v>
      </c>
      <c r="AD240" s="39">
        <f t="shared" si="89"/>
        <v>1.5404246665717358</v>
      </c>
      <c r="AE240" s="38">
        <f t="shared" si="93"/>
        <v>5.9583999999999993</v>
      </c>
      <c r="AF240" s="37">
        <f t="shared" si="94"/>
        <v>5.4197970119700893E-4</v>
      </c>
      <c r="AG240" s="37">
        <f t="shared" si="95"/>
        <v>0.11923656882866616</v>
      </c>
      <c r="AH240" s="38">
        <f t="shared" si="96"/>
        <v>0.5750186352936123</v>
      </c>
    </row>
    <row r="241" spans="6:34" x14ac:dyDescent="0.2">
      <c r="F241" s="9">
        <v>76.100000000001401</v>
      </c>
      <c r="G241" s="17">
        <f t="shared" si="90"/>
        <v>1139.3307692307826</v>
      </c>
      <c r="H241" s="24">
        <f t="shared" si="82"/>
        <v>1412.4807692307827</v>
      </c>
      <c r="I241" s="24">
        <f t="shared" si="83"/>
        <v>16.727921710059832</v>
      </c>
      <c r="J241" s="18">
        <f t="shared" si="84"/>
        <v>1672792171.0059831</v>
      </c>
      <c r="K241" s="19">
        <f t="shared" si="73"/>
        <v>-8.6258752375900034</v>
      </c>
      <c r="L241" s="25">
        <f t="shared" si="74"/>
        <v>-7.7316373618411252</v>
      </c>
      <c r="M241" s="19">
        <f t="shared" si="75"/>
        <v>-0.89423787574887825</v>
      </c>
      <c r="N241" s="20">
        <f t="shared" si="76"/>
        <v>5.2516723076915781</v>
      </c>
      <c r="O241" s="42">
        <f t="shared" si="77"/>
        <v>1.7150785164076758</v>
      </c>
      <c r="P241" s="40"/>
      <c r="Q241" s="21">
        <f t="shared" si="78"/>
        <v>30.425640900354818</v>
      </c>
      <c r="R241" s="44">
        <f t="shared" si="79"/>
        <v>1.0259822504810217</v>
      </c>
      <c r="S241" s="22"/>
      <c r="T241" s="22">
        <f t="shared" si="80"/>
        <v>0</v>
      </c>
      <c r="U241" s="50">
        <f t="shared" si="81"/>
        <v>0.33499927541089963</v>
      </c>
      <c r="V241" s="47"/>
      <c r="W241" s="26">
        <f t="shared" si="85"/>
        <v>0.59821299180517784</v>
      </c>
      <c r="X241" s="26">
        <f t="shared" si="86"/>
        <v>5.7935147354478964</v>
      </c>
      <c r="Y241" s="27">
        <f t="shared" si="87"/>
        <v>5.1627813091160629E-2</v>
      </c>
      <c r="Z241" s="26">
        <f t="shared" si="88"/>
        <v>9.3591751296682263E-2</v>
      </c>
      <c r="AA241" s="33">
        <f t="shared" si="91"/>
        <v>8.2179356493253817</v>
      </c>
      <c r="AB241" s="30"/>
      <c r="AC241" s="39">
        <f t="shared" si="92"/>
        <v>9.1106197523327208E-3</v>
      </c>
      <c r="AD241" s="39">
        <f t="shared" si="89"/>
        <v>1.5495352863240686</v>
      </c>
      <c r="AE241" s="38">
        <f t="shared" si="93"/>
        <v>5.9583999999999993</v>
      </c>
      <c r="AF241" s="37">
        <f t="shared" si="94"/>
        <v>5.4229416793190538E-4</v>
      </c>
      <c r="AG241" s="37">
        <f t="shared" si="95"/>
        <v>0.11977886299659807</v>
      </c>
      <c r="AH241" s="38">
        <f t="shared" si="96"/>
        <v>0.57501894976034684</v>
      </c>
    </row>
    <row r="242" spans="6:34" x14ac:dyDescent="0.2">
      <c r="F242" s="9">
        <v>76.000000000001407</v>
      </c>
      <c r="G242" s="17">
        <f t="shared" si="90"/>
        <v>1139.0769230769365</v>
      </c>
      <c r="H242" s="24">
        <f t="shared" si="82"/>
        <v>1412.2269230769366</v>
      </c>
      <c r="I242" s="24">
        <f t="shared" si="83"/>
        <v>16.71577751479353</v>
      </c>
      <c r="J242" s="18">
        <f t="shared" si="84"/>
        <v>1671577751.479353</v>
      </c>
      <c r="K242" s="19">
        <f t="shared" si="73"/>
        <v>-8.6280878776761103</v>
      </c>
      <c r="L242" s="25">
        <f t="shared" si="74"/>
        <v>-7.7355435612486998</v>
      </c>
      <c r="M242" s="19">
        <f t="shared" si="75"/>
        <v>-0.8925443164274105</v>
      </c>
      <c r="N242" s="20">
        <f t="shared" si="76"/>
        <v>5.2654307692300364</v>
      </c>
      <c r="O242" s="42">
        <f t="shared" si="77"/>
        <v>1.7164562585744383</v>
      </c>
      <c r="P242" s="40"/>
      <c r="Q242" s="21">
        <f t="shared" si="78"/>
        <v>30.482250906618834</v>
      </c>
      <c r="R242" s="44">
        <f t="shared" si="79"/>
        <v>1.0269327261329699</v>
      </c>
      <c r="S242" s="22"/>
      <c r="T242" s="22">
        <f t="shared" si="80"/>
        <v>0</v>
      </c>
      <c r="U242" s="50">
        <f t="shared" si="81"/>
        <v>0.33504047875480619</v>
      </c>
      <c r="V242" s="47"/>
      <c r="W242" s="26">
        <f t="shared" si="85"/>
        <v>0.598286569205011</v>
      </c>
      <c r="X242" s="26">
        <f t="shared" si="86"/>
        <v>5.7891276597443992</v>
      </c>
      <c r="Y242" s="27">
        <f t="shared" si="87"/>
        <v>5.1673292106277934E-2</v>
      </c>
      <c r="Z242" s="26">
        <f t="shared" si="88"/>
        <v>9.3666474062919197E-2</v>
      </c>
      <c r="AA242" s="33">
        <f t="shared" si="91"/>
        <v>8.2123897229349563</v>
      </c>
      <c r="AB242" s="30"/>
      <c r="AC242" s="39">
        <f t="shared" si="92"/>
        <v>9.1276922701059287E-3</v>
      </c>
      <c r="AD242" s="39">
        <f t="shared" si="89"/>
        <v>1.5586629785941746</v>
      </c>
      <c r="AE242" s="38">
        <f t="shared" si="93"/>
        <v>5.9583999999999993</v>
      </c>
      <c r="AF242" s="37">
        <f t="shared" si="94"/>
        <v>5.4260815296822455E-4</v>
      </c>
      <c r="AG242" s="37">
        <f t="shared" si="95"/>
        <v>0.12032147114956629</v>
      </c>
      <c r="AH242" s="38">
        <f t="shared" si="96"/>
        <v>0.57501926374538304</v>
      </c>
    </row>
    <row r="243" spans="6:34" x14ac:dyDescent="0.2">
      <c r="F243" s="9">
        <v>75.900000000001398</v>
      </c>
      <c r="G243" s="17">
        <f t="shared" si="90"/>
        <v>1138.8230769230904</v>
      </c>
      <c r="H243" s="24">
        <f t="shared" si="82"/>
        <v>1411.9730769230905</v>
      </c>
      <c r="I243" s="24">
        <f t="shared" si="83"/>
        <v>16.703646207101258</v>
      </c>
      <c r="J243" s="18">
        <f t="shared" si="84"/>
        <v>1670364620.7101257</v>
      </c>
      <c r="K243" s="19">
        <f t="shared" si="73"/>
        <v>-8.630287716500936</v>
      </c>
      <c r="L243" s="25">
        <f t="shared" si="74"/>
        <v>-7.7394501612123054</v>
      </c>
      <c r="M243" s="19">
        <f t="shared" si="75"/>
        <v>-0.89083755528863051</v>
      </c>
      <c r="N243" s="20">
        <f t="shared" si="76"/>
        <v>5.2791892307684947</v>
      </c>
      <c r="O243" s="42">
        <f t="shared" si="77"/>
        <v>1.7178320805520073</v>
      </c>
      <c r="P243" s="40"/>
      <c r="Q243" s="21">
        <f t="shared" si="78"/>
        <v>30.538561041375374</v>
      </c>
      <c r="R243" s="44">
        <f t="shared" si="79"/>
        <v>1.0278818779775027</v>
      </c>
      <c r="S243" s="22"/>
      <c r="T243" s="22">
        <f t="shared" si="80"/>
        <v>0</v>
      </c>
      <c r="U243" s="50">
        <f t="shared" si="81"/>
        <v>0.33508155900921011</v>
      </c>
      <c r="V243" s="47"/>
      <c r="W243" s="26">
        <f t="shared" si="85"/>
        <v>0.59835992680216088</v>
      </c>
      <c r="X243" s="26">
        <f t="shared" si="86"/>
        <v>5.784706648397572</v>
      </c>
      <c r="Y243" s="27">
        <f t="shared" si="87"/>
        <v>5.1719124509789383E-2</v>
      </c>
      <c r="Z243" s="26">
        <f t="shared" si="88"/>
        <v>9.3741764989101278E-2</v>
      </c>
      <c r="AA243" s="33">
        <f t="shared" si="91"/>
        <v>8.2067998823996557</v>
      </c>
      <c r="AB243" s="30"/>
      <c r="AC243" s="39">
        <f t="shared" si="92"/>
        <v>9.1446752719864313E-3</v>
      </c>
      <c r="AD243" s="39">
        <f t="shared" si="89"/>
        <v>1.5678076538661609</v>
      </c>
      <c r="AE243" s="38">
        <f t="shared" si="93"/>
        <v>5.9583999999999993</v>
      </c>
      <c r="AF243" s="37">
        <f t="shared" si="94"/>
        <v>5.4292165469974421E-4</v>
      </c>
      <c r="AG243" s="37">
        <f t="shared" si="95"/>
        <v>0.12086439280426603</v>
      </c>
      <c r="AH243" s="38">
        <f t="shared" si="96"/>
        <v>0.5750195772471145</v>
      </c>
    </row>
    <row r="244" spans="6:34" x14ac:dyDescent="0.2">
      <c r="F244" s="9">
        <v>75.800000000001404</v>
      </c>
      <c r="G244" s="17">
        <f t="shared" si="90"/>
        <v>1138.5692307692443</v>
      </c>
      <c r="H244" s="24">
        <f t="shared" si="82"/>
        <v>1411.7192307692444</v>
      </c>
      <c r="I244" s="24">
        <f t="shared" si="83"/>
        <v>16.691527786982903</v>
      </c>
      <c r="J244" s="18">
        <f t="shared" si="84"/>
        <v>1669152778.6982903</v>
      </c>
      <c r="K244" s="19">
        <f t="shared" si="73"/>
        <v>-8.6324747169193117</v>
      </c>
      <c r="L244" s="25">
        <f t="shared" si="74"/>
        <v>-7.7433571619480528</v>
      </c>
      <c r="M244" s="19">
        <f t="shared" si="75"/>
        <v>-0.88911755497125888</v>
      </c>
      <c r="N244" s="20">
        <f t="shared" si="76"/>
        <v>5.2929476923069529</v>
      </c>
      <c r="O244" s="42">
        <f t="shared" si="77"/>
        <v>1.7192059767686096</v>
      </c>
      <c r="P244" s="40"/>
      <c r="Q244" s="21">
        <f t="shared" si="78"/>
        <v>30.594569821203358</v>
      </c>
      <c r="R244" s="44">
        <f t="shared" si="79"/>
        <v>1.028829700951061</v>
      </c>
      <c r="S244" s="22"/>
      <c r="T244" s="22">
        <f t="shared" si="80"/>
        <v>0</v>
      </c>
      <c r="U244" s="50">
        <f t="shared" si="81"/>
        <v>0.33512251604400878</v>
      </c>
      <c r="V244" s="47"/>
      <c r="W244" s="26">
        <f t="shared" si="85"/>
        <v>0.59843306436430133</v>
      </c>
      <c r="X244" s="26">
        <f t="shared" si="86"/>
        <v>5.7802516857801383</v>
      </c>
      <c r="Y244" s="27">
        <f t="shared" si="87"/>
        <v>5.1765312039654995E-2</v>
      </c>
      <c r="Z244" s="26">
        <f t="shared" si="88"/>
        <v>9.3817626643290422E-2</v>
      </c>
      <c r="AA244" s="33">
        <f t="shared" si="91"/>
        <v>8.2011661073285644</v>
      </c>
      <c r="AB244" s="30"/>
      <c r="AC244" s="39">
        <f t="shared" si="92"/>
        <v>9.1615683124120929E-3</v>
      </c>
      <c r="AD244" s="39">
        <f t="shared" si="89"/>
        <v>1.5769692221785729</v>
      </c>
      <c r="AE244" s="38">
        <f t="shared" si="93"/>
        <v>5.9583999999999993</v>
      </c>
      <c r="AF244" s="37">
        <f t="shared" si="94"/>
        <v>5.4323467151609357E-4</v>
      </c>
      <c r="AG244" s="37">
        <f t="shared" si="95"/>
        <v>0.12140762747578213</v>
      </c>
      <c r="AH244" s="38">
        <f t="shared" si="96"/>
        <v>0.57501989026393097</v>
      </c>
    </row>
    <row r="245" spans="6:34" x14ac:dyDescent="0.2">
      <c r="F245" s="9">
        <v>75.700000000001396</v>
      </c>
      <c r="G245" s="17">
        <f t="shared" si="90"/>
        <v>1138.3153846153982</v>
      </c>
      <c r="H245" s="24">
        <f t="shared" si="82"/>
        <v>1411.4653846153983</v>
      </c>
      <c r="I245" s="24">
        <f t="shared" si="83"/>
        <v>16.679422254438549</v>
      </c>
      <c r="J245" s="18">
        <f t="shared" si="84"/>
        <v>1667942225.4438548</v>
      </c>
      <c r="K245" s="19">
        <f t="shared" si="73"/>
        <v>-8.6346488416340677</v>
      </c>
      <c r="L245" s="25">
        <f t="shared" si="74"/>
        <v>-7.7472645636721875</v>
      </c>
      <c r="M245" s="19">
        <f t="shared" si="75"/>
        <v>-0.88738427796188013</v>
      </c>
      <c r="N245" s="20">
        <f t="shared" si="76"/>
        <v>5.3067061538454112</v>
      </c>
      <c r="O245" s="42">
        <f t="shared" si="77"/>
        <v>1.7205779416296689</v>
      </c>
      <c r="P245" s="40"/>
      <c r="Q245" s="21">
        <f t="shared" si="78"/>
        <v>30.650275764503149</v>
      </c>
      <c r="R245" s="44">
        <f t="shared" si="79"/>
        <v>1.029776189977617</v>
      </c>
      <c r="S245" s="22"/>
      <c r="T245" s="22">
        <f t="shared" si="80"/>
        <v>0</v>
      </c>
      <c r="U245" s="50">
        <f t="shared" si="81"/>
        <v>0.33516334972960321</v>
      </c>
      <c r="V245" s="47"/>
      <c r="W245" s="26">
        <f t="shared" si="85"/>
        <v>0.59850598166000568</v>
      </c>
      <c r="X245" s="26">
        <f t="shared" si="86"/>
        <v>5.7757627567701233</v>
      </c>
      <c r="Y245" s="27">
        <f t="shared" si="87"/>
        <v>5.1811856447744532E-2</v>
      </c>
      <c r="Z245" s="26">
        <f t="shared" si="88"/>
        <v>9.3894061612376761E-2</v>
      </c>
      <c r="AA245" s="33">
        <f t="shared" si="91"/>
        <v>8.1954883779815955</v>
      </c>
      <c r="AB245" s="30"/>
      <c r="AC245" s="39">
        <f t="shared" si="92"/>
        <v>9.1783709463617909E-3</v>
      </c>
      <c r="AD245" s="39">
        <f t="shared" si="89"/>
        <v>1.5861475931249347</v>
      </c>
      <c r="AE245" s="38">
        <f t="shared" si="93"/>
        <v>5.9583999999999984</v>
      </c>
      <c r="AF245" s="37">
        <f t="shared" si="94"/>
        <v>5.4354720180405374E-4</v>
      </c>
      <c r="AG245" s="37">
        <f t="shared" si="95"/>
        <v>0.12195117467758618</v>
      </c>
      <c r="AH245" s="38">
        <f t="shared" si="96"/>
        <v>0.57502020279421884</v>
      </c>
    </row>
    <row r="246" spans="6:34" x14ac:dyDescent="0.2">
      <c r="F246" s="9">
        <v>75.600000000001401</v>
      </c>
      <c r="G246" s="17">
        <f t="shared" si="90"/>
        <v>1138.0615384615521</v>
      </c>
      <c r="H246" s="24">
        <f t="shared" si="82"/>
        <v>1411.2115384615522</v>
      </c>
      <c r="I246" s="24">
        <f t="shared" si="83"/>
        <v>16.667329609468112</v>
      </c>
      <c r="J246" s="18">
        <f t="shared" si="84"/>
        <v>1666732960.9468112</v>
      </c>
      <c r="K246" s="19">
        <f t="shared" si="73"/>
        <v>-8.636810053195191</v>
      </c>
      <c r="L246" s="25">
        <f t="shared" si="74"/>
        <v>-7.7511723666011214</v>
      </c>
      <c r="M246" s="19">
        <f t="shared" si="75"/>
        <v>-0.88563768659406961</v>
      </c>
      <c r="N246" s="20">
        <f t="shared" si="76"/>
        <v>5.3204646153838695</v>
      </c>
      <c r="O246" s="42">
        <f t="shared" si="77"/>
        <v>1.721947969517684</v>
      </c>
      <c r="P246" s="40"/>
      <c r="Q246" s="21">
        <f t="shared" si="78"/>
        <v>30.705677391545333</v>
      </c>
      <c r="R246" s="44">
        <f t="shared" si="79"/>
        <v>1.0307213399686352</v>
      </c>
      <c r="S246" s="22"/>
      <c r="T246" s="22">
        <f t="shared" si="80"/>
        <v>0</v>
      </c>
      <c r="U246" s="50">
        <f t="shared" si="81"/>
        <v>0.33520405993690394</v>
      </c>
      <c r="V246" s="47"/>
      <c r="W246" s="26">
        <f t="shared" si="85"/>
        <v>0.59857867845875701</v>
      </c>
      <c r="X246" s="26">
        <f t="shared" si="86"/>
        <v>5.7712398467534829</v>
      </c>
      <c r="Y246" s="27">
        <f t="shared" si="87"/>
        <v>5.1858759499960626E-2</v>
      </c>
      <c r="Z246" s="26">
        <f t="shared" si="88"/>
        <v>9.39710725022284E-2</v>
      </c>
      <c r="AA246" s="33">
        <f t="shared" si="91"/>
        <v>8.1897666752728799</v>
      </c>
      <c r="AB246" s="30"/>
      <c r="AC246" s="39">
        <f t="shared" si="92"/>
        <v>9.1950827293504241E-3</v>
      </c>
      <c r="AD246" s="39">
        <f t="shared" si="89"/>
        <v>1.595342675854285</v>
      </c>
      <c r="AE246" s="38">
        <f t="shared" si="93"/>
        <v>5.9583999999999984</v>
      </c>
      <c r="AF246" s="37">
        <f t="shared" si="94"/>
        <v>5.4385924394639244E-4</v>
      </c>
      <c r="AG246" s="37">
        <f t="shared" si="95"/>
        <v>0.12249503392153258</v>
      </c>
      <c r="AH246" s="38">
        <f t="shared" si="96"/>
        <v>0.5750205148363613</v>
      </c>
    </row>
    <row r="247" spans="6:34" x14ac:dyDescent="0.2">
      <c r="F247" s="9">
        <v>75.500000000001407</v>
      </c>
      <c r="G247" s="17">
        <f t="shared" si="90"/>
        <v>1137.807692307706</v>
      </c>
      <c r="H247" s="24">
        <f t="shared" si="82"/>
        <v>1410.9576923077061</v>
      </c>
      <c r="I247" s="24">
        <f t="shared" si="83"/>
        <v>16.655249852071677</v>
      </c>
      <c r="J247" s="18">
        <f t="shared" si="84"/>
        <v>1665524985.2071676</v>
      </c>
      <c r="K247" s="19">
        <f t="shared" si="73"/>
        <v>-8.6389583139989838</v>
      </c>
      <c r="L247" s="25">
        <f t="shared" si="74"/>
        <v>-7.7550805709514217</v>
      </c>
      <c r="M247" s="19">
        <f t="shared" si="75"/>
        <v>-0.88387774304756217</v>
      </c>
      <c r="N247" s="20">
        <f t="shared" si="76"/>
        <v>5.3342230769223278</v>
      </c>
      <c r="O247" s="42">
        <f t="shared" si="77"/>
        <v>1.7233160547920985</v>
      </c>
      <c r="P247" s="40"/>
      <c r="Q247" s="21">
        <f t="shared" si="78"/>
        <v>30.76077322451955</v>
      </c>
      <c r="R247" s="44">
        <f t="shared" si="79"/>
        <v>1.0316651458230268</v>
      </c>
      <c r="S247" s="22"/>
      <c r="T247" s="22">
        <f t="shared" si="80"/>
        <v>0</v>
      </c>
      <c r="U247" s="50">
        <f t="shared" si="81"/>
        <v>0.33524464653733699</v>
      </c>
      <c r="V247" s="47"/>
      <c r="W247" s="26">
        <f t="shared" si="85"/>
        <v>0.59865115453095885</v>
      </c>
      <c r="X247" s="26">
        <f t="shared" si="86"/>
        <v>5.7666829416267138</v>
      </c>
      <c r="Y247" s="27">
        <f t="shared" si="87"/>
        <v>5.1906022976363458E-2</v>
      </c>
      <c r="Z247" s="26">
        <f t="shared" si="88"/>
        <v>9.4048661937843073E-2</v>
      </c>
      <c r="AA247" s="33">
        <f t="shared" si="91"/>
        <v>8.1840009807741509</v>
      </c>
      <c r="AB247" s="30"/>
      <c r="AC247" s="39">
        <f t="shared" si="92"/>
        <v>9.211703217463077E-3</v>
      </c>
      <c r="AD247" s="39">
        <f t="shared" si="89"/>
        <v>1.604554379071748</v>
      </c>
      <c r="AE247" s="38">
        <f t="shared" si="93"/>
        <v>5.9583999999999975</v>
      </c>
      <c r="AF247" s="37">
        <f t="shared" si="94"/>
        <v>5.4417079632301313E-4</v>
      </c>
      <c r="AG247" s="37">
        <f t="shared" si="95"/>
        <v>0.12303920471785559</v>
      </c>
      <c r="AH247" s="38">
        <f t="shared" si="96"/>
        <v>0.57502082638873797</v>
      </c>
    </row>
    <row r="248" spans="6:34" x14ac:dyDescent="0.2">
      <c r="F248" s="9">
        <v>75.400000000001398</v>
      </c>
      <c r="G248" s="17">
        <f t="shared" si="90"/>
        <v>1137.5538461538599</v>
      </c>
      <c r="H248" s="24">
        <f t="shared" si="82"/>
        <v>1410.70384615386</v>
      </c>
      <c r="I248" s="24">
        <f t="shared" si="83"/>
        <v>16.643182982249158</v>
      </c>
      <c r="J248" s="18">
        <f t="shared" si="84"/>
        <v>1664318298.2249157</v>
      </c>
      <c r="K248" s="19">
        <f t="shared" si="73"/>
        <v>-8.6410935862872496</v>
      </c>
      <c r="L248" s="25">
        <f t="shared" si="74"/>
        <v>-7.7589891769398136</v>
      </c>
      <c r="M248" s="19">
        <f t="shared" si="75"/>
        <v>-0.88210440934743595</v>
      </c>
      <c r="N248" s="20">
        <f t="shared" si="76"/>
        <v>5.3479815384607861</v>
      </c>
      <c r="O248" s="42">
        <f t="shared" si="77"/>
        <v>1.724682191789185</v>
      </c>
      <c r="P248" s="40"/>
      <c r="Q248" s="21">
        <f t="shared" si="78"/>
        <v>30.815561787583722</v>
      </c>
      <c r="R248" s="44">
        <f t="shared" si="79"/>
        <v>1.0326076024271127</v>
      </c>
      <c r="S248" s="22"/>
      <c r="T248" s="22">
        <f t="shared" si="80"/>
        <v>0</v>
      </c>
      <c r="U248" s="50">
        <f t="shared" si="81"/>
        <v>0.3352851094028495</v>
      </c>
      <c r="V248" s="47"/>
      <c r="W248" s="26">
        <f t="shared" si="85"/>
        <v>0.59872340964794546</v>
      </c>
      <c r="X248" s="26">
        <f t="shared" si="86"/>
        <v>5.7620920277994854</v>
      </c>
      <c r="Y248" s="27">
        <f t="shared" si="87"/>
        <v>5.1953648671296475E-2</v>
      </c>
      <c r="Z248" s="26">
        <f t="shared" si="88"/>
        <v>9.4126832563500809E-2</v>
      </c>
      <c r="AA248" s="33">
        <f t="shared" si="91"/>
        <v>8.1781912767181257</v>
      </c>
      <c r="AB248" s="30"/>
      <c r="AC248" s="39">
        <f t="shared" si="92"/>
        <v>9.228231967356653E-3</v>
      </c>
      <c r="AD248" s="39">
        <f t="shared" si="89"/>
        <v>1.6137826110391047</v>
      </c>
      <c r="AE248" s="38">
        <f t="shared" si="93"/>
        <v>5.9583999999999975</v>
      </c>
      <c r="AF248" s="37">
        <f t="shared" si="94"/>
        <v>5.4448185731017487E-4</v>
      </c>
      <c r="AG248" s="37">
        <f t="shared" si="95"/>
        <v>0.12358368657516577</v>
      </c>
      <c r="AH248" s="38">
        <f t="shared" si="96"/>
        <v>0.57502113744972505</v>
      </c>
    </row>
    <row r="249" spans="6:34" x14ac:dyDescent="0.2">
      <c r="F249" s="9">
        <v>75.300000000001404</v>
      </c>
      <c r="G249" s="17">
        <f t="shared" si="90"/>
        <v>1137.3000000000138</v>
      </c>
      <c r="H249" s="24">
        <f t="shared" si="82"/>
        <v>1410.4500000000139</v>
      </c>
      <c r="I249" s="24">
        <f t="shared" si="83"/>
        <v>16.631129000000669</v>
      </c>
      <c r="J249" s="18">
        <f t="shared" si="84"/>
        <v>1663112900.000067</v>
      </c>
      <c r="K249" s="19">
        <f t="shared" si="73"/>
        <v>-8.6432158321464225</v>
      </c>
      <c r="L249" s="25">
        <f t="shared" si="74"/>
        <v>-7.7628981847831664</v>
      </c>
      <c r="M249" s="19">
        <f t="shared" si="75"/>
        <v>-0.88031764736325613</v>
      </c>
      <c r="N249" s="20">
        <f t="shared" si="76"/>
        <v>5.3617399999992443</v>
      </c>
      <c r="O249" s="42">
        <f t="shared" si="77"/>
        <v>1.7260463748219053</v>
      </c>
      <c r="P249" s="40"/>
      <c r="Q249" s="21">
        <f t="shared" si="78"/>
        <v>30.870041606913389</v>
      </c>
      <c r="R249" s="44">
        <f t="shared" si="79"/>
        <v>1.0335487046545737</v>
      </c>
      <c r="S249" s="22"/>
      <c r="T249" s="22">
        <f t="shared" si="80"/>
        <v>0</v>
      </c>
      <c r="U249" s="50">
        <f t="shared" si="81"/>
        <v>0.3353254484059161</v>
      </c>
      <c r="V249" s="47"/>
      <c r="W249" s="26">
        <f t="shared" si="85"/>
        <v>0.59879544358199299</v>
      </c>
      <c r="X249" s="26">
        <f t="shared" si="86"/>
        <v>5.7574670921972606</v>
      </c>
      <c r="Y249" s="27">
        <f t="shared" si="87"/>
        <v>5.2001638393513655E-2</v>
      </c>
      <c r="Z249" s="26">
        <f t="shared" si="88"/>
        <v>9.4205587042918287E-2</v>
      </c>
      <c r="AA249" s="33">
        <f t="shared" si="91"/>
        <v>8.1723375460018985</v>
      </c>
      <c r="AB249" s="30"/>
      <c r="AC249" s="39">
        <f t="shared" si="92"/>
        <v>9.2446685362745917E-3</v>
      </c>
      <c r="AD249" s="39">
        <f t="shared" si="89"/>
        <v>1.6230272795753793</v>
      </c>
      <c r="AE249" s="38">
        <f t="shared" si="93"/>
        <v>5.9583999999999975</v>
      </c>
      <c r="AF249" s="37">
        <f t="shared" si="94"/>
        <v>5.4479242528048249E-4</v>
      </c>
      <c r="AG249" s="37">
        <f t="shared" si="95"/>
        <v>0.12412847900044625</v>
      </c>
      <c r="AH249" s="38">
        <f t="shared" si="96"/>
        <v>0.57502144801769539</v>
      </c>
    </row>
    <row r="250" spans="6:34" x14ac:dyDescent="0.2">
      <c r="F250" s="9">
        <v>75.200000000001396</v>
      </c>
      <c r="G250" s="17">
        <f t="shared" si="90"/>
        <v>1137.0461538461677</v>
      </c>
      <c r="H250" s="24">
        <f t="shared" si="82"/>
        <v>1410.1961538461678</v>
      </c>
      <c r="I250" s="24">
        <f t="shared" si="83"/>
        <v>16.619087905326126</v>
      </c>
      <c r="J250" s="18">
        <f t="shared" si="84"/>
        <v>1661908790.5326126</v>
      </c>
      <c r="K250" s="19">
        <f t="shared" si="73"/>
        <v>-8.6453250135067314</v>
      </c>
      <c r="L250" s="25">
        <f t="shared" si="74"/>
        <v>-7.766807594698518</v>
      </c>
      <c r="M250" s="19">
        <f t="shared" si="75"/>
        <v>-0.87851741880821343</v>
      </c>
      <c r="N250" s="20">
        <f t="shared" si="76"/>
        <v>5.3754984615377026</v>
      </c>
      <c r="O250" s="42">
        <f t="shared" si="77"/>
        <v>1.7274085981797977</v>
      </c>
      <c r="P250" s="40"/>
      <c r="Q250" s="21">
        <f t="shared" si="78"/>
        <v>30.924211210751263</v>
      </c>
      <c r="R250" s="44">
        <f t="shared" si="79"/>
        <v>1.0344884473664175</v>
      </c>
      <c r="S250" s="22"/>
      <c r="T250" s="22">
        <f t="shared" si="80"/>
        <v>0</v>
      </c>
      <c r="U250" s="50">
        <f t="shared" si="81"/>
        <v>0.33536566341954488</v>
      </c>
      <c r="V250" s="47"/>
      <c r="W250" s="26">
        <f t="shared" si="85"/>
        <v>0.59886725610633007</v>
      </c>
      <c r="X250" s="26">
        <f t="shared" si="86"/>
        <v>5.7528081222639127</v>
      </c>
      <c r="Y250" s="27">
        <f t="shared" si="87"/>
        <v>5.2049993966308127E-2</v>
      </c>
      <c r="Z250" s="26">
        <f t="shared" si="88"/>
        <v>9.4284928059404638E-2</v>
      </c>
      <c r="AA250" s="33">
        <f t="shared" si="91"/>
        <v>8.1664397721903121</v>
      </c>
      <c r="AB250" s="30"/>
      <c r="AC250" s="39">
        <f t="shared" si="92"/>
        <v>9.2610124820748079E-3</v>
      </c>
      <c r="AD250" s="39">
        <f t="shared" si="89"/>
        <v>1.6322882920574542</v>
      </c>
      <c r="AE250" s="38">
        <f t="shared" si="93"/>
        <v>5.9583999999999957</v>
      </c>
      <c r="AF250" s="37">
        <f t="shared" si="94"/>
        <v>5.4510249860365316E-4</v>
      </c>
      <c r="AG250" s="37">
        <f t="shared" si="95"/>
        <v>0.1246735814990499</v>
      </c>
      <c r="AH250" s="38">
        <f t="shared" si="96"/>
        <v>0.57502175809101841</v>
      </c>
    </row>
    <row r="251" spans="6:34" x14ac:dyDescent="0.2">
      <c r="F251" s="9">
        <v>75.100000000001401</v>
      </c>
      <c r="G251" s="17">
        <f t="shared" si="90"/>
        <v>1136.7923076923216</v>
      </c>
      <c r="H251" s="24">
        <f t="shared" si="82"/>
        <v>1409.9423076923217</v>
      </c>
      <c r="I251" s="24">
        <f t="shared" si="83"/>
        <v>16.607059698225527</v>
      </c>
      <c r="J251" s="18">
        <f t="shared" si="84"/>
        <v>1660705969.8225527</v>
      </c>
      <c r="K251" s="19">
        <f t="shared" si="73"/>
        <v>-8.6474210921413359</v>
      </c>
      <c r="L251" s="25">
        <f t="shared" si="74"/>
        <v>-7.7707174069030636</v>
      </c>
      <c r="M251" s="19">
        <f t="shared" si="75"/>
        <v>-0.87670368523827236</v>
      </c>
      <c r="N251" s="20">
        <f t="shared" si="76"/>
        <v>5.3892569230761609</v>
      </c>
      <c r="O251" s="42">
        <f t="shared" si="77"/>
        <v>1.728768856128835</v>
      </c>
      <c r="P251" s="40"/>
      <c r="Q251" s="21">
        <f t="shared" si="78"/>
        <v>30.978069129457104</v>
      </c>
      <c r="R251" s="44">
        <f t="shared" si="79"/>
        <v>1.0354268254109262</v>
      </c>
      <c r="S251" s="22"/>
      <c r="T251" s="22">
        <f t="shared" si="80"/>
        <v>0</v>
      </c>
      <c r="U251" s="50">
        <f t="shared" si="81"/>
        <v>0.3354057543172832</v>
      </c>
      <c r="V251" s="47"/>
      <c r="W251" s="26">
        <f t="shared" si="85"/>
        <v>0.59893884699514854</v>
      </c>
      <c r="X251" s="26">
        <f t="shared" si="86"/>
        <v>5.7481151059643629</v>
      </c>
      <c r="Y251" s="27">
        <f t="shared" si="87"/>
        <v>5.2098717227641915E-2</v>
      </c>
      <c r="Z251" s="26">
        <f t="shared" si="88"/>
        <v>9.436485831601836E-2</v>
      </c>
      <c r="AA251" s="33">
        <f t="shared" si="91"/>
        <v>8.160497939519372</v>
      </c>
      <c r="AB251" s="30"/>
      <c r="AC251" s="39">
        <f t="shared" si="92"/>
        <v>9.2772633632248521E-3</v>
      </c>
      <c r="AD251" s="39">
        <f t="shared" si="89"/>
        <v>1.6415655554206789</v>
      </c>
      <c r="AE251" s="38">
        <f t="shared" si="93"/>
        <v>5.9583999999999966</v>
      </c>
      <c r="AF251" s="37">
        <f t="shared" si="94"/>
        <v>5.4541207564534513E-4</v>
      </c>
      <c r="AG251" s="37">
        <f t="shared" si="95"/>
        <v>0.12521899357469524</v>
      </c>
      <c r="AH251" s="38">
        <f t="shared" si="96"/>
        <v>0.57502206766806019</v>
      </c>
    </row>
    <row r="252" spans="6:34" x14ac:dyDescent="0.2">
      <c r="F252" s="9">
        <v>75.000000000001407</v>
      </c>
      <c r="G252" s="17">
        <f t="shared" si="90"/>
        <v>1136.5384615384755</v>
      </c>
      <c r="H252" s="24">
        <f t="shared" si="82"/>
        <v>1409.6884615384756</v>
      </c>
      <c r="I252" s="24">
        <f t="shared" si="83"/>
        <v>16.595044378698901</v>
      </c>
      <c r="J252" s="18">
        <f t="shared" si="84"/>
        <v>1659504437.8698902</v>
      </c>
      <c r="K252" s="19">
        <f t="shared" si="73"/>
        <v>-8.6495040296654597</v>
      </c>
      <c r="L252" s="25">
        <f t="shared" si="74"/>
        <v>-7.7746276216141439</v>
      </c>
      <c r="M252" s="19">
        <f t="shared" si="75"/>
        <v>-0.87487640805131583</v>
      </c>
      <c r="N252" s="20">
        <f t="shared" si="76"/>
        <v>5.4030153846146192</v>
      </c>
      <c r="O252" s="42">
        <f t="shared" si="77"/>
        <v>1.7301271429112992</v>
      </c>
      <c r="P252" s="40"/>
      <c r="Q252" s="21">
        <f t="shared" si="78"/>
        <v>31.031613895557719</v>
      </c>
      <c r="R252" s="44">
        <f t="shared" si="79"/>
        <v>1.0363638336236169</v>
      </c>
      <c r="S252" s="22"/>
      <c r="T252" s="22">
        <f t="shared" si="80"/>
        <v>0</v>
      </c>
      <c r="U252" s="50">
        <f t="shared" si="81"/>
        <v>0.33544572097322439</v>
      </c>
      <c r="V252" s="47"/>
      <c r="W252" s="26">
        <f t="shared" si="85"/>
        <v>0.59901021602361493</v>
      </c>
      <c r="X252" s="26">
        <f t="shared" si="86"/>
        <v>5.7433880317871999</v>
      </c>
      <c r="Y252" s="27">
        <f t="shared" si="87"/>
        <v>5.2147810030277353E-2</v>
      </c>
      <c r="Z252" s="26">
        <f t="shared" si="88"/>
        <v>9.4445380535726112E-2</v>
      </c>
      <c r="AA252" s="33">
        <f t="shared" si="91"/>
        <v>8.1545120328996195</v>
      </c>
      <c r="AB252" s="30"/>
      <c r="AC252" s="39">
        <f t="shared" si="92"/>
        <v>9.2934207388366049E-3</v>
      </c>
      <c r="AD252" s="39">
        <f t="shared" si="89"/>
        <v>1.6508589761595156</v>
      </c>
      <c r="AE252" s="38">
        <f t="shared" si="93"/>
        <v>5.9583999999999957</v>
      </c>
      <c r="AF252" s="37">
        <f t="shared" si="94"/>
        <v>5.4572115476831133E-4</v>
      </c>
      <c r="AG252" s="37">
        <f t="shared" si="95"/>
        <v>0.12576471472946354</v>
      </c>
      <c r="AH252" s="38">
        <f t="shared" si="96"/>
        <v>0.57502237674718315</v>
      </c>
    </row>
    <row r="253" spans="6:34" x14ac:dyDescent="0.2">
      <c r="F253" s="9">
        <v>74.900000000001398</v>
      </c>
      <c r="G253" s="17">
        <f t="shared" si="90"/>
        <v>1136.2846153846294</v>
      </c>
      <c r="H253" s="24">
        <f t="shared" si="82"/>
        <v>1409.4346153846295</v>
      </c>
      <c r="I253" s="24">
        <f t="shared" si="83"/>
        <v>16.583041946746249</v>
      </c>
      <c r="J253" s="18">
        <f t="shared" si="84"/>
        <v>1658304194.6746249</v>
      </c>
      <c r="K253" s="19">
        <f t="shared" si="73"/>
        <v>-8.6515737875355114</v>
      </c>
      <c r="L253" s="25">
        <f t="shared" si="74"/>
        <v>-7.778538239049265</v>
      </c>
      <c r="M253" s="19">
        <f t="shared" si="75"/>
        <v>-0.87303554848624643</v>
      </c>
      <c r="N253" s="20">
        <f t="shared" si="76"/>
        <v>5.4167738461530774</v>
      </c>
      <c r="O253" s="42">
        <f t="shared" si="77"/>
        <v>1.7314834527456533</v>
      </c>
      <c r="P253" s="40"/>
      <c r="Q253" s="21">
        <f t="shared" si="78"/>
        <v>31.084844043797212</v>
      </c>
      <c r="R253" s="44">
        <f t="shared" si="79"/>
        <v>1.0372994668271986</v>
      </c>
      <c r="S253" s="22"/>
      <c r="T253" s="22">
        <f t="shared" si="80"/>
        <v>0</v>
      </c>
      <c r="U253" s="50">
        <f t="shared" si="81"/>
        <v>0.3354855632620134</v>
      </c>
      <c r="V253" s="47"/>
      <c r="W253" s="26">
        <f t="shared" si="85"/>
        <v>0.59908136296788106</v>
      </c>
      <c r="X253" s="26">
        <f t="shared" si="86"/>
        <v>5.738626888747306</v>
      </c>
      <c r="Y253" s="27">
        <f t="shared" si="87"/>
        <v>5.2197274241909765E-2</v>
      </c>
      <c r="Z253" s="26">
        <f t="shared" si="88"/>
        <v>9.4526497461562775E-2</v>
      </c>
      <c r="AA253" s="33">
        <f t="shared" si="91"/>
        <v>8.1484820379195249</v>
      </c>
      <c r="AB253" s="30"/>
      <c r="AC253" s="39">
        <f t="shared" si="92"/>
        <v>9.3094841686681123E-3</v>
      </c>
      <c r="AD253" s="39">
        <f t="shared" si="89"/>
        <v>1.6601684603281837</v>
      </c>
      <c r="AE253" s="38">
        <f t="shared" si="93"/>
        <v>5.9583999999999957</v>
      </c>
      <c r="AF253" s="37">
        <f t="shared" si="94"/>
        <v>5.4602973433161555E-4</v>
      </c>
      <c r="AG253" s="37">
        <f t="shared" si="95"/>
        <v>0.12631074446379517</v>
      </c>
      <c r="AH253" s="38">
        <f t="shared" si="96"/>
        <v>0.57502268532674639</v>
      </c>
    </row>
    <row r="254" spans="6:34" x14ac:dyDescent="0.2">
      <c r="F254" s="9">
        <v>74.800000000001404</v>
      </c>
      <c r="G254" s="17">
        <f t="shared" si="90"/>
        <v>1136.0307692307833</v>
      </c>
      <c r="H254" s="24">
        <f t="shared" si="82"/>
        <v>1409.1807692307834</v>
      </c>
      <c r="I254" s="24">
        <f t="shared" si="83"/>
        <v>16.571052402367542</v>
      </c>
      <c r="J254" s="18">
        <f t="shared" si="84"/>
        <v>1657105240.2367542</v>
      </c>
      <c r="K254" s="19">
        <f t="shared" si="73"/>
        <v>-8.6536303270482531</v>
      </c>
      <c r="L254" s="25">
        <f t="shared" si="74"/>
        <v>-7.7824492594260848</v>
      </c>
      <c r="M254" s="19">
        <f t="shared" si="75"/>
        <v>-0.87118106762216829</v>
      </c>
      <c r="N254" s="20">
        <f t="shared" si="76"/>
        <v>5.4305323076915499</v>
      </c>
      <c r="O254" s="42">
        <f t="shared" si="77"/>
        <v>1.7328377798264105</v>
      </c>
      <c r="P254" s="40"/>
      <c r="Q254" s="21">
        <f t="shared" si="78"/>
        <v>31.137758111187594</v>
      </c>
      <c r="R254" s="44">
        <f t="shared" si="79"/>
        <v>1.0382337198315283</v>
      </c>
      <c r="S254" s="22"/>
      <c r="T254" s="22">
        <f t="shared" si="80"/>
        <v>0</v>
      </c>
      <c r="U254" s="50">
        <f t="shared" si="81"/>
        <v>0.33552528105885343</v>
      </c>
      <c r="V254" s="47"/>
      <c r="W254" s="26">
        <f t="shared" si="85"/>
        <v>0.59915228760509531</v>
      </c>
      <c r="X254" s="26">
        <f t="shared" si="86"/>
        <v>5.7338316663884941</v>
      </c>
      <c r="Y254" s="27">
        <f t="shared" si="87"/>
        <v>5.2247111745301444E-2</v>
      </c>
      <c r="Z254" s="26">
        <f t="shared" si="88"/>
        <v>9.460821185679287E-2</v>
      </c>
      <c r="AA254" s="33">
        <f t="shared" si="91"/>
        <v>8.1424079408489014</v>
      </c>
      <c r="AB254" s="30"/>
      <c r="AC254" s="39">
        <f t="shared" si="92"/>
        <v>9.3254532131386344E-3</v>
      </c>
      <c r="AD254" s="39">
        <f t="shared" si="89"/>
        <v>1.6694939135413223</v>
      </c>
      <c r="AE254" s="38">
        <f t="shared" si="93"/>
        <v>5.9583999999999957</v>
      </c>
      <c r="AF254" s="37">
        <f t="shared" si="94"/>
        <v>5.463378126906249E-4</v>
      </c>
      <c r="AG254" s="37">
        <f t="shared" si="95"/>
        <v>0.12685708227648579</v>
      </c>
      <c r="AH254" s="38">
        <f t="shared" si="96"/>
        <v>0.57502299340510543</v>
      </c>
    </row>
    <row r="255" spans="6:34" x14ac:dyDescent="0.2">
      <c r="F255" s="9">
        <v>74.700000000001396</v>
      </c>
      <c r="G255" s="17">
        <f t="shared" si="90"/>
        <v>1135.7769230769372</v>
      </c>
      <c r="H255" s="24">
        <f t="shared" si="82"/>
        <v>1408.9269230769373</v>
      </c>
      <c r="I255" s="24">
        <f t="shared" si="83"/>
        <v>16.559075745562808</v>
      </c>
      <c r="J255" s="18">
        <f t="shared" si="84"/>
        <v>1655907574.5562809</v>
      </c>
      <c r="K255" s="19">
        <f t="shared" si="73"/>
        <v>-8.6556736093398623</v>
      </c>
      <c r="L255" s="25">
        <f t="shared" si="74"/>
        <v>-7.7863606829624263</v>
      </c>
      <c r="M255" s="19">
        <f t="shared" si="75"/>
        <v>-0.86931292637743596</v>
      </c>
      <c r="N255" s="20">
        <f t="shared" si="76"/>
        <v>5.4442907692300082</v>
      </c>
      <c r="O255" s="42">
        <f t="shared" si="77"/>
        <v>1.7341901183239967</v>
      </c>
      <c r="P255" s="40"/>
      <c r="Q255" s="21">
        <f t="shared" si="78"/>
        <v>31.190354637059098</v>
      </c>
      <c r="R255" s="44">
        <f t="shared" si="79"/>
        <v>1.0391665874335656</v>
      </c>
      <c r="S255" s="22"/>
      <c r="T255" s="22">
        <f t="shared" si="80"/>
        <v>0</v>
      </c>
      <c r="U255" s="50">
        <f t="shared" si="81"/>
        <v>0.3355648742395122</v>
      </c>
      <c r="V255" s="47"/>
      <c r="W255" s="26">
        <f t="shared" si="85"/>
        <v>0.59922298971341459</v>
      </c>
      <c r="X255" s="26">
        <f t="shared" si="86"/>
        <v>5.729002354786128</v>
      </c>
      <c r="Y255" s="27">
        <f t="shared" si="87"/>
        <v>5.2297324438417378E-2</v>
      </c>
      <c r="Z255" s="26">
        <f t="shared" si="88"/>
        <v>9.4690526505073938E-2</v>
      </c>
      <c r="AA255" s="33">
        <f t="shared" si="91"/>
        <v>8.136289728642268</v>
      </c>
      <c r="AB255" s="30"/>
      <c r="AC255" s="39">
        <f t="shared" si="92"/>
        <v>9.3413274333570776E-3</v>
      </c>
      <c r="AD255" s="39">
        <f t="shared" si="89"/>
        <v>1.6788352409746794</v>
      </c>
      <c r="AE255" s="38">
        <f t="shared" si="93"/>
        <v>5.9583999999999966</v>
      </c>
      <c r="AF255" s="37">
        <f t="shared" si="94"/>
        <v>5.4664538819777482E-4</v>
      </c>
      <c r="AG255" s="37">
        <f t="shared" si="95"/>
        <v>0.12740372766468355</v>
      </c>
      <c r="AH255" s="38">
        <f t="shared" si="96"/>
        <v>0.57502330098061261</v>
      </c>
    </row>
    <row r="256" spans="6:34" x14ac:dyDescent="0.2">
      <c r="F256" s="9">
        <v>74.600000000001401</v>
      </c>
      <c r="G256" s="17">
        <f t="shared" si="90"/>
        <v>1135.5230769230911</v>
      </c>
      <c r="H256" s="24">
        <f t="shared" si="82"/>
        <v>1408.6730769230912</v>
      </c>
      <c r="I256" s="24">
        <f t="shared" si="83"/>
        <v>16.547111976332047</v>
      </c>
      <c r="J256" s="18">
        <f t="shared" si="84"/>
        <v>1654711197.6332047</v>
      </c>
      <c r="K256" s="19">
        <f t="shared" si="73"/>
        <v>-8.6577035953850707</v>
      </c>
      <c r="L256" s="25">
        <f t="shared" si="74"/>
        <v>-7.7902725098762557</v>
      </c>
      <c r="M256" s="19">
        <f t="shared" si="75"/>
        <v>-0.86743108550881498</v>
      </c>
      <c r="N256" s="20">
        <f t="shared" si="76"/>
        <v>5.4580492307684665</v>
      </c>
      <c r="O256" s="42">
        <f t="shared" si="77"/>
        <v>1.7355404623846242</v>
      </c>
      <c r="P256" s="40"/>
      <c r="Q256" s="21">
        <f t="shared" si="78"/>
        <v>31.242632163111629</v>
      </c>
      <c r="R256" s="44">
        <f t="shared" si="79"/>
        <v>1.0400980644173299</v>
      </c>
      <c r="S256" s="22"/>
      <c r="T256" s="22">
        <f t="shared" si="80"/>
        <v>0</v>
      </c>
      <c r="U256" s="50">
        <f t="shared" si="81"/>
        <v>0.33560434268032824</v>
      </c>
      <c r="V256" s="47"/>
      <c r="W256" s="26">
        <f t="shared" si="85"/>
        <v>0.59929346907201464</v>
      </c>
      <c r="X256" s="26">
        <f t="shared" si="86"/>
        <v>5.7241389445497584</v>
      </c>
      <c r="Y256" s="27">
        <f t="shared" si="87"/>
        <v>5.234791423456206E-2</v>
      </c>
      <c r="Z256" s="26">
        <f t="shared" si="88"/>
        <v>9.4773444210620852E-2</v>
      </c>
      <c r="AA256" s="33">
        <f t="shared" si="91"/>
        <v>8.1301273889422792</v>
      </c>
      <c r="AB256" s="30"/>
      <c r="AC256" s="39">
        <f t="shared" si="92"/>
        <v>9.3571063911171981E-3</v>
      </c>
      <c r="AD256" s="39">
        <f t="shared" si="89"/>
        <v>1.6881923473657965</v>
      </c>
      <c r="AE256" s="38">
        <f t="shared" si="93"/>
        <v>5.9583999999999966</v>
      </c>
      <c r="AF256" s="37">
        <f t="shared" si="94"/>
        <v>5.4695245920139768E-4</v>
      </c>
      <c r="AG256" s="37">
        <f t="shared" si="95"/>
        <v>0.12795068012388494</v>
      </c>
      <c r="AH256" s="38">
        <f t="shared" si="96"/>
        <v>0.57502360805161623</v>
      </c>
    </row>
    <row r="257" spans="6:34" x14ac:dyDescent="0.2">
      <c r="F257" s="9">
        <v>74.500000000001407</v>
      </c>
      <c r="G257" s="17">
        <f t="shared" si="90"/>
        <v>1135.269230769245</v>
      </c>
      <c r="H257" s="24">
        <f t="shared" si="82"/>
        <v>1408.4192307692451</v>
      </c>
      <c r="I257" s="24">
        <f t="shared" si="83"/>
        <v>16.535161094675232</v>
      </c>
      <c r="J257" s="18">
        <f t="shared" si="84"/>
        <v>1653516109.4675231</v>
      </c>
      <c r="K257" s="19">
        <f t="shared" si="73"/>
        <v>-8.6597202459962848</v>
      </c>
      <c r="L257" s="25">
        <f t="shared" si="74"/>
        <v>-7.794184740385707</v>
      </c>
      <c r="M257" s="19">
        <f t="shared" si="75"/>
        <v>-0.86553550561057779</v>
      </c>
      <c r="N257" s="20">
        <f t="shared" si="76"/>
        <v>5.4718076923069248</v>
      </c>
      <c r="O257" s="42">
        <f t="shared" si="77"/>
        <v>1.7368888061301524</v>
      </c>
      <c r="P257" s="40"/>
      <c r="Q257" s="21">
        <f t="shared" si="78"/>
        <v>31.29458923346559</v>
      </c>
      <c r="R257" s="44">
        <f t="shared" si="79"/>
        <v>1.041028145553855</v>
      </c>
      <c r="S257" s="22"/>
      <c r="T257" s="22">
        <f t="shared" si="80"/>
        <v>0</v>
      </c>
      <c r="U257" s="50">
        <f t="shared" si="81"/>
        <v>0.33564368625821756</v>
      </c>
      <c r="V257" s="47"/>
      <c r="W257" s="26">
        <f t="shared" si="85"/>
        <v>0.59936372546110273</v>
      </c>
      <c r="X257" s="26">
        <f t="shared" si="86"/>
        <v>5.7192414268257536</v>
      </c>
      <c r="Y257" s="27">
        <f t="shared" si="87"/>
        <v>5.2398883062518019E-2</v>
      </c>
      <c r="Z257" s="26">
        <f t="shared" si="88"/>
        <v>9.4856967798372147E-2</v>
      </c>
      <c r="AA257" s="33">
        <f t="shared" si="91"/>
        <v>8.1239209100831022</v>
      </c>
      <c r="AB257" s="30"/>
      <c r="AC257" s="39">
        <f t="shared" si="92"/>
        <v>9.3727896489329589E-3</v>
      </c>
      <c r="AD257" s="39">
        <f t="shared" si="89"/>
        <v>1.6975651370147296</v>
      </c>
      <c r="AE257" s="38">
        <f t="shared" si="93"/>
        <v>5.9583999999999957</v>
      </c>
      <c r="AF257" s="37">
        <f t="shared" si="94"/>
        <v>5.472590240468778E-4</v>
      </c>
      <c r="AG257" s="37">
        <f t="shared" si="95"/>
        <v>0.12849793914793181</v>
      </c>
      <c r="AH257" s="38">
        <f t="shared" si="96"/>
        <v>0.57502391461646174</v>
      </c>
    </row>
    <row r="258" spans="6:34" x14ac:dyDescent="0.2">
      <c r="F258" s="9">
        <v>74.400000000001498</v>
      </c>
      <c r="G258" s="17">
        <f t="shared" si="90"/>
        <v>1135.0153846153989</v>
      </c>
      <c r="H258" s="24">
        <f t="shared" si="82"/>
        <v>1408.165384615399</v>
      </c>
      <c r="I258" s="24">
        <f t="shared" si="83"/>
        <v>16.523223100592389</v>
      </c>
      <c r="J258" s="18">
        <f t="shared" si="84"/>
        <v>1652322310.0592389</v>
      </c>
      <c r="K258" s="19">
        <f t="shared" ref="K258:K321" si="97">LOG(EXP(((LN(Y258)-$B$10/(H258)-$B$11-$B$7)-$B$12*(1-$B$16/H258-LN(H258/$B$16))-$B$13*J258/H258-$B$14*(H258-$B$16)*J258/H258-$B$15*J258*J258/H258)/$B$9))</f>
        <v>-8.6617235218226583</v>
      </c>
      <c r="L258" s="25">
        <f t="shared" ref="L258:L321" si="98">-25096.3/(G258+273)+8.735+0.11*(I258*1000-1)/(G258+273)</f>
        <v>-7.7980973747090738</v>
      </c>
      <c r="M258" s="19">
        <f t="shared" ref="M258:M321" si="99">K258-L258</f>
        <v>-0.86362614711358443</v>
      </c>
      <c r="N258" s="20">
        <f t="shared" ref="N258:N321" si="100">81.8-(0.0542)*(G258+273)</f>
        <v>5.485566153845383</v>
      </c>
      <c r="O258" s="42">
        <f t="shared" ref="O258:O321" si="101">6.24-0.15*K258-0.00412*(G258+273)</f>
        <v>1.7382351436579544</v>
      </c>
      <c r="P258" s="40"/>
      <c r="Q258" s="21">
        <f t="shared" ref="Q258:Q321" si="102">N258*X258</f>
        <v>31.346224394713321</v>
      </c>
      <c r="R258" s="44">
        <f t="shared" ref="R258:R321" si="103">O258*W258</f>
        <v>1.0419568256011442</v>
      </c>
      <c r="S258" s="22"/>
      <c r="T258" s="22">
        <f t="shared" ref="T258:T321" si="104">B$4*X258</f>
        <v>0</v>
      </c>
      <c r="U258" s="50">
        <f t="shared" ref="U258:U321" si="105">W258*B$3</f>
        <v>0.33568290485067981</v>
      </c>
      <c r="V258" s="47"/>
      <c r="W258" s="26">
        <f t="shared" si="85"/>
        <v>0.59943375866192816</v>
      </c>
      <c r="X258" s="26">
        <f t="shared" si="86"/>
        <v>5.7143097932999334</v>
      </c>
      <c r="Y258" s="27">
        <f t="shared" si="87"/>
        <v>5.2450232866685688E-2</v>
      </c>
      <c r="Z258" s="26">
        <f t="shared" si="88"/>
        <v>9.4941100114157614E-2</v>
      </c>
      <c r="AA258" s="33">
        <f t="shared" si="91"/>
        <v>8.1176702810938224</v>
      </c>
      <c r="AB258" s="30"/>
      <c r="AC258" s="39">
        <f t="shared" si="92"/>
        <v>9.3883767700311399E-3</v>
      </c>
      <c r="AD258" s="39">
        <f t="shared" si="89"/>
        <v>1.7069535137847607</v>
      </c>
      <c r="AE258" s="38">
        <f t="shared" si="93"/>
        <v>5.9583999999999975</v>
      </c>
      <c r="AF258" s="37">
        <f t="shared" si="94"/>
        <v>5.4756508107532112E-4</v>
      </c>
      <c r="AG258" s="37">
        <f t="shared" si="95"/>
        <v>0.12904550422900712</v>
      </c>
      <c r="AH258" s="38">
        <f t="shared" si="96"/>
        <v>0.57502422067349068</v>
      </c>
    </row>
    <row r="259" spans="6:34" x14ac:dyDescent="0.2">
      <c r="F259" s="9">
        <v>74.300000000001504</v>
      </c>
      <c r="G259" s="17">
        <f t="shared" si="90"/>
        <v>1134.7615384615528</v>
      </c>
      <c r="H259" s="24">
        <f t="shared" ref="H259:H322" si="106">G259+273.15</f>
        <v>1407.9115384615529</v>
      </c>
      <c r="I259" s="24">
        <f t="shared" ref="I259:I322" si="107">92-0.18*G259+0.0001*(G259^2)</f>
        <v>16.511297994083549</v>
      </c>
      <c r="J259" s="18">
        <f t="shared" ref="J259:J322" si="108">I259*10^8</f>
        <v>1651129799.4083548</v>
      </c>
      <c r="K259" s="19">
        <f t="shared" si="97"/>
        <v>-8.6637133833491973</v>
      </c>
      <c r="L259" s="25">
        <f t="shared" si="98"/>
        <v>-7.8020104130647914</v>
      </c>
      <c r="M259" s="19">
        <f t="shared" si="99"/>
        <v>-0.8617029702844059</v>
      </c>
      <c r="N259" s="20">
        <f t="shared" si="100"/>
        <v>5.4993246153838413</v>
      </c>
      <c r="O259" s="42">
        <f t="shared" si="101"/>
        <v>1.7395794690407813</v>
      </c>
      <c r="P259" s="40"/>
      <c r="Q259" s="21">
        <f t="shared" si="102"/>
        <v>31.397536195970609</v>
      </c>
      <c r="R259" s="44">
        <f t="shared" si="103"/>
        <v>1.0428840993041253</v>
      </c>
      <c r="S259" s="22"/>
      <c r="T259" s="22">
        <f t="shared" si="104"/>
        <v>0</v>
      </c>
      <c r="U259" s="50">
        <f t="shared" si="105"/>
        <v>0.33572199833580529</v>
      </c>
      <c r="V259" s="47"/>
      <c r="W259" s="26">
        <f t="shared" ref="W259:W322" si="109">(W258*F258-(R258*C$2+U258*B$2)*(F258-F259))/F259</f>
        <v>0.59950356845679509</v>
      </c>
      <c r="X259" s="26">
        <f t="shared" ref="X259:X322" si="110">(X258*F258-(Q258*C$2+T258*B$2)*(F258-F259))/F259</f>
        <v>5.7093440362001848</v>
      </c>
      <c r="Y259" s="27">
        <f t="shared" ref="Y259:Y322" si="111">W259/X259/2</f>
        <v>5.2501965607225046E-2</v>
      </c>
      <c r="Z259" s="26">
        <f t="shared" ref="Z259:Z322" si="112">W259/(W259+X259)</f>
        <v>9.5025844024867814E-2</v>
      </c>
      <c r="AA259" s="33">
        <f t="shared" si="91"/>
        <v>8.1113754917018319</v>
      </c>
      <c r="AB259" s="30"/>
      <c r="AC259" s="39">
        <f t="shared" si="92"/>
        <v>9.403867318413462E-3</v>
      </c>
      <c r="AD259" s="39">
        <f t="shared" ref="AD259:AD322" si="113">AD258+AC259</f>
        <v>1.716357381103174</v>
      </c>
      <c r="AE259" s="38">
        <f t="shared" si="93"/>
        <v>5.9583999999999975</v>
      </c>
      <c r="AF259" s="37">
        <f t="shared" si="94"/>
        <v>5.4787062862627018E-4</v>
      </c>
      <c r="AG259" s="37">
        <f t="shared" si="95"/>
        <v>0.12959337485763339</v>
      </c>
      <c r="AH259" s="38">
        <f t="shared" si="96"/>
        <v>0.57502452622104117</v>
      </c>
    </row>
    <row r="260" spans="6:34" x14ac:dyDescent="0.2">
      <c r="F260" s="9">
        <v>74.200000000001495</v>
      </c>
      <c r="G260" s="17">
        <f t="shared" ref="G260:G323" si="114">G259-(1200-1035)/650</f>
        <v>1134.5076923077067</v>
      </c>
      <c r="H260" s="24">
        <f t="shared" si="106"/>
        <v>1407.6576923077068</v>
      </c>
      <c r="I260" s="24">
        <f t="shared" si="107"/>
        <v>16.499385775148625</v>
      </c>
      <c r="J260" s="18">
        <f t="shared" si="108"/>
        <v>1649938577.5148625</v>
      </c>
      <c r="K260" s="19">
        <f t="shared" si="97"/>
        <v>-8.6656897908958648</v>
      </c>
      <c r="L260" s="25">
        <f t="shared" si="98"/>
        <v>-7.8059238556714741</v>
      </c>
      <c r="M260" s="19">
        <f t="shared" si="99"/>
        <v>-0.85976593522439071</v>
      </c>
      <c r="N260" s="20">
        <f t="shared" si="100"/>
        <v>5.5130830769222996</v>
      </c>
      <c r="O260" s="42">
        <f t="shared" si="101"/>
        <v>1.740921776326628</v>
      </c>
      <c r="P260" s="40"/>
      <c r="Q260" s="21">
        <f t="shared" si="102"/>
        <v>31.448523188928618</v>
      </c>
      <c r="R260" s="44">
        <f t="shared" si="103"/>
        <v>1.0438099613946064</v>
      </c>
      <c r="S260" s="22"/>
      <c r="T260" s="22">
        <f t="shared" si="104"/>
        <v>0</v>
      </c>
      <c r="U260" s="50">
        <f t="shared" si="105"/>
        <v>0.33576096659228111</v>
      </c>
      <c r="V260" s="47"/>
      <c r="W260" s="26">
        <f t="shared" si="109"/>
        <v>0.59957315462907335</v>
      </c>
      <c r="X260" s="26">
        <f t="shared" si="110"/>
        <v>5.7043441482991186</v>
      </c>
      <c r="Y260" s="27">
        <f t="shared" si="111"/>
        <v>5.2554083260198274E-2</v>
      </c>
      <c r="Z260" s="26">
        <f t="shared" si="112"/>
        <v>9.5111202418624599E-2</v>
      </c>
      <c r="AA260" s="33">
        <f t="shared" ref="AA260:AA323" si="115">(W260+X260)/56*72</f>
        <v>8.1050365323362463</v>
      </c>
      <c r="AB260" s="30"/>
      <c r="AC260" s="39">
        <f t="shared" ref="AC260:AC323" si="116">(Q259*C$2+T259*B$2)*(F259-F260)/100</f>
        <v>9.4192608587919877E-3</v>
      </c>
      <c r="AD260" s="39">
        <f t="shared" si="113"/>
        <v>1.725776641961966</v>
      </c>
      <c r="AE260" s="38">
        <f t="shared" ref="AE260:AE323" si="117">AD260+X260*F260/100</f>
        <v>5.9583999999999975</v>
      </c>
      <c r="AF260" s="37">
        <f t="shared" ref="AF260:AF323" si="118">(R260*C$2+U260*B$2)*(F259-F260)/100</f>
        <v>5.4817566503302553E-4</v>
      </c>
      <c r="AG260" s="37">
        <f t="shared" ref="AG260:AG323" si="119">AG259+AF260</f>
        <v>0.1301415505226664</v>
      </c>
      <c r="AH260" s="38">
        <f t="shared" ref="AH260:AH323" si="120">AG260+W260*F260/100</f>
        <v>0.57502483125744774</v>
      </c>
    </row>
    <row r="261" spans="6:34" x14ac:dyDescent="0.2">
      <c r="F261" s="9">
        <v>74.100000000001501</v>
      </c>
      <c r="G261" s="17">
        <f t="shared" si="114"/>
        <v>1134.2538461538606</v>
      </c>
      <c r="H261" s="24">
        <f t="shared" si="106"/>
        <v>1407.4038461538607</v>
      </c>
      <c r="I261" s="24">
        <f t="shared" si="107"/>
        <v>16.487486443787674</v>
      </c>
      <c r="J261" s="18">
        <f t="shared" si="108"/>
        <v>1648748644.3787675</v>
      </c>
      <c r="K261" s="19">
        <f t="shared" si="97"/>
        <v>-8.6676527046166303</v>
      </c>
      <c r="L261" s="25">
        <f t="shared" si="98"/>
        <v>-7.8098377027478794</v>
      </c>
      <c r="M261" s="19">
        <f t="shared" si="99"/>
        <v>-0.85781500186875093</v>
      </c>
      <c r="N261" s="20">
        <f t="shared" si="100"/>
        <v>5.5268415384607579</v>
      </c>
      <c r="O261" s="42">
        <f t="shared" si="101"/>
        <v>1.7422620595385885</v>
      </c>
      <c r="P261" s="40"/>
      <c r="Q261" s="21">
        <f t="shared" si="102"/>
        <v>31.499183927905854</v>
      </c>
      <c r="R261" s="44">
        <f t="shared" si="103"/>
        <v>1.044734406591227</v>
      </c>
      <c r="S261" s="22"/>
      <c r="T261" s="22">
        <f t="shared" si="104"/>
        <v>0</v>
      </c>
      <c r="U261" s="50">
        <f t="shared" si="105"/>
        <v>0.33579980949939819</v>
      </c>
      <c r="V261" s="47"/>
      <c r="W261" s="26">
        <f t="shared" si="109"/>
        <v>0.59964251696321103</v>
      </c>
      <c r="X261" s="26">
        <f t="shared" si="110"/>
        <v>5.6993101229166907</v>
      </c>
      <c r="Y261" s="27">
        <f t="shared" si="111"/>
        <v>5.2606587817714393E-2</v>
      </c>
      <c r="Z261" s="26">
        <f t="shared" si="112"/>
        <v>9.519717820495377E-2</v>
      </c>
      <c r="AA261" s="33">
        <f t="shared" si="115"/>
        <v>8.0986533941313024</v>
      </c>
      <c r="AB261" s="30"/>
      <c r="AC261" s="39">
        <f t="shared" si="116"/>
        <v>9.4345569566780512E-3</v>
      </c>
      <c r="AD261" s="39">
        <f t="shared" si="113"/>
        <v>1.7352111989186441</v>
      </c>
      <c r="AE261" s="38">
        <f t="shared" si="117"/>
        <v>5.9583999999999966</v>
      </c>
      <c r="AF261" s="37">
        <f t="shared" si="118"/>
        <v>5.4848018862691558E-4</v>
      </c>
      <c r="AG261" s="37">
        <f t="shared" si="119"/>
        <v>0.13069003071129331</v>
      </c>
      <c r="AH261" s="38">
        <f t="shared" si="120"/>
        <v>0.57502513578104164</v>
      </c>
    </row>
    <row r="262" spans="6:34" x14ac:dyDescent="0.2">
      <c r="F262" s="9">
        <v>74.000000000001506</v>
      </c>
      <c r="G262" s="17">
        <f t="shared" si="114"/>
        <v>1134.0000000000146</v>
      </c>
      <c r="H262" s="24">
        <f t="shared" si="106"/>
        <v>1407.1500000000146</v>
      </c>
      <c r="I262" s="24">
        <f t="shared" si="107"/>
        <v>16.475600000000696</v>
      </c>
      <c r="J262" s="18">
        <f t="shared" si="108"/>
        <v>1647560000.0000696</v>
      </c>
      <c r="K262" s="19">
        <f t="shared" si="97"/>
        <v>-8.6696020844985888</v>
      </c>
      <c r="L262" s="25">
        <f t="shared" si="98"/>
        <v>-7.8137519545129237</v>
      </c>
      <c r="M262" s="19">
        <f t="shared" si="99"/>
        <v>-0.85585012998566512</v>
      </c>
      <c r="N262" s="20">
        <f t="shared" si="100"/>
        <v>5.5405999999992162</v>
      </c>
      <c r="O262" s="42">
        <f t="shared" si="101"/>
        <v>1.7436003126747277</v>
      </c>
      <c r="P262" s="40"/>
      <c r="Q262" s="21">
        <f t="shared" si="102"/>
        <v>31.549516969900385</v>
      </c>
      <c r="R262" s="44">
        <f t="shared" si="103"/>
        <v>1.0456574295994183</v>
      </c>
      <c r="S262" s="22"/>
      <c r="T262" s="22">
        <f t="shared" si="104"/>
        <v>0</v>
      </c>
      <c r="U262" s="50">
        <f t="shared" si="105"/>
        <v>0.33583852693705807</v>
      </c>
      <c r="V262" s="47"/>
      <c r="W262" s="26">
        <f t="shared" si="109"/>
        <v>0.59971165524474646</v>
      </c>
      <c r="X262" s="26">
        <f t="shared" si="110"/>
        <v>5.6942419539228331</v>
      </c>
      <c r="Y262" s="27">
        <f t="shared" si="111"/>
        <v>5.2659481288075384E-2</v>
      </c>
      <c r="Z262" s="26">
        <f t="shared" si="112"/>
        <v>9.5283774314959185E-2</v>
      </c>
      <c r="AA262" s="33">
        <f t="shared" si="115"/>
        <v>8.0922260689297456</v>
      </c>
      <c r="AB262" s="30"/>
      <c r="AC262" s="39">
        <f t="shared" si="116"/>
        <v>9.4497551783712212E-3</v>
      </c>
      <c r="AD262" s="39">
        <f t="shared" si="113"/>
        <v>1.7446609540970153</v>
      </c>
      <c r="AE262" s="38">
        <f t="shared" si="117"/>
        <v>5.9583999999999975</v>
      </c>
      <c r="AF262" s="37">
        <f t="shared" si="118"/>
        <v>5.4878419773573498E-4</v>
      </c>
      <c r="AG262" s="37">
        <f t="shared" si="119"/>
        <v>0.13123881490902906</v>
      </c>
      <c r="AH262" s="38">
        <f t="shared" si="120"/>
        <v>0.57502543979015042</v>
      </c>
    </row>
    <row r="263" spans="6:34" x14ac:dyDescent="0.2">
      <c r="F263" s="9">
        <v>73.900000000001498</v>
      </c>
      <c r="G263" s="17">
        <f t="shared" si="114"/>
        <v>1133.7461538461685</v>
      </c>
      <c r="H263" s="24">
        <f t="shared" si="106"/>
        <v>1406.8961538461685</v>
      </c>
      <c r="I263" s="24">
        <f t="shared" si="107"/>
        <v>16.463726443787664</v>
      </c>
      <c r="J263" s="18">
        <f t="shared" si="108"/>
        <v>1646372644.3787663</v>
      </c>
      <c r="K263" s="19">
        <f t="shared" si="97"/>
        <v>-8.6715378903609679</v>
      </c>
      <c r="L263" s="25">
        <f t="shared" si="98"/>
        <v>-7.817666611185687</v>
      </c>
      <c r="M263" s="19">
        <f t="shared" si="99"/>
        <v>-0.85387127917528094</v>
      </c>
      <c r="N263" s="20">
        <f t="shared" si="100"/>
        <v>5.5543584615376744</v>
      </c>
      <c r="O263" s="42">
        <f t="shared" si="101"/>
        <v>1.7449365297079309</v>
      </c>
      <c r="P263" s="40"/>
      <c r="Q263" s="21">
        <f t="shared" si="102"/>
        <v>31.599520874642327</v>
      </c>
      <c r="R263" s="44">
        <f t="shared" si="103"/>
        <v>1.0465790251113505</v>
      </c>
      <c r="S263" s="22"/>
      <c r="T263" s="22">
        <f t="shared" si="104"/>
        <v>0</v>
      </c>
      <c r="U263" s="50">
        <f t="shared" si="105"/>
        <v>0.33587711878577936</v>
      </c>
      <c r="V263" s="47"/>
      <c r="W263" s="26">
        <f t="shared" si="109"/>
        <v>0.5997805692603202</v>
      </c>
      <c r="X263" s="26">
        <f t="shared" si="110"/>
        <v>5.689139635740089</v>
      </c>
      <c r="Y263" s="27">
        <f t="shared" si="111"/>
        <v>5.2712765695923716E-2</v>
      </c>
      <c r="Z263" s="26">
        <f t="shared" si="112"/>
        <v>9.537099370149843E-2</v>
      </c>
      <c r="AA263" s="33">
        <f t="shared" si="115"/>
        <v>8.0857545492862393</v>
      </c>
      <c r="AB263" s="30"/>
      <c r="AC263" s="39">
        <f t="shared" si="116"/>
        <v>9.4648550909709247E-3</v>
      </c>
      <c r="AD263" s="39">
        <f t="shared" si="113"/>
        <v>1.7541258091879861</v>
      </c>
      <c r="AE263" s="38">
        <f t="shared" si="117"/>
        <v>5.9583999999999975</v>
      </c>
      <c r="AF263" s="37">
        <f t="shared" si="118"/>
        <v>5.4908769068349756E-4</v>
      </c>
      <c r="AG263" s="37">
        <f t="shared" si="119"/>
        <v>0.13178790259971254</v>
      </c>
      <c r="AH263" s="38">
        <f t="shared" si="120"/>
        <v>0.57502574328309819</v>
      </c>
    </row>
    <row r="264" spans="6:34" x14ac:dyDescent="0.2">
      <c r="F264" s="9">
        <v>73.800000000001504</v>
      </c>
      <c r="G264" s="17">
        <f t="shared" si="114"/>
        <v>1133.4923076923224</v>
      </c>
      <c r="H264" s="24">
        <f t="shared" si="106"/>
        <v>1406.6423076923224</v>
      </c>
      <c r="I264" s="24">
        <f t="shared" si="107"/>
        <v>16.451865775148633</v>
      </c>
      <c r="J264" s="18">
        <f t="shared" si="108"/>
        <v>1645186577.5148633</v>
      </c>
      <c r="K264" s="19">
        <f t="shared" si="97"/>
        <v>-8.6734600818542482</v>
      </c>
      <c r="L264" s="25">
        <f t="shared" si="98"/>
        <v>-7.8215816729854026</v>
      </c>
      <c r="M264" s="19">
        <f t="shared" si="99"/>
        <v>-0.85187840886884558</v>
      </c>
      <c r="N264" s="20">
        <f t="shared" si="100"/>
        <v>5.5681169230761327</v>
      </c>
      <c r="O264" s="42">
        <f t="shared" si="101"/>
        <v>1.7462707045857684</v>
      </c>
      <c r="P264" s="40"/>
      <c r="Q264" s="21">
        <f t="shared" si="102"/>
        <v>31.649194204646538</v>
      </c>
      <c r="R264" s="44">
        <f t="shared" si="103"/>
        <v>1.0474991878058881</v>
      </c>
      <c r="S264" s="22"/>
      <c r="T264" s="22">
        <f t="shared" si="104"/>
        <v>0</v>
      </c>
      <c r="U264" s="50">
        <f t="shared" si="105"/>
        <v>0.33591558492670487</v>
      </c>
      <c r="V264" s="47"/>
      <c r="W264" s="26">
        <f t="shared" si="109"/>
        <v>0.59984925879768725</v>
      </c>
      <c r="X264" s="26">
        <f t="shared" si="110"/>
        <v>5.6840031633462518</v>
      </c>
      <c r="Y264" s="27">
        <f t="shared" si="111"/>
        <v>5.2766443082391569E-2</v>
      </c>
      <c r="Z264" s="26">
        <f t="shared" si="112"/>
        <v>9.5458839339360127E-2</v>
      </c>
      <c r="AA264" s="33">
        <f t="shared" si="115"/>
        <v>8.0792388284707783</v>
      </c>
      <c r="AB264" s="30"/>
      <c r="AC264" s="39">
        <f t="shared" si="116"/>
        <v>9.4798562623921601E-3</v>
      </c>
      <c r="AD264" s="39">
        <f t="shared" si="113"/>
        <v>1.7636056654503782</v>
      </c>
      <c r="AE264" s="38">
        <f t="shared" si="117"/>
        <v>5.9583999999999975</v>
      </c>
      <c r="AF264" s="37">
        <f t="shared" si="118"/>
        <v>5.4939066579042873E-4</v>
      </c>
      <c r="AG264" s="37">
        <f t="shared" si="119"/>
        <v>0.13233729326550298</v>
      </c>
      <c r="AH264" s="38">
        <f t="shared" si="120"/>
        <v>0.57502604625820519</v>
      </c>
    </row>
    <row r="265" spans="6:34" x14ac:dyDescent="0.2">
      <c r="F265" s="9">
        <v>73.700000000001495</v>
      </c>
      <c r="G265" s="17">
        <f t="shared" si="114"/>
        <v>1133.2384615384763</v>
      </c>
      <c r="H265" s="24">
        <f t="shared" si="106"/>
        <v>1406.3884615384763</v>
      </c>
      <c r="I265" s="24">
        <f t="shared" si="107"/>
        <v>16.440017994083547</v>
      </c>
      <c r="J265" s="18">
        <f t="shared" si="108"/>
        <v>1644001799.4083548</v>
      </c>
      <c r="K265" s="19">
        <f t="shared" si="97"/>
        <v>-8.6753686184591956</v>
      </c>
      <c r="L265" s="25">
        <f t="shared" si="98"/>
        <v>-7.8254971401314659</v>
      </c>
      <c r="M265" s="19">
        <f t="shared" si="99"/>
        <v>-0.84987147832772969</v>
      </c>
      <c r="N265" s="20">
        <f t="shared" si="100"/>
        <v>5.581875384614591</v>
      </c>
      <c r="O265" s="42">
        <f t="shared" si="101"/>
        <v>1.7476028312303571</v>
      </c>
      <c r="P265" s="40"/>
      <c r="Q265" s="21">
        <f t="shared" si="102"/>
        <v>31.698535525265456</v>
      </c>
      <c r="R265" s="44">
        <f t="shared" si="103"/>
        <v>1.048417912348548</v>
      </c>
      <c r="S265" s="22"/>
      <c r="T265" s="22">
        <f t="shared" si="104"/>
        <v>0</v>
      </c>
      <c r="U265" s="50">
        <f t="shared" si="105"/>
        <v>0.33595392524160861</v>
      </c>
      <c r="V265" s="47"/>
      <c r="W265" s="26">
        <f t="shared" si="109"/>
        <v>0.59991772364572959</v>
      </c>
      <c r="X265" s="26">
        <f t="shared" si="110"/>
        <v>5.6788325322769868</v>
      </c>
      <c r="Y265" s="27">
        <f t="shared" si="111"/>
        <v>5.2820515505251776E-2</v>
      </c>
      <c r="Z265" s="26">
        <f t="shared" si="112"/>
        <v>9.5547314225443186E-2</v>
      </c>
      <c r="AA265" s="33">
        <f t="shared" si="115"/>
        <v>8.0726789004720647</v>
      </c>
      <c r="AB265" s="30"/>
      <c r="AC265" s="39">
        <f t="shared" si="116"/>
        <v>9.4947582613947729E-3</v>
      </c>
      <c r="AD265" s="39">
        <f t="shared" si="113"/>
        <v>1.7731004237117729</v>
      </c>
      <c r="AE265" s="38">
        <f t="shared" si="117"/>
        <v>5.9583999999999975</v>
      </c>
      <c r="AF265" s="37">
        <f t="shared" si="118"/>
        <v>5.4969312137373731E-4</v>
      </c>
      <c r="AG265" s="37">
        <f t="shared" si="119"/>
        <v>0.13288698638687671</v>
      </c>
      <c r="AH265" s="38">
        <f t="shared" si="120"/>
        <v>0.57502634871378844</v>
      </c>
    </row>
    <row r="266" spans="6:34" x14ac:dyDescent="0.2">
      <c r="F266" s="9">
        <v>73.600000000001501</v>
      </c>
      <c r="G266" s="17">
        <f t="shared" si="114"/>
        <v>1132.9846153846302</v>
      </c>
      <c r="H266" s="24">
        <f t="shared" si="106"/>
        <v>1406.1346153846303</v>
      </c>
      <c r="I266" s="24">
        <f t="shared" si="107"/>
        <v>16.428183100592435</v>
      </c>
      <c r="J266" s="18">
        <f t="shared" si="108"/>
        <v>1642818310.0592434</v>
      </c>
      <c r="K266" s="19">
        <f t="shared" si="97"/>
        <v>-8.6772634594859035</v>
      </c>
      <c r="L266" s="25">
        <f t="shared" si="98"/>
        <v>-7.8294130128434301</v>
      </c>
      <c r="M266" s="19">
        <f t="shared" si="99"/>
        <v>-0.84785044664247344</v>
      </c>
      <c r="N266" s="20">
        <f t="shared" si="100"/>
        <v>5.5956338461530493</v>
      </c>
      <c r="O266" s="42">
        <f t="shared" si="101"/>
        <v>1.7489329035382086</v>
      </c>
      <c r="P266" s="40"/>
      <c r="Q266" s="21">
        <f t="shared" si="102"/>
        <v>31.747543404742299</v>
      </c>
      <c r="R266" s="44">
        <f t="shared" si="103"/>
        <v>1.0493351933914441</v>
      </c>
      <c r="S266" s="22"/>
      <c r="T266" s="22">
        <f t="shared" si="104"/>
        <v>0</v>
      </c>
      <c r="U266" s="50">
        <f t="shared" si="105"/>
        <v>0.33599213961290253</v>
      </c>
      <c r="V266" s="47"/>
      <c r="W266" s="26">
        <f t="shared" si="109"/>
        <v>0.59998596359446876</v>
      </c>
      <c r="X266" s="26">
        <f t="shared" si="110"/>
        <v>5.6736277386284781</v>
      </c>
      <c r="Y266" s="27">
        <f t="shared" si="111"/>
        <v>5.2874985039070184E-2</v>
      </c>
      <c r="Z266" s="26">
        <f t="shared" si="112"/>
        <v>9.5636421378937325E-2</v>
      </c>
      <c r="AA266" s="33">
        <f t="shared" si="115"/>
        <v>8.0660747600009319</v>
      </c>
      <c r="AB266" s="30"/>
      <c r="AC266" s="39">
        <f t="shared" si="116"/>
        <v>9.5095606575790973E-3</v>
      </c>
      <c r="AD266" s="39">
        <f t="shared" si="113"/>
        <v>1.7826099843693519</v>
      </c>
      <c r="AE266" s="38">
        <f t="shared" si="117"/>
        <v>5.9583999999999966</v>
      </c>
      <c r="AF266" s="37">
        <f t="shared" si="118"/>
        <v>5.4999505574643368E-4</v>
      </c>
      <c r="AG266" s="37">
        <f t="shared" si="119"/>
        <v>0.13343698144262314</v>
      </c>
      <c r="AH266" s="38">
        <f t="shared" si="120"/>
        <v>0.57502665064816116</v>
      </c>
    </row>
    <row r="267" spans="6:34" x14ac:dyDescent="0.2">
      <c r="F267" s="9">
        <v>73.500000000001506</v>
      </c>
      <c r="G267" s="17">
        <f t="shared" si="114"/>
        <v>1132.7307692307841</v>
      </c>
      <c r="H267" s="24">
        <f t="shared" si="106"/>
        <v>1405.8807692307842</v>
      </c>
      <c r="I267" s="24">
        <f t="shared" si="107"/>
        <v>16.416361094675267</v>
      </c>
      <c r="J267" s="18">
        <f t="shared" si="108"/>
        <v>1641636109.4675267</v>
      </c>
      <c r="K267" s="19">
        <f t="shared" si="97"/>
        <v>-8.6791445640728533</v>
      </c>
      <c r="L267" s="25">
        <f t="shared" si="98"/>
        <v>-7.833329291341002</v>
      </c>
      <c r="M267" s="19">
        <f t="shared" si="99"/>
        <v>-0.84581527273185131</v>
      </c>
      <c r="N267" s="20">
        <f t="shared" si="100"/>
        <v>5.6093923076915075</v>
      </c>
      <c r="O267" s="42">
        <f t="shared" si="101"/>
        <v>1.7502609153800979</v>
      </c>
      <c r="P267" s="40"/>
      <c r="Q267" s="21">
        <f t="shared" si="102"/>
        <v>31.796216414264304</v>
      </c>
      <c r="R267" s="44">
        <f t="shared" si="103"/>
        <v>1.0502510255732498</v>
      </c>
      <c r="S267" s="22"/>
      <c r="T267" s="22">
        <f t="shared" si="104"/>
        <v>0</v>
      </c>
      <c r="U267" s="50">
        <f t="shared" si="105"/>
        <v>0.3360302279236439</v>
      </c>
      <c r="V267" s="47"/>
      <c r="W267" s="26">
        <f t="shared" si="109"/>
        <v>0.60005397843507835</v>
      </c>
      <c r="X267" s="26">
        <f t="shared" si="110"/>
        <v>5.6683887790600505</v>
      </c>
      <c r="Y267" s="27">
        <f t="shared" si="111"/>
        <v>5.2929853775359879E-2</v>
      </c>
      <c r="Z267" s="26">
        <f t="shared" si="112"/>
        <v>9.5726163841505674E-2</v>
      </c>
      <c r="AA267" s="33">
        <f t="shared" si="115"/>
        <v>8.0594264024937381</v>
      </c>
      <c r="AB267" s="30"/>
      <c r="AC267" s="39">
        <f t="shared" si="116"/>
        <v>9.5242630214221486E-3</v>
      </c>
      <c r="AD267" s="39">
        <f t="shared" si="113"/>
        <v>1.792134247390774</v>
      </c>
      <c r="AE267" s="38">
        <f t="shared" si="117"/>
        <v>5.9583999999999975</v>
      </c>
      <c r="AF267" s="37">
        <f t="shared" si="118"/>
        <v>5.502964672184945E-4</v>
      </c>
      <c r="AG267" s="37">
        <f t="shared" si="119"/>
        <v>0.13398727790984163</v>
      </c>
      <c r="AH267" s="38">
        <f t="shared" si="120"/>
        <v>0.57502695205963328</v>
      </c>
    </row>
    <row r="268" spans="6:34" x14ac:dyDescent="0.2">
      <c r="F268" s="9">
        <v>73.400000000001498</v>
      </c>
      <c r="G268" s="17">
        <f t="shared" si="114"/>
        <v>1132.476923076938</v>
      </c>
      <c r="H268" s="24">
        <f t="shared" si="106"/>
        <v>1405.6269230769381</v>
      </c>
      <c r="I268" s="24">
        <f t="shared" si="107"/>
        <v>16.404551976332073</v>
      </c>
      <c r="J268" s="18">
        <f t="shared" si="108"/>
        <v>1640455197.6332073</v>
      </c>
      <c r="K268" s="19">
        <f t="shared" si="97"/>
        <v>-8.6810118911859249</v>
      </c>
      <c r="L268" s="25">
        <f t="shared" si="98"/>
        <v>-7.8372459758440582</v>
      </c>
      <c r="M268" s="19">
        <f t="shared" si="99"/>
        <v>-0.84376591534186662</v>
      </c>
      <c r="N268" s="20">
        <f t="shared" si="100"/>
        <v>5.6231507692299658</v>
      </c>
      <c r="O268" s="42">
        <f t="shared" si="101"/>
        <v>1.751586860600904</v>
      </c>
      <c r="P268" s="40"/>
      <c r="Q268" s="21">
        <f t="shared" si="102"/>
        <v>31.844553128016333</v>
      </c>
      <c r="R268" s="44">
        <f t="shared" si="103"/>
        <v>1.0511654035191391</v>
      </c>
      <c r="S268" s="22"/>
      <c r="T268" s="22">
        <f t="shared" si="104"/>
        <v>0</v>
      </c>
      <c r="U268" s="50">
        <f t="shared" si="105"/>
        <v>0.33606819005754207</v>
      </c>
      <c r="V268" s="47"/>
      <c r="W268" s="26">
        <f t="shared" si="109"/>
        <v>0.60012176795989647</v>
      </c>
      <c r="X268" s="26">
        <f t="shared" si="110"/>
        <v>5.6631156507968088</v>
      </c>
      <c r="Y268" s="27">
        <f t="shared" si="111"/>
        <v>5.2985123822736908E-2</v>
      </c>
      <c r="Z268" s="26">
        <f t="shared" si="112"/>
        <v>9.5816544677468848E-2</v>
      </c>
      <c r="AA268" s="33">
        <f t="shared" si="115"/>
        <v>8.052733824115764</v>
      </c>
      <c r="AB268" s="30"/>
      <c r="AC268" s="39">
        <f t="shared" si="116"/>
        <v>9.5388649242801066E-3</v>
      </c>
      <c r="AD268" s="39">
        <f t="shared" si="113"/>
        <v>1.801673112315054</v>
      </c>
      <c r="AE268" s="38">
        <f t="shared" si="117"/>
        <v>5.9583999999999966</v>
      </c>
      <c r="AF268" s="37">
        <f t="shared" si="118"/>
        <v>5.5059735409606811E-4</v>
      </c>
      <c r="AG268" s="37">
        <f t="shared" si="119"/>
        <v>0.13453787526393771</v>
      </c>
      <c r="AH268" s="38">
        <f t="shared" si="120"/>
        <v>0.57502725294651069</v>
      </c>
    </row>
    <row r="269" spans="6:34" x14ac:dyDescent="0.2">
      <c r="F269" s="9">
        <v>73.300000000001504</v>
      </c>
      <c r="G269" s="17">
        <f t="shared" si="114"/>
        <v>1132.2230769230919</v>
      </c>
      <c r="H269" s="24">
        <f t="shared" si="106"/>
        <v>1405.373076923092</v>
      </c>
      <c r="I269" s="24">
        <f t="shared" si="107"/>
        <v>16.392755745562852</v>
      </c>
      <c r="J269" s="18">
        <f t="shared" si="108"/>
        <v>1639275574.5562851</v>
      </c>
      <c r="K269" s="19">
        <f t="shared" si="97"/>
        <v>-8.6828653996174712</v>
      </c>
      <c r="L269" s="25">
        <f t="shared" si="98"/>
        <v>-7.8411630665726157</v>
      </c>
      <c r="M269" s="19">
        <f t="shared" si="99"/>
        <v>-0.84170233304485542</v>
      </c>
      <c r="N269" s="20">
        <f t="shared" si="100"/>
        <v>5.6369092307684241</v>
      </c>
      <c r="O269" s="42">
        <f t="shared" si="101"/>
        <v>1.7529107330194815</v>
      </c>
      <c r="P269" s="40"/>
      <c r="Q269" s="21">
        <f t="shared" si="102"/>
        <v>31.892552123234616</v>
      </c>
      <c r="R269" s="44">
        <f t="shared" si="103"/>
        <v>1.0520783218407521</v>
      </c>
      <c r="S269" s="22"/>
      <c r="T269" s="22">
        <f t="shared" si="104"/>
        <v>0</v>
      </c>
      <c r="U269" s="50">
        <f t="shared" si="105"/>
        <v>0.33610602589896599</v>
      </c>
      <c r="V269" s="47"/>
      <c r="W269" s="26">
        <f t="shared" si="109"/>
        <v>0.60018933196243918</v>
      </c>
      <c r="X269" s="26">
        <f t="shared" si="110"/>
        <v>5.6578083516322684</v>
      </c>
      <c r="Y269" s="27">
        <f t="shared" si="111"/>
        <v>5.3040797307077885E-2</v>
      </c>
      <c r="Z269" s="26">
        <f t="shared" si="112"/>
        <v>9.5907566973990874E-2</v>
      </c>
      <c r="AA269" s="33">
        <f t="shared" si="115"/>
        <v>8.0459970217646237</v>
      </c>
      <c r="AB269" s="30"/>
      <c r="AC269" s="39">
        <f t="shared" si="116"/>
        <v>9.5533659384043589E-3</v>
      </c>
      <c r="AD269" s="39">
        <f t="shared" si="113"/>
        <v>1.8112264782534584</v>
      </c>
      <c r="AE269" s="38">
        <f t="shared" si="117"/>
        <v>5.9583999999999966</v>
      </c>
      <c r="AF269" s="37">
        <f t="shared" si="118"/>
        <v>5.5089771468147053E-4</v>
      </c>
      <c r="AG269" s="37">
        <f t="shared" si="119"/>
        <v>0.13508877297861918</v>
      </c>
      <c r="AH269" s="38">
        <f t="shared" si="120"/>
        <v>0.5750275533070961</v>
      </c>
    </row>
    <row r="270" spans="6:34" x14ac:dyDescent="0.2">
      <c r="F270" s="9">
        <v>73.200000000001495</v>
      </c>
      <c r="G270" s="17">
        <f t="shared" si="114"/>
        <v>1131.9692307692458</v>
      </c>
      <c r="H270" s="24">
        <f t="shared" si="106"/>
        <v>1405.1192307692459</v>
      </c>
      <c r="I270" s="24">
        <f t="shared" si="107"/>
        <v>16.380972402367576</v>
      </c>
      <c r="J270" s="18">
        <f t="shared" si="108"/>
        <v>1638097240.2367575</v>
      </c>
      <c r="K270" s="19">
        <f t="shared" si="97"/>
        <v>-8.684705047985279</v>
      </c>
      <c r="L270" s="25">
        <f t="shared" si="98"/>
        <v>-7.8450805637468726</v>
      </c>
      <c r="M270" s="19">
        <f t="shared" si="99"/>
        <v>-0.83962448423840641</v>
      </c>
      <c r="N270" s="20">
        <f t="shared" si="100"/>
        <v>5.6506676923068824</v>
      </c>
      <c r="O270" s="42">
        <f t="shared" si="101"/>
        <v>1.754232526428499</v>
      </c>
      <c r="P270" s="40"/>
      <c r="Q270" s="21">
        <f t="shared" si="102"/>
        <v>31.94021198026071</v>
      </c>
      <c r="R270" s="44">
        <f t="shared" si="103"/>
        <v>1.0529897751361357</v>
      </c>
      <c r="S270" s="22"/>
      <c r="T270" s="22">
        <f t="shared" si="104"/>
        <v>0</v>
      </c>
      <c r="U270" s="50">
        <f t="shared" si="105"/>
        <v>0.33614373533295139</v>
      </c>
      <c r="V270" s="47"/>
      <c r="W270" s="26">
        <f t="shared" si="109"/>
        <v>0.60025667023741314</v>
      </c>
      <c r="X270" s="26">
        <f t="shared" si="110"/>
        <v>5.6524668799309863</v>
      </c>
      <c r="Y270" s="27">
        <f t="shared" si="111"/>
        <v>5.3096876371679154E-2</v>
      </c>
      <c r="Z270" s="26">
        <f t="shared" si="112"/>
        <v>9.5999233841266962E-2</v>
      </c>
      <c r="AA270" s="33">
        <f t="shared" si="115"/>
        <v>8.0392159930736558</v>
      </c>
      <c r="AB270" s="30"/>
      <c r="AC270" s="39">
        <f t="shared" si="116"/>
        <v>9.5677656369712021E-3</v>
      </c>
      <c r="AD270" s="39">
        <f t="shared" si="113"/>
        <v>1.8207942438904297</v>
      </c>
      <c r="AE270" s="38">
        <f t="shared" si="117"/>
        <v>5.9583999999999966</v>
      </c>
      <c r="AF270" s="37">
        <f t="shared" si="118"/>
        <v>5.5119754727395371E-4</v>
      </c>
      <c r="AG270" s="37">
        <f t="shared" si="119"/>
        <v>0.13563997052589313</v>
      </c>
      <c r="AH270" s="38">
        <f t="shared" si="120"/>
        <v>0.57502785313968852</v>
      </c>
    </row>
    <row r="271" spans="6:34" x14ac:dyDescent="0.2">
      <c r="F271" s="9">
        <v>73.100000000001501</v>
      </c>
      <c r="G271" s="17">
        <f t="shared" si="114"/>
        <v>1131.7153846153997</v>
      </c>
      <c r="H271" s="24">
        <f t="shared" si="106"/>
        <v>1404.8653846153998</v>
      </c>
      <c r="I271" s="24">
        <f t="shared" si="107"/>
        <v>16.369201946746273</v>
      </c>
      <c r="J271" s="18">
        <f t="shared" si="108"/>
        <v>1636920194.6746273</v>
      </c>
      <c r="K271" s="19">
        <f t="shared" si="97"/>
        <v>-8.6865307947316293</v>
      </c>
      <c r="L271" s="25">
        <f t="shared" si="98"/>
        <v>-7.8489984675871689</v>
      </c>
      <c r="M271" s="19">
        <f t="shared" si="99"/>
        <v>-0.83753232714446035</v>
      </c>
      <c r="N271" s="20">
        <f t="shared" si="100"/>
        <v>5.6644261538453407</v>
      </c>
      <c r="O271" s="42">
        <f t="shared" si="101"/>
        <v>1.7555522345942975</v>
      </c>
      <c r="P271" s="40"/>
      <c r="Q271" s="21">
        <f t="shared" si="102"/>
        <v>31.987531282595722</v>
      </c>
      <c r="R271" s="44">
        <f t="shared" si="103"/>
        <v>1.0538997579896989</v>
      </c>
      <c r="S271" s="22"/>
      <c r="T271" s="22">
        <f t="shared" si="104"/>
        <v>0</v>
      </c>
      <c r="U271" s="50">
        <f t="shared" si="105"/>
        <v>0.33618131824520792</v>
      </c>
      <c r="V271" s="47"/>
      <c r="W271" s="26">
        <f t="shared" si="109"/>
        <v>0.60032378258072838</v>
      </c>
      <c r="X271" s="26">
        <f t="shared" si="110"/>
        <v>5.6470912346311959</v>
      </c>
      <c r="Y271" s="27">
        <f t="shared" si="111"/>
        <v>5.3153363177417721E-2</v>
      </c>
      <c r="Z271" s="26">
        <f t="shared" si="112"/>
        <v>9.6091548412712766E-2</v>
      </c>
      <c r="AA271" s="33">
        <f t="shared" si="115"/>
        <v>8.0323907364153317</v>
      </c>
      <c r="AB271" s="30"/>
      <c r="AC271" s="39">
        <f t="shared" si="116"/>
        <v>9.582063594077669E-3</v>
      </c>
      <c r="AD271" s="39">
        <f t="shared" si="113"/>
        <v>1.8303763074845074</v>
      </c>
      <c r="AE271" s="38">
        <f t="shared" si="117"/>
        <v>5.9583999999999966</v>
      </c>
      <c r="AF271" s="37">
        <f t="shared" si="118"/>
        <v>5.5149685016852397E-4</v>
      </c>
      <c r="AG271" s="37">
        <f t="shared" si="119"/>
        <v>0.13619146737606166</v>
      </c>
      <c r="AH271" s="38">
        <f t="shared" si="120"/>
        <v>0.5750281524425831</v>
      </c>
    </row>
    <row r="272" spans="6:34" x14ac:dyDescent="0.2">
      <c r="F272" s="9">
        <v>73.000000000001506</v>
      </c>
      <c r="G272" s="17">
        <f t="shared" si="114"/>
        <v>1131.4615384615536</v>
      </c>
      <c r="H272" s="24">
        <f t="shared" si="106"/>
        <v>1404.6115384615537</v>
      </c>
      <c r="I272" s="24">
        <f t="shared" si="107"/>
        <v>16.357444378698943</v>
      </c>
      <c r="J272" s="18">
        <f t="shared" si="108"/>
        <v>1635744437.8698943</v>
      </c>
      <c r="K272" s="19">
        <f t="shared" si="97"/>
        <v>-8.6883425981223024</v>
      </c>
      <c r="L272" s="25">
        <f t="shared" si="98"/>
        <v>-7.8529167783140119</v>
      </c>
      <c r="M272" s="19">
        <f t="shared" si="99"/>
        <v>-0.83542581980829045</v>
      </c>
      <c r="N272" s="20">
        <f t="shared" si="100"/>
        <v>5.6781846153837989</v>
      </c>
      <c r="O272" s="42">
        <f t="shared" si="101"/>
        <v>1.7568698512567442</v>
      </c>
      <c r="P272" s="40"/>
      <c r="Q272" s="21">
        <f t="shared" si="102"/>
        <v>32.034508616954675</v>
      </c>
      <c r="R272" s="44">
        <f t="shared" si="103"/>
        <v>1.0548082649721675</v>
      </c>
      <c r="S272" s="22"/>
      <c r="T272" s="22">
        <f t="shared" si="104"/>
        <v>0</v>
      </c>
      <c r="U272" s="50">
        <f t="shared" si="105"/>
        <v>0.33621877452212684</v>
      </c>
      <c r="V272" s="47"/>
      <c r="W272" s="26">
        <f t="shared" si="109"/>
        <v>0.60039066878951219</v>
      </c>
      <c r="X272" s="26">
        <f t="shared" si="110"/>
        <v>5.6416814152474331</v>
      </c>
      <c r="Y272" s="27">
        <f t="shared" si="111"/>
        <v>5.3210259902914087E-2</v>
      </c>
      <c r="Z272" s="26">
        <f t="shared" si="112"/>
        <v>9.618451384515582E-2</v>
      </c>
      <c r="AA272" s="33">
        <f t="shared" si="115"/>
        <v>8.0255212509046441</v>
      </c>
      <c r="AB272" s="30"/>
      <c r="AC272" s="39">
        <f t="shared" si="116"/>
        <v>9.5962593847781722E-3</v>
      </c>
      <c r="AD272" s="39">
        <f t="shared" si="113"/>
        <v>1.8399725668692857</v>
      </c>
      <c r="AE272" s="38">
        <f t="shared" si="117"/>
        <v>5.9583999999999975</v>
      </c>
      <c r="AF272" s="37">
        <f t="shared" si="118"/>
        <v>5.5179562165710763E-4</v>
      </c>
      <c r="AG272" s="37">
        <f t="shared" si="119"/>
        <v>0.13674326299771877</v>
      </c>
      <c r="AH272" s="38">
        <f t="shared" si="120"/>
        <v>0.57502845121407176</v>
      </c>
    </row>
    <row r="273" spans="6:34" x14ac:dyDescent="0.2">
      <c r="F273" s="9">
        <v>72.900000000001498</v>
      </c>
      <c r="G273" s="17">
        <f t="shared" si="114"/>
        <v>1131.2076923077075</v>
      </c>
      <c r="H273" s="24">
        <f t="shared" si="106"/>
        <v>1404.3576923077076</v>
      </c>
      <c r="I273" s="24">
        <f t="shared" si="107"/>
        <v>16.345699698225559</v>
      </c>
      <c r="J273" s="18">
        <f t="shared" si="108"/>
        <v>1634569969.8225558</v>
      </c>
      <c r="K273" s="19">
        <f t="shared" si="97"/>
        <v>-8.6901404162455673</v>
      </c>
      <c r="L273" s="25">
        <f t="shared" si="98"/>
        <v>-7.8568354961480695</v>
      </c>
      <c r="M273" s="19">
        <f t="shared" si="99"/>
        <v>-0.83330492009749779</v>
      </c>
      <c r="N273" s="20">
        <f t="shared" si="100"/>
        <v>5.6919430769222572</v>
      </c>
      <c r="O273" s="42">
        <f t="shared" si="101"/>
        <v>1.7581853701290804</v>
      </c>
      <c r="P273" s="40"/>
      <c r="Q273" s="21">
        <f t="shared" si="102"/>
        <v>32.081142573321131</v>
      </c>
      <c r="R273" s="44">
        <f t="shared" si="103"/>
        <v>1.0557152906405314</v>
      </c>
      <c r="S273" s="22"/>
      <c r="T273" s="22">
        <f t="shared" si="104"/>
        <v>0</v>
      </c>
      <c r="U273" s="50">
        <f t="shared" si="105"/>
        <v>0.33625610405078821</v>
      </c>
      <c r="V273" s="47"/>
      <c r="W273" s="26">
        <f t="shared" si="109"/>
        <v>0.60045732866212176</v>
      </c>
      <c r="X273" s="26">
        <f t="shared" si="110"/>
        <v>5.6362374218731679</v>
      </c>
      <c r="Y273" s="27">
        <f t="shared" si="111"/>
        <v>5.3267568744696667E-2</v>
      </c>
      <c r="Z273" s="26">
        <f t="shared" si="112"/>
        <v>9.6278133319028486E-2</v>
      </c>
      <c r="AA273" s="33">
        <f t="shared" si="115"/>
        <v>8.0186075364025164</v>
      </c>
      <c r="AB273" s="30"/>
      <c r="AC273" s="39">
        <f t="shared" si="116"/>
        <v>9.6103525850872226E-3</v>
      </c>
      <c r="AD273" s="39">
        <f t="shared" si="113"/>
        <v>1.8495829194543729</v>
      </c>
      <c r="AE273" s="38">
        <f t="shared" si="117"/>
        <v>5.9583999999999966</v>
      </c>
      <c r="AF273" s="37">
        <f t="shared" si="118"/>
        <v>5.5209386002775824E-4</v>
      </c>
      <c r="AG273" s="37">
        <f t="shared" si="119"/>
        <v>0.13729535685774652</v>
      </c>
      <c r="AH273" s="38">
        <f t="shared" si="120"/>
        <v>0.5750287494524422</v>
      </c>
    </row>
    <row r="274" spans="6:34" x14ac:dyDescent="0.2">
      <c r="F274" s="9">
        <v>72.800000000001504</v>
      </c>
      <c r="G274" s="17">
        <f t="shared" si="114"/>
        <v>1130.9538461538614</v>
      </c>
      <c r="H274" s="24">
        <f t="shared" si="106"/>
        <v>1404.1038461538615</v>
      </c>
      <c r="I274" s="24">
        <f t="shared" si="107"/>
        <v>16.333967905326162</v>
      </c>
      <c r="J274" s="18">
        <f t="shared" si="108"/>
        <v>1633396790.5326161</v>
      </c>
      <c r="K274" s="19">
        <f t="shared" si="97"/>
        <v>-8.6919242070111711</v>
      </c>
      <c r="L274" s="25">
        <f t="shared" si="98"/>
        <v>-7.8607546213101642</v>
      </c>
      <c r="M274" s="19">
        <f t="shared" si="99"/>
        <v>-0.83116958570100685</v>
      </c>
      <c r="N274" s="20">
        <f t="shared" si="100"/>
        <v>5.7057015384607155</v>
      </c>
      <c r="O274" s="42">
        <f t="shared" si="101"/>
        <v>1.7594987848977661</v>
      </c>
      <c r="P274" s="40"/>
      <c r="Q274" s="21">
        <f t="shared" si="102"/>
        <v>32.127431745002063</v>
      </c>
      <c r="R274" s="44">
        <f t="shared" si="103"/>
        <v>1.0566208295379944</v>
      </c>
      <c r="S274" s="22"/>
      <c r="T274" s="22">
        <f t="shared" si="104"/>
        <v>0</v>
      </c>
      <c r="U274" s="50">
        <f t="shared" si="105"/>
        <v>0.33629330671896851</v>
      </c>
      <c r="V274" s="47"/>
      <c r="W274" s="26">
        <f t="shared" si="109"/>
        <v>0.60052376199815805</v>
      </c>
      <c r="X274" s="26">
        <f t="shared" si="110"/>
        <v>5.6307592551834391</v>
      </c>
      <c r="Y274" s="27">
        <f t="shared" si="111"/>
        <v>5.3325291917368095E-2</v>
      </c>
      <c r="Z274" s="26">
        <f t="shared" si="112"/>
        <v>9.6372410038562867E-2</v>
      </c>
      <c r="AA274" s="33">
        <f t="shared" si="115"/>
        <v>8.0116495935191967</v>
      </c>
      <c r="AB274" s="30"/>
      <c r="AC274" s="39">
        <f t="shared" si="116"/>
        <v>9.6243427719957947E-3</v>
      </c>
      <c r="AD274" s="39">
        <f t="shared" si="113"/>
        <v>1.8592072622263687</v>
      </c>
      <c r="AE274" s="38">
        <f t="shared" si="117"/>
        <v>5.9583999999999975</v>
      </c>
      <c r="AF274" s="37">
        <f t="shared" si="118"/>
        <v>5.5239156356464499E-4</v>
      </c>
      <c r="AG274" s="37">
        <f t="shared" si="119"/>
        <v>0.13784774842131117</v>
      </c>
      <c r="AH274" s="38">
        <f t="shared" si="120"/>
        <v>0.57502904715597924</v>
      </c>
    </row>
    <row r="275" spans="6:34" x14ac:dyDescent="0.2">
      <c r="F275" s="9">
        <v>72.700000000001594</v>
      </c>
      <c r="G275" s="17">
        <f t="shared" si="114"/>
        <v>1130.7000000000153</v>
      </c>
      <c r="H275" s="24">
        <f t="shared" si="106"/>
        <v>1403.8500000000154</v>
      </c>
      <c r="I275" s="24">
        <f t="shared" si="107"/>
        <v>16.32224900000071</v>
      </c>
      <c r="J275" s="18">
        <f t="shared" si="108"/>
        <v>1632224900.000071</v>
      </c>
      <c r="K275" s="19">
        <f t="shared" si="97"/>
        <v>-8.6936939281493508</v>
      </c>
      <c r="L275" s="25">
        <f t="shared" si="98"/>
        <v>-7.8646741540212783</v>
      </c>
      <c r="M275" s="19">
        <f t="shared" si="99"/>
        <v>-0.82901977412807248</v>
      </c>
      <c r="N275" s="20">
        <f t="shared" si="100"/>
        <v>5.7194599999991738</v>
      </c>
      <c r="O275" s="42">
        <f t="shared" si="101"/>
        <v>1.7608100892223391</v>
      </c>
      <c r="P275" s="40"/>
      <c r="Q275" s="21">
        <f t="shared" si="102"/>
        <v>32.173374728682852</v>
      </c>
      <c r="R275" s="44">
        <f t="shared" si="103"/>
        <v>1.0575248761939298</v>
      </c>
      <c r="S275" s="22"/>
      <c r="T275" s="22">
        <f t="shared" si="104"/>
        <v>0</v>
      </c>
      <c r="U275" s="50">
        <f t="shared" si="105"/>
        <v>0.33633038241514834</v>
      </c>
      <c r="V275" s="47"/>
      <c r="W275" s="26">
        <f t="shared" si="109"/>
        <v>0.60058996859847913</v>
      </c>
      <c r="X275" s="26">
        <f t="shared" si="110"/>
        <v>5.6252469164374785</v>
      </c>
      <c r="Y275" s="27">
        <f t="shared" si="111"/>
        <v>5.3383431653773378E-2</v>
      </c>
      <c r="Z275" s="26">
        <f t="shared" si="112"/>
        <v>9.6467347231987494E-2</v>
      </c>
      <c r="AA275" s="33">
        <f t="shared" si="115"/>
        <v>8.0046474236176604</v>
      </c>
      <c r="AB275" s="30"/>
      <c r="AC275" s="39">
        <f t="shared" si="116"/>
        <v>9.6382295234918539E-3</v>
      </c>
      <c r="AD275" s="39">
        <f t="shared" si="113"/>
        <v>1.8688454917498605</v>
      </c>
      <c r="AE275" s="38">
        <f t="shared" si="117"/>
        <v>5.9583999999999975</v>
      </c>
      <c r="AF275" s="37">
        <f t="shared" si="118"/>
        <v>5.5268873054828004E-4</v>
      </c>
      <c r="AG275" s="37">
        <f t="shared" si="119"/>
        <v>0.13840043715185946</v>
      </c>
      <c r="AH275" s="38">
        <f t="shared" si="120"/>
        <v>0.57502934432296338</v>
      </c>
    </row>
    <row r="276" spans="6:34" x14ac:dyDescent="0.2">
      <c r="F276" s="9">
        <v>72.6000000000016</v>
      </c>
      <c r="G276" s="17">
        <f t="shared" si="114"/>
        <v>1130.4461538461692</v>
      </c>
      <c r="H276" s="24">
        <f t="shared" si="106"/>
        <v>1403.5961538461693</v>
      </c>
      <c r="I276" s="24">
        <f t="shared" si="107"/>
        <v>16.310542982249245</v>
      </c>
      <c r="J276" s="18">
        <f t="shared" si="108"/>
        <v>1631054298.2249246</v>
      </c>
      <c r="K276" s="19">
        <f t="shared" si="97"/>
        <v>-8.6954495372097789</v>
      </c>
      <c r="L276" s="25">
        <f t="shared" si="98"/>
        <v>-7.8685940945025594</v>
      </c>
      <c r="M276" s="19">
        <f t="shared" si="99"/>
        <v>-0.82685544270721945</v>
      </c>
      <c r="N276" s="20">
        <f t="shared" si="100"/>
        <v>5.733218461537632</v>
      </c>
      <c r="O276" s="42">
        <f t="shared" si="101"/>
        <v>1.7621192767352492</v>
      </c>
      <c r="P276" s="40"/>
      <c r="Q276" s="21">
        <f t="shared" si="102"/>
        <v>32.218970124482489</v>
      </c>
      <c r="R276" s="44">
        <f t="shared" si="103"/>
        <v>1.0584274251238246</v>
      </c>
      <c r="S276" s="22"/>
      <c r="T276" s="22">
        <f t="shared" si="104"/>
        <v>0</v>
      </c>
      <c r="U276" s="50">
        <f t="shared" si="105"/>
        <v>0.33636733102852001</v>
      </c>
      <c r="V276" s="47"/>
      <c r="W276" s="26">
        <f t="shared" si="109"/>
        <v>0.60065594826521429</v>
      </c>
      <c r="X276" s="26">
        <f t="shared" si="110"/>
        <v>5.6197004074813259</v>
      </c>
      <c r="Y276" s="27">
        <f t="shared" si="111"/>
        <v>5.3441990205170049E-2</v>
      </c>
      <c r="Z276" s="26">
        <f t="shared" si="112"/>
        <v>9.6562948151726294E-2</v>
      </c>
      <c r="AA276" s="33">
        <f t="shared" si="115"/>
        <v>7.9976010288169803</v>
      </c>
      <c r="AB276" s="30"/>
      <c r="AC276" s="39">
        <f t="shared" si="116"/>
        <v>9.6520124186043072E-3</v>
      </c>
      <c r="AD276" s="39">
        <f t="shared" si="113"/>
        <v>1.8784975041684648</v>
      </c>
      <c r="AE276" s="38">
        <f t="shared" si="117"/>
        <v>5.9583999999999966</v>
      </c>
      <c r="AF276" s="37">
        <f t="shared" si="118"/>
        <v>5.5298535925708001E-4</v>
      </c>
      <c r="AG276" s="37">
        <f t="shared" si="119"/>
        <v>0.13895342251111653</v>
      </c>
      <c r="AH276" s="38">
        <f t="shared" si="120"/>
        <v>0.57502964095167175</v>
      </c>
    </row>
    <row r="277" spans="6:34" x14ac:dyDescent="0.2">
      <c r="F277" s="9">
        <v>72.500000000001606</v>
      </c>
      <c r="G277" s="17">
        <f t="shared" si="114"/>
        <v>1130.1923076923231</v>
      </c>
      <c r="H277" s="24">
        <f t="shared" si="106"/>
        <v>1403.3423076923232</v>
      </c>
      <c r="I277" s="24">
        <f t="shared" si="107"/>
        <v>16.298849852071726</v>
      </c>
      <c r="J277" s="18">
        <f t="shared" si="108"/>
        <v>1629884985.2071726</v>
      </c>
      <c r="K277" s="19">
        <f t="shared" si="97"/>
        <v>-8.6971909915605856</v>
      </c>
      <c r="L277" s="25">
        <f t="shared" si="98"/>
        <v>-7.8725144429753104</v>
      </c>
      <c r="M277" s="19">
        <f t="shared" si="99"/>
        <v>-0.82467654858527517</v>
      </c>
      <c r="N277" s="20">
        <f t="shared" si="100"/>
        <v>5.7469769230760903</v>
      </c>
      <c r="O277" s="42">
        <f t="shared" si="101"/>
        <v>1.7634263410417166</v>
      </c>
      <c r="P277" s="40"/>
      <c r="Q277" s="21">
        <f t="shared" si="102"/>
        <v>32.264216536009165</v>
      </c>
      <c r="R277" s="44">
        <f t="shared" si="103"/>
        <v>1.0593284708292345</v>
      </c>
      <c r="S277" s="22"/>
      <c r="T277" s="22">
        <f t="shared" si="104"/>
        <v>0</v>
      </c>
      <c r="U277" s="50">
        <f t="shared" si="105"/>
        <v>0.33640415244899524</v>
      </c>
      <c r="V277" s="47"/>
      <c r="W277" s="26">
        <f t="shared" si="109"/>
        <v>0.60072170080177711</v>
      </c>
      <c r="X277" s="26">
        <f t="shared" si="110"/>
        <v>5.6141197307504802</v>
      </c>
      <c r="Y277" s="27">
        <f t="shared" si="111"/>
        <v>5.3500969841399723E-2</v>
      </c>
      <c r="Z277" s="26">
        <f t="shared" si="112"/>
        <v>9.665921607459857E-2</v>
      </c>
      <c r="AA277" s="33">
        <f t="shared" si="115"/>
        <v>7.9905104119957588</v>
      </c>
      <c r="AB277" s="30"/>
      <c r="AC277" s="39">
        <f t="shared" si="116"/>
        <v>9.6656910373441995E-3</v>
      </c>
      <c r="AD277" s="39">
        <f t="shared" si="113"/>
        <v>1.8881631952058091</v>
      </c>
      <c r="AE277" s="38">
        <f t="shared" si="117"/>
        <v>5.9583999999999975</v>
      </c>
      <c r="AF277" s="37">
        <f t="shared" si="118"/>
        <v>5.5328144796303557E-4</v>
      </c>
      <c r="AG277" s="37">
        <f t="shared" si="119"/>
        <v>0.13950670395907958</v>
      </c>
      <c r="AH277" s="38">
        <f t="shared" si="120"/>
        <v>0.57502993704037764</v>
      </c>
    </row>
    <row r="278" spans="6:34" x14ac:dyDescent="0.2">
      <c r="F278" s="9">
        <v>72.400000000001597</v>
      </c>
      <c r="G278" s="17">
        <f t="shared" si="114"/>
        <v>1129.938461538477</v>
      </c>
      <c r="H278" s="24">
        <f t="shared" si="106"/>
        <v>1403.0884615384771</v>
      </c>
      <c r="I278" s="24">
        <f t="shared" si="107"/>
        <v>16.287169609468165</v>
      </c>
      <c r="J278" s="18">
        <f t="shared" si="108"/>
        <v>1628716960.9468164</v>
      </c>
      <c r="K278" s="19">
        <f t="shared" si="97"/>
        <v>-8.6989182483872689</v>
      </c>
      <c r="L278" s="25">
        <f t="shared" si="98"/>
        <v>-7.876435199660996</v>
      </c>
      <c r="M278" s="19">
        <f t="shared" si="99"/>
        <v>-0.82248304872627287</v>
      </c>
      <c r="N278" s="20">
        <f t="shared" si="100"/>
        <v>5.7607353846145486</v>
      </c>
      <c r="O278" s="42">
        <f t="shared" si="101"/>
        <v>1.7647312757195648</v>
      </c>
      <c r="P278" s="40"/>
      <c r="Q278" s="21">
        <f t="shared" si="102"/>
        <v>32.309112570415834</v>
      </c>
      <c r="R278" s="44">
        <f t="shared" si="103"/>
        <v>1.0602280077977286</v>
      </c>
      <c r="S278" s="22"/>
      <c r="T278" s="22">
        <f t="shared" si="104"/>
        <v>0</v>
      </c>
      <c r="U278" s="50">
        <f t="shared" si="105"/>
        <v>0.33644084656721296</v>
      </c>
      <c r="V278" s="47"/>
      <c r="W278" s="26">
        <f t="shared" si="109"/>
        <v>0.60078722601288026</v>
      </c>
      <c r="X278" s="26">
        <f t="shared" si="110"/>
        <v>5.6085048892725071</v>
      </c>
      <c r="Y278" s="27">
        <f t="shared" si="111"/>
        <v>5.3560372851062084E-2</v>
      </c>
      <c r="Z278" s="26">
        <f t="shared" si="112"/>
        <v>9.6756154302021807E-2</v>
      </c>
      <c r="AA278" s="33">
        <f t="shared" si="115"/>
        <v>7.9833755767954981</v>
      </c>
      <c r="AB278" s="30"/>
      <c r="AC278" s="39">
        <f t="shared" si="116"/>
        <v>9.6792649608035755E-3</v>
      </c>
      <c r="AD278" s="39">
        <f t="shared" si="113"/>
        <v>1.8978424601666126</v>
      </c>
      <c r="AE278" s="38">
        <f t="shared" si="117"/>
        <v>5.9583999999999975</v>
      </c>
      <c r="AF278" s="37">
        <f t="shared" si="118"/>
        <v>5.535769949364149E-4</v>
      </c>
      <c r="AG278" s="37">
        <f t="shared" si="119"/>
        <v>0.14006028095401599</v>
      </c>
      <c r="AH278" s="38">
        <f t="shared" si="120"/>
        <v>0.57503023258735086</v>
      </c>
    </row>
    <row r="279" spans="6:34" x14ac:dyDescent="0.2">
      <c r="F279" s="9">
        <v>72.300000000001603</v>
      </c>
      <c r="G279" s="17">
        <f t="shared" si="114"/>
        <v>1129.6846153846309</v>
      </c>
      <c r="H279" s="24">
        <f t="shared" si="106"/>
        <v>1402.834615384631</v>
      </c>
      <c r="I279" s="24">
        <f t="shared" si="107"/>
        <v>16.275502254438592</v>
      </c>
      <c r="J279" s="18">
        <f t="shared" si="108"/>
        <v>1627550225.4438593</v>
      </c>
      <c r="K279" s="19">
        <f t="shared" si="97"/>
        <v>-8.7006312646916939</v>
      </c>
      <c r="L279" s="25">
        <f t="shared" si="98"/>
        <v>-7.8803563647812425</v>
      </c>
      <c r="M279" s="19">
        <f t="shared" si="99"/>
        <v>-0.82027489991045144</v>
      </c>
      <c r="N279" s="20">
        <f t="shared" si="100"/>
        <v>5.7744938461530069</v>
      </c>
      <c r="O279" s="42">
        <f t="shared" si="101"/>
        <v>1.7660340743190748</v>
      </c>
      <c r="P279" s="40"/>
      <c r="Q279" s="21">
        <f t="shared" si="102"/>
        <v>32.353656838456153</v>
      </c>
      <c r="R279" s="44">
        <f t="shared" si="103"/>
        <v>1.0611260305028432</v>
      </c>
      <c r="S279" s="22"/>
      <c r="T279" s="22">
        <f t="shared" si="104"/>
        <v>0</v>
      </c>
      <c r="U279" s="50">
        <f t="shared" si="105"/>
        <v>0.3364774132745475</v>
      </c>
      <c r="V279" s="47"/>
      <c r="W279" s="26">
        <f t="shared" si="109"/>
        <v>0.600852523704549</v>
      </c>
      <c r="X279" s="26">
        <f t="shared" si="110"/>
        <v>5.6028558866696692</v>
      </c>
      <c r="Y279" s="27">
        <f t="shared" si="111"/>
        <v>5.362020154169047E-2</v>
      </c>
      <c r="Z279" s="26">
        <f t="shared" si="112"/>
        <v>9.6853766160215862E-2</v>
      </c>
      <c r="AA279" s="33">
        <f t="shared" si="115"/>
        <v>7.976196527623995</v>
      </c>
      <c r="AB279" s="30"/>
      <c r="AC279" s="39">
        <f t="shared" si="116"/>
        <v>9.6927337711242012E-3</v>
      </c>
      <c r="AD279" s="39">
        <f t="shared" si="113"/>
        <v>1.9075351939377367</v>
      </c>
      <c r="AE279" s="38">
        <f t="shared" si="117"/>
        <v>5.9583999999999975</v>
      </c>
      <c r="AF279" s="37">
        <f t="shared" si="118"/>
        <v>5.5387199844300476E-4</v>
      </c>
      <c r="AG279" s="37">
        <f t="shared" si="119"/>
        <v>0.14061415295245899</v>
      </c>
      <c r="AH279" s="38">
        <f t="shared" si="120"/>
        <v>0.5750305275908576</v>
      </c>
    </row>
    <row r="280" spans="6:34" x14ac:dyDescent="0.2">
      <c r="F280" s="9">
        <v>72.200000000001594</v>
      </c>
      <c r="G280" s="17">
        <f t="shared" si="114"/>
        <v>1129.4307692307848</v>
      </c>
      <c r="H280" s="24">
        <f t="shared" si="106"/>
        <v>1402.5807692307849</v>
      </c>
      <c r="I280" s="24">
        <f t="shared" si="107"/>
        <v>16.263847786982993</v>
      </c>
      <c r="J280" s="18">
        <f t="shared" si="108"/>
        <v>1626384778.6982992</v>
      </c>
      <c r="K280" s="19">
        <f t="shared" si="97"/>
        <v>-8.7023299972910451</v>
      </c>
      <c r="L280" s="25">
        <f t="shared" si="98"/>
        <v>-7.8842779385578323</v>
      </c>
      <c r="M280" s="19">
        <f t="shared" si="99"/>
        <v>-0.81805205873321274</v>
      </c>
      <c r="N280" s="20">
        <f t="shared" si="100"/>
        <v>5.7882523076914651</v>
      </c>
      <c r="O280" s="42">
        <f t="shared" si="101"/>
        <v>1.7673347303628235</v>
      </c>
      <c r="P280" s="40"/>
      <c r="Q280" s="21">
        <f t="shared" si="102"/>
        <v>32.397847954540531</v>
      </c>
      <c r="R280" s="44">
        <f t="shared" si="103"/>
        <v>1.0620225334040285</v>
      </c>
      <c r="S280" s="22"/>
      <c r="T280" s="22">
        <f t="shared" si="104"/>
        <v>0</v>
      </c>
      <c r="U280" s="50">
        <f t="shared" si="105"/>
        <v>0.33651385246311594</v>
      </c>
      <c r="V280" s="47"/>
      <c r="W280" s="26">
        <f t="shared" si="109"/>
        <v>0.60091759368413555</v>
      </c>
      <c r="X280" s="26">
        <f t="shared" si="110"/>
        <v>5.597172727161543</v>
      </c>
      <c r="Y280" s="27">
        <f t="shared" si="111"/>
        <v>5.3680458239929549E-2</v>
      </c>
      <c r="Z280" s="26">
        <f t="shared" si="112"/>
        <v>9.6952055000409432E-2</v>
      </c>
      <c r="AA280" s="33">
        <f t="shared" si="115"/>
        <v>7.9689732696587301</v>
      </c>
      <c r="AB280" s="30"/>
      <c r="AC280" s="39">
        <f t="shared" si="116"/>
        <v>9.7060970515376755E-3</v>
      </c>
      <c r="AD280" s="39">
        <f t="shared" si="113"/>
        <v>1.9172412909892744</v>
      </c>
      <c r="AE280" s="38">
        <f t="shared" si="117"/>
        <v>5.9583999999999975</v>
      </c>
      <c r="AF280" s="37">
        <f t="shared" si="118"/>
        <v>5.5416645674543697E-4</v>
      </c>
      <c r="AG280" s="37">
        <f t="shared" si="119"/>
        <v>0.14116831940920443</v>
      </c>
      <c r="AH280" s="38">
        <f t="shared" si="120"/>
        <v>0.57503082204915978</v>
      </c>
    </row>
    <row r="281" spans="6:34" x14ac:dyDescent="0.2">
      <c r="F281" s="9">
        <v>72.1000000000016</v>
      </c>
      <c r="G281" s="17">
        <f t="shared" si="114"/>
        <v>1129.1769230769387</v>
      </c>
      <c r="H281" s="24">
        <f t="shared" si="106"/>
        <v>1402.3269230769388</v>
      </c>
      <c r="I281" s="24">
        <f t="shared" si="107"/>
        <v>16.252206207101324</v>
      </c>
      <c r="J281" s="18">
        <f t="shared" si="108"/>
        <v>1625220620.7101324</v>
      </c>
      <c r="K281" s="19">
        <f t="shared" si="97"/>
        <v>-8.7040144028167337</v>
      </c>
      <c r="L281" s="25">
        <f t="shared" si="98"/>
        <v>-7.8881999212127161</v>
      </c>
      <c r="M281" s="19">
        <f t="shared" si="99"/>
        <v>-0.81581448160401759</v>
      </c>
      <c r="N281" s="20">
        <f t="shared" si="100"/>
        <v>5.8020107692299234</v>
      </c>
      <c r="O281" s="42">
        <f t="shared" si="101"/>
        <v>1.7686332373455222</v>
      </c>
      <c r="P281" s="40"/>
      <c r="Q281" s="21">
        <f t="shared" si="102"/>
        <v>32.441684536792458</v>
      </c>
      <c r="R281" s="44">
        <f t="shared" si="103"/>
        <v>1.062917510946596</v>
      </c>
      <c r="S281" s="22"/>
      <c r="T281" s="22">
        <f t="shared" si="104"/>
        <v>0</v>
      </c>
      <c r="U281" s="50">
        <f t="shared" si="105"/>
        <v>0.3365501640257868</v>
      </c>
      <c r="V281" s="47"/>
      <c r="W281" s="26">
        <f t="shared" si="109"/>
        <v>0.6009824357603335</v>
      </c>
      <c r="X281" s="26">
        <f t="shared" si="110"/>
        <v>5.5914554155676459</v>
      </c>
      <c r="Y281" s="27">
        <f t="shared" si="111"/>
        <v>5.3741145291714858E-2</v>
      </c>
      <c r="Z281" s="26">
        <f t="shared" si="112"/>
        <v>9.7051024199048153E-2</v>
      </c>
      <c r="AA281" s="33">
        <f t="shared" si="115"/>
        <v>7.961705808850259</v>
      </c>
      <c r="AB281" s="30"/>
      <c r="AC281" s="39">
        <f t="shared" si="116"/>
        <v>9.7193543863616089E-3</v>
      </c>
      <c r="AD281" s="39">
        <f t="shared" si="113"/>
        <v>1.926960645375636</v>
      </c>
      <c r="AE281" s="38">
        <f t="shared" si="117"/>
        <v>5.9583999999999984</v>
      </c>
      <c r="AF281" s="37">
        <f t="shared" si="118"/>
        <v>5.544603681019981E-4</v>
      </c>
      <c r="AG281" s="37">
        <f t="shared" si="119"/>
        <v>0.14172277977730643</v>
      </c>
      <c r="AH281" s="38">
        <f t="shared" si="120"/>
        <v>0.57503111596051648</v>
      </c>
    </row>
    <row r="282" spans="6:34" x14ac:dyDescent="0.2">
      <c r="F282" s="9">
        <v>72.000000000001606</v>
      </c>
      <c r="G282" s="17">
        <f t="shared" si="114"/>
        <v>1128.9230769230926</v>
      </c>
      <c r="H282" s="24">
        <f t="shared" si="106"/>
        <v>1402.0730769230927</v>
      </c>
      <c r="I282" s="24">
        <f t="shared" si="107"/>
        <v>16.240577514793614</v>
      </c>
      <c r="J282" s="18">
        <f t="shared" si="108"/>
        <v>1624057751.4793613</v>
      </c>
      <c r="K282" s="19">
        <f t="shared" si="97"/>
        <v>-8.7056844377133658</v>
      </c>
      <c r="L282" s="25">
        <f t="shared" si="98"/>
        <v>-7.8921223129679969</v>
      </c>
      <c r="M282" s="19">
        <f t="shared" si="99"/>
        <v>-0.81356212474536882</v>
      </c>
      <c r="N282" s="20">
        <f t="shared" si="100"/>
        <v>5.8157692307683817</v>
      </c>
      <c r="O282" s="42">
        <f t="shared" si="101"/>
        <v>1.7699295887338629</v>
      </c>
      <c r="P282" s="40"/>
      <c r="Q282" s="21">
        <f t="shared" si="102"/>
        <v>32.48516520710497</v>
      </c>
      <c r="R282" s="44">
        <f t="shared" si="103"/>
        <v>1.0638109575616699</v>
      </c>
      <c r="S282" s="22"/>
      <c r="T282" s="22">
        <f t="shared" si="104"/>
        <v>0</v>
      </c>
      <c r="U282" s="50">
        <f t="shared" si="105"/>
        <v>0.33658634785618768</v>
      </c>
      <c r="V282" s="47"/>
      <c r="W282" s="26">
        <f t="shared" si="109"/>
        <v>0.60104704974319223</v>
      </c>
      <c r="X282" s="26">
        <f t="shared" si="110"/>
        <v>5.5857039573100495</v>
      </c>
      <c r="Y282" s="27">
        <f t="shared" si="111"/>
        <v>5.380226506245446E-2</v>
      </c>
      <c r="Z282" s="26">
        <f t="shared" si="112"/>
        <v>9.7150677158005072E-2</v>
      </c>
      <c r="AA282" s="33">
        <f t="shared" si="115"/>
        <v>7.9543941519255972</v>
      </c>
      <c r="AB282" s="30"/>
      <c r="AC282" s="39">
        <f t="shared" si="116"/>
        <v>9.7325053610371852E-3</v>
      </c>
      <c r="AD282" s="39">
        <f t="shared" si="113"/>
        <v>1.9366931507366731</v>
      </c>
      <c r="AE282" s="38">
        <f t="shared" si="117"/>
        <v>5.9583999999999984</v>
      </c>
      <c r="AF282" s="37">
        <f t="shared" si="118"/>
        <v>5.5475373076780072E-4</v>
      </c>
      <c r="AG282" s="37">
        <f t="shared" si="119"/>
        <v>0.14227753350807423</v>
      </c>
      <c r="AH282" s="38">
        <f t="shared" si="120"/>
        <v>0.57503140932318231</v>
      </c>
    </row>
    <row r="283" spans="6:34" x14ac:dyDescent="0.2">
      <c r="F283" s="9">
        <v>71.900000000001597</v>
      </c>
      <c r="G283" s="17">
        <f t="shared" si="114"/>
        <v>1128.6692307692465</v>
      </c>
      <c r="H283" s="24">
        <f t="shared" si="106"/>
        <v>1401.8192307692466</v>
      </c>
      <c r="I283" s="24">
        <f t="shared" si="107"/>
        <v>16.228961710059892</v>
      </c>
      <c r="J283" s="18">
        <f t="shared" si="108"/>
        <v>1622896171.0059891</v>
      </c>
      <c r="K283" s="19">
        <f t="shared" si="97"/>
        <v>-8.7073400582376639</v>
      </c>
      <c r="L283" s="25">
        <f t="shared" si="98"/>
        <v>-7.8960451140459433</v>
      </c>
      <c r="M283" s="19">
        <f t="shared" si="99"/>
        <v>-0.81129494419172055</v>
      </c>
      <c r="N283" s="20">
        <f t="shared" si="100"/>
        <v>5.82952769230684</v>
      </c>
      <c r="O283" s="42">
        <f t="shared" si="101"/>
        <v>1.7712237779663536</v>
      </c>
      <c r="P283" s="40"/>
      <c r="Q283" s="21">
        <f t="shared" si="102"/>
        <v>32.528288591197388</v>
      </c>
      <c r="R283" s="44">
        <f t="shared" si="103"/>
        <v>1.0647028676661323</v>
      </c>
      <c r="S283" s="22"/>
      <c r="T283" s="22">
        <f t="shared" si="104"/>
        <v>0</v>
      </c>
      <c r="U283" s="50">
        <f t="shared" si="105"/>
        <v>0.33662240384871367</v>
      </c>
      <c r="V283" s="47"/>
      <c r="W283" s="26">
        <f t="shared" si="109"/>
        <v>0.60111143544413148</v>
      </c>
      <c r="X283" s="26">
        <f t="shared" si="110"/>
        <v>5.5799183584159993</v>
      </c>
      <c r="Y283" s="27">
        <f t="shared" si="111"/>
        <v>5.3863819937212502E-2</v>
      </c>
      <c r="Z283" s="26">
        <f t="shared" si="112"/>
        <v>9.7251017304792797E-2</v>
      </c>
      <c r="AA283" s="33">
        <f t="shared" si="115"/>
        <v>7.9470383063915966</v>
      </c>
      <c r="AB283" s="30"/>
      <c r="AC283" s="39">
        <f t="shared" si="116"/>
        <v>9.7455495621323225E-3</v>
      </c>
      <c r="AD283" s="39">
        <f t="shared" si="113"/>
        <v>1.9464387002988055</v>
      </c>
      <c r="AE283" s="38">
        <f t="shared" si="117"/>
        <v>5.9583999999999984</v>
      </c>
      <c r="AF283" s="37">
        <f t="shared" si="118"/>
        <v>5.5504654299398659E-4</v>
      </c>
      <c r="AG283" s="37">
        <f t="shared" si="119"/>
        <v>0.14283258005106822</v>
      </c>
      <c r="AH283" s="38">
        <f t="shared" si="120"/>
        <v>0.57503170213540833</v>
      </c>
    </row>
    <row r="284" spans="6:34" x14ac:dyDescent="0.2">
      <c r="F284" s="9">
        <v>71.800000000001603</v>
      </c>
      <c r="G284" s="17">
        <f t="shared" si="114"/>
        <v>1128.4153846154004</v>
      </c>
      <c r="H284" s="24">
        <f t="shared" si="106"/>
        <v>1401.5653846154005</v>
      </c>
      <c r="I284" s="24">
        <f t="shared" si="107"/>
        <v>16.217358792900143</v>
      </c>
      <c r="J284" s="18">
        <f t="shared" si="108"/>
        <v>1621735879.2900143</v>
      </c>
      <c r="K284" s="19">
        <f t="shared" si="97"/>
        <v>-8.7089812204573995</v>
      </c>
      <c r="L284" s="25">
        <f t="shared" si="98"/>
        <v>-7.8999683246689836</v>
      </c>
      <c r="M284" s="19">
        <f t="shared" si="99"/>
        <v>-0.80901289578841595</v>
      </c>
      <c r="N284" s="20">
        <f t="shared" si="100"/>
        <v>5.8432861538452983</v>
      </c>
      <c r="O284" s="42">
        <f t="shared" si="101"/>
        <v>1.7725157984531599</v>
      </c>
      <c r="P284" s="40"/>
      <c r="Q284" s="21">
        <f t="shared" si="102"/>
        <v>32.571053318672256</v>
      </c>
      <c r="R284" s="44">
        <f t="shared" si="103"/>
        <v>1.0655932356625741</v>
      </c>
      <c r="S284" s="22"/>
      <c r="T284" s="22">
        <f t="shared" si="104"/>
        <v>0</v>
      </c>
      <c r="U284" s="50">
        <f t="shared" si="105"/>
        <v>0.3366583318985355</v>
      </c>
      <c r="V284" s="47"/>
      <c r="W284" s="26">
        <f t="shared" si="109"/>
        <v>0.60117559267595622</v>
      </c>
      <c r="X284" s="26">
        <f t="shared" si="110"/>
        <v>5.574098625520536</v>
      </c>
      <c r="Y284" s="27">
        <f t="shared" si="111"/>
        <v>5.39258123208948E-2</v>
      </c>
      <c r="Z284" s="26">
        <f t="shared" si="112"/>
        <v>9.7352048092777879E-2</v>
      </c>
      <c r="AA284" s="33">
        <f t="shared" si="115"/>
        <v>7.9396382805383467</v>
      </c>
      <c r="AB284" s="30"/>
      <c r="AC284" s="39">
        <f t="shared" si="116"/>
        <v>9.7584865773586629E-3</v>
      </c>
      <c r="AD284" s="39">
        <f t="shared" si="113"/>
        <v>1.9561971868761641</v>
      </c>
      <c r="AE284" s="38">
        <f t="shared" si="117"/>
        <v>5.9583999999999975</v>
      </c>
      <c r="AF284" s="37">
        <f t="shared" si="118"/>
        <v>5.5533880302771556E-4</v>
      </c>
      <c r="AG284" s="37">
        <f t="shared" si="119"/>
        <v>0.14338791885409594</v>
      </c>
      <c r="AH284" s="38">
        <f t="shared" si="120"/>
        <v>0.57503199439544217</v>
      </c>
    </row>
    <row r="285" spans="6:34" x14ac:dyDescent="0.2">
      <c r="F285" s="9">
        <v>71.700000000001594</v>
      </c>
      <c r="G285" s="17">
        <f t="shared" si="114"/>
        <v>1128.1615384615543</v>
      </c>
      <c r="H285" s="24">
        <f t="shared" si="106"/>
        <v>1401.3115384615544</v>
      </c>
      <c r="I285" s="24">
        <f t="shared" si="107"/>
        <v>16.205768763314353</v>
      </c>
      <c r="J285" s="18">
        <f t="shared" si="108"/>
        <v>1620576876.3314352</v>
      </c>
      <c r="K285" s="19">
        <f t="shared" si="97"/>
        <v>-8.7106078802502775</v>
      </c>
      <c r="L285" s="25">
        <f t="shared" si="98"/>
        <v>-7.903891945059704</v>
      </c>
      <c r="M285" s="19">
        <f t="shared" si="99"/>
        <v>-0.8067159351905735</v>
      </c>
      <c r="N285" s="20">
        <f t="shared" si="100"/>
        <v>5.8570446153837565</v>
      </c>
      <c r="O285" s="42">
        <f t="shared" si="101"/>
        <v>1.7738056435759377</v>
      </c>
      <c r="P285" s="40"/>
      <c r="Q285" s="21">
        <f t="shared" si="102"/>
        <v>32.613458023072383</v>
      </c>
      <c r="R285" s="44">
        <f t="shared" si="103"/>
        <v>1.0664820559392383</v>
      </c>
      <c r="S285" s="22"/>
      <c r="T285" s="22">
        <f t="shared" si="104"/>
        <v>0</v>
      </c>
      <c r="U285" s="50">
        <f t="shared" si="105"/>
        <v>0.33669413190160802</v>
      </c>
      <c r="V285" s="47"/>
      <c r="W285" s="26">
        <f t="shared" si="109"/>
        <v>0.60123952125287139</v>
      </c>
      <c r="X285" s="26">
        <f t="shared" si="110"/>
        <v>5.568244765869097</v>
      </c>
      <c r="Y285" s="27">
        <f t="shared" si="111"/>
        <v>5.3988244638436739E-2</v>
      </c>
      <c r="Z285" s="26">
        <f t="shared" si="112"/>
        <v>9.7453773001397237E-2</v>
      </c>
      <c r="AA285" s="33">
        <f t="shared" si="115"/>
        <v>7.9321940834425311</v>
      </c>
      <c r="AB285" s="30"/>
      <c r="AC285" s="39">
        <f t="shared" si="116"/>
        <v>9.7713159956025128E-3</v>
      </c>
      <c r="AD285" s="39">
        <f t="shared" si="113"/>
        <v>1.9659685028717666</v>
      </c>
      <c r="AE285" s="38">
        <f t="shared" si="117"/>
        <v>5.9583999999999975</v>
      </c>
      <c r="AF285" s="37">
        <f t="shared" si="118"/>
        <v>5.556305091129445E-4</v>
      </c>
      <c r="AG285" s="37">
        <f t="shared" si="119"/>
        <v>0.14394354936320888</v>
      </c>
      <c r="AH285" s="38">
        <f t="shared" si="120"/>
        <v>0.57503228610152723</v>
      </c>
    </row>
    <row r="286" spans="6:34" x14ac:dyDescent="0.2">
      <c r="F286" s="9">
        <v>71.6000000000016</v>
      </c>
      <c r="G286" s="17">
        <f t="shared" si="114"/>
        <v>1127.9076923077082</v>
      </c>
      <c r="H286" s="24">
        <f t="shared" si="106"/>
        <v>1401.0576923077083</v>
      </c>
      <c r="I286" s="24">
        <f t="shared" si="107"/>
        <v>16.194191621302508</v>
      </c>
      <c r="J286" s="18">
        <f t="shared" si="108"/>
        <v>1619419162.1302507</v>
      </c>
      <c r="K286" s="19">
        <f t="shared" si="97"/>
        <v>-8.712219993302865</v>
      </c>
      <c r="L286" s="25">
        <f t="shared" si="98"/>
        <v>-7.907815975440867</v>
      </c>
      <c r="M286" s="19">
        <f t="shared" si="99"/>
        <v>-0.804404017861998</v>
      </c>
      <c r="N286" s="20">
        <f t="shared" si="100"/>
        <v>5.8708030769222148</v>
      </c>
      <c r="O286" s="42">
        <f t="shared" si="101"/>
        <v>1.7750933066876717</v>
      </c>
      <c r="P286" s="40"/>
      <c r="Q286" s="21">
        <f t="shared" si="102"/>
        <v>32.655501341938255</v>
      </c>
      <c r="R286" s="44">
        <f t="shared" si="103"/>
        <v>1.0673693228699692</v>
      </c>
      <c r="S286" s="22"/>
      <c r="T286" s="22">
        <f t="shared" si="104"/>
        <v>0</v>
      </c>
      <c r="U286" s="50">
        <f t="shared" si="105"/>
        <v>0.33672980375467837</v>
      </c>
      <c r="V286" s="47"/>
      <c r="W286" s="26">
        <f t="shared" si="109"/>
        <v>0.60130322099049704</v>
      </c>
      <c r="X286" s="26">
        <f t="shared" si="110"/>
        <v>5.5623567873201418</v>
      </c>
      <c r="Y286" s="27">
        <f t="shared" si="111"/>
        <v>5.4051119334992868E-2</v>
      </c>
      <c r="Z286" s="26">
        <f t="shared" si="112"/>
        <v>9.7556195536376566E-2</v>
      </c>
      <c r="AA286" s="33">
        <f t="shared" si="115"/>
        <v>7.9247057249708215</v>
      </c>
      <c r="AB286" s="30"/>
      <c r="AC286" s="39">
        <f t="shared" si="116"/>
        <v>9.7840374069211589E-3</v>
      </c>
      <c r="AD286" s="39">
        <f t="shared" si="113"/>
        <v>1.9757525402786877</v>
      </c>
      <c r="AE286" s="38">
        <f t="shared" si="117"/>
        <v>5.9583999999999984</v>
      </c>
      <c r="AF286" s="37">
        <f t="shared" si="118"/>
        <v>5.5592165948923408E-4</v>
      </c>
      <c r="AG286" s="37">
        <f t="shared" si="119"/>
        <v>0.14449947102269811</v>
      </c>
      <c r="AH286" s="38">
        <f t="shared" si="120"/>
        <v>0.5750325772519036</v>
      </c>
    </row>
    <row r="287" spans="6:34" x14ac:dyDescent="0.2">
      <c r="F287" s="9">
        <v>71.500000000001606</v>
      </c>
      <c r="G287" s="17">
        <f t="shared" si="114"/>
        <v>1127.6538461538621</v>
      </c>
      <c r="H287" s="24">
        <f t="shared" si="106"/>
        <v>1400.8038461538622</v>
      </c>
      <c r="I287" s="24">
        <f t="shared" si="107"/>
        <v>16.182627366864622</v>
      </c>
      <c r="J287" s="18">
        <f t="shared" si="108"/>
        <v>1618262736.6864622</v>
      </c>
      <c r="K287" s="19">
        <f t="shared" si="97"/>
        <v>-8.7138175151094899</v>
      </c>
      <c r="L287" s="25">
        <f t="shared" si="98"/>
        <v>-7.911740416035375</v>
      </c>
      <c r="M287" s="19">
        <f t="shared" si="99"/>
        <v>-0.80207709907411484</v>
      </c>
      <c r="N287" s="20">
        <f t="shared" si="100"/>
        <v>5.8845615384606731</v>
      </c>
      <c r="O287" s="42">
        <f t="shared" si="101"/>
        <v>1.7763787811125109</v>
      </c>
      <c r="P287" s="40"/>
      <c r="Q287" s="21">
        <f t="shared" si="102"/>
        <v>32.697181916865489</v>
      </c>
      <c r="R287" s="44">
        <f t="shared" si="103"/>
        <v>1.0682550308141601</v>
      </c>
      <c r="S287" s="22"/>
      <c r="T287" s="22">
        <f t="shared" si="104"/>
        <v>0</v>
      </c>
      <c r="U287" s="50">
        <f t="shared" si="105"/>
        <v>0.33676534735529468</v>
      </c>
      <c r="V287" s="47"/>
      <c r="W287" s="26">
        <f t="shared" si="109"/>
        <v>0.60136669170588331</v>
      </c>
      <c r="X287" s="26">
        <f t="shared" si="110"/>
        <v>5.5564346983477479</v>
      </c>
      <c r="Y287" s="27">
        <f t="shared" si="111"/>
        <v>5.4114438876129031E-2</v>
      </c>
      <c r="Z287" s="26">
        <f t="shared" si="112"/>
        <v>9.7659319229950955E-2</v>
      </c>
      <c r="AA287" s="33">
        <f t="shared" si="115"/>
        <v>7.9171732157832402</v>
      </c>
      <c r="AB287" s="30"/>
      <c r="AC287" s="39">
        <f t="shared" si="116"/>
        <v>9.7966504025809205E-3</v>
      </c>
      <c r="AD287" s="39">
        <f t="shared" si="113"/>
        <v>1.9855491906812686</v>
      </c>
      <c r="AE287" s="38">
        <f t="shared" si="117"/>
        <v>5.9583999999999975</v>
      </c>
      <c r="AF287" s="37">
        <f t="shared" si="118"/>
        <v>5.562122523929228E-4</v>
      </c>
      <c r="AG287" s="37">
        <f t="shared" si="119"/>
        <v>0.14505568327509102</v>
      </c>
      <c r="AH287" s="38">
        <f t="shared" si="120"/>
        <v>0.57503286784480723</v>
      </c>
    </row>
    <row r="288" spans="6:34" x14ac:dyDescent="0.2">
      <c r="F288" s="9">
        <v>71.400000000001597</v>
      </c>
      <c r="G288" s="17">
        <f t="shared" si="114"/>
        <v>1127.400000000016</v>
      </c>
      <c r="H288" s="24">
        <f t="shared" si="106"/>
        <v>1400.5500000000161</v>
      </c>
      <c r="I288" s="24">
        <f t="shared" si="107"/>
        <v>16.171076000000724</v>
      </c>
      <c r="J288" s="18">
        <f t="shared" si="108"/>
        <v>1617107600.0000725</v>
      </c>
      <c r="K288" s="19">
        <f t="shared" si="97"/>
        <v>-8.7154004009711112</v>
      </c>
      <c r="L288" s="25">
        <f t="shared" si="98"/>
        <v>-7.9156652670663039</v>
      </c>
      <c r="M288" s="19">
        <f t="shared" si="99"/>
        <v>-0.79973513390480733</v>
      </c>
      <c r="N288" s="20">
        <f t="shared" si="100"/>
        <v>5.8983199999991314</v>
      </c>
      <c r="O288" s="42">
        <f t="shared" si="101"/>
        <v>1.7776620601455999</v>
      </c>
      <c r="P288" s="40"/>
      <c r="Q288" s="21">
        <f t="shared" si="102"/>
        <v>32.738498393562622</v>
      </c>
      <c r="R288" s="44">
        <f t="shared" si="103"/>
        <v>1.0691391741166978</v>
      </c>
      <c r="S288" s="22"/>
      <c r="T288" s="22">
        <f t="shared" si="104"/>
        <v>0</v>
      </c>
      <c r="U288" s="50">
        <f t="shared" si="105"/>
        <v>0.33680076260181463</v>
      </c>
      <c r="V288" s="47"/>
      <c r="W288" s="26">
        <f t="shared" si="109"/>
        <v>0.60142993321752602</v>
      </c>
      <c r="X288" s="26">
        <f t="shared" si="110"/>
        <v>5.5504785080442298</v>
      </c>
      <c r="Y288" s="27">
        <f t="shared" si="111"/>
        <v>5.4178205748016336E-2</v>
      </c>
      <c r="Z288" s="26">
        <f t="shared" si="112"/>
        <v>9.776314764108758E-2</v>
      </c>
      <c r="AA288" s="33">
        <f t="shared" si="115"/>
        <v>7.9095965673365436</v>
      </c>
      <c r="AB288" s="30"/>
      <c r="AC288" s="39">
        <f t="shared" si="116"/>
        <v>9.8091545750604841E-3</v>
      </c>
      <c r="AD288" s="39">
        <f t="shared" si="113"/>
        <v>1.995358345256329</v>
      </c>
      <c r="AE288" s="38">
        <f t="shared" si="117"/>
        <v>5.9583999999999975</v>
      </c>
      <c r="AF288" s="37">
        <f t="shared" si="118"/>
        <v>5.5650228605632701E-4</v>
      </c>
      <c r="AG288" s="37">
        <f t="shared" si="119"/>
        <v>0.14561218556114736</v>
      </c>
      <c r="AH288" s="38">
        <f t="shared" si="120"/>
        <v>0.57503315787847054</v>
      </c>
    </row>
    <row r="289" spans="6:34" x14ac:dyDescent="0.2">
      <c r="F289" s="9">
        <v>71.300000000001603</v>
      </c>
      <c r="G289" s="17">
        <f t="shared" si="114"/>
        <v>1127.1461538461699</v>
      </c>
      <c r="H289" s="24">
        <f t="shared" si="106"/>
        <v>1400.29615384617</v>
      </c>
      <c r="I289" s="24">
        <f t="shared" si="107"/>
        <v>16.159537520710799</v>
      </c>
      <c r="J289" s="18">
        <f t="shared" si="108"/>
        <v>1615953752.07108</v>
      </c>
      <c r="K289" s="19">
        <f t="shared" si="97"/>
        <v>-8.7169686059942304</v>
      </c>
      <c r="L289" s="25">
        <f t="shared" si="98"/>
        <v>-7.9195905287568902</v>
      </c>
      <c r="M289" s="19">
        <f t="shared" si="99"/>
        <v>-0.79737807723734022</v>
      </c>
      <c r="N289" s="20">
        <f t="shared" si="100"/>
        <v>5.9120784615375896</v>
      </c>
      <c r="O289" s="42">
        <f t="shared" si="101"/>
        <v>1.7789431370529138</v>
      </c>
      <c r="P289" s="40"/>
      <c r="Q289" s="21">
        <f t="shared" si="102"/>
        <v>32.779449421908993</v>
      </c>
      <c r="R289" s="44">
        <f t="shared" si="103"/>
        <v>1.0700217471079108</v>
      </c>
      <c r="S289" s="22"/>
      <c r="T289" s="22">
        <f t="shared" si="104"/>
        <v>0</v>
      </c>
      <c r="U289" s="50">
        <f t="shared" si="105"/>
        <v>0.33683604939341394</v>
      </c>
      <c r="V289" s="47"/>
      <c r="W289" s="26">
        <f t="shared" si="109"/>
        <v>0.601492945345382</v>
      </c>
      <c r="X289" s="26">
        <f t="shared" si="110"/>
        <v>5.5444882261227368</v>
      </c>
      <c r="Y289" s="27">
        <f t="shared" si="111"/>
        <v>5.4242422457627462E-2</v>
      </c>
      <c r="Z289" s="26">
        <f t="shared" si="112"/>
        <v>9.7867684355710555E-2</v>
      </c>
      <c r="AA289" s="33">
        <f t="shared" si="115"/>
        <v>7.9019757918875815</v>
      </c>
      <c r="AB289" s="30"/>
      <c r="AC289" s="39">
        <f t="shared" si="116"/>
        <v>9.8215495180682313E-3</v>
      </c>
      <c r="AD289" s="39">
        <f t="shared" si="113"/>
        <v>2.0051798947743973</v>
      </c>
      <c r="AE289" s="38">
        <f t="shared" si="117"/>
        <v>5.9583999999999975</v>
      </c>
      <c r="AF289" s="37">
        <f t="shared" si="118"/>
        <v>5.5679175870773146E-4</v>
      </c>
      <c r="AG289" s="37">
        <f t="shared" si="119"/>
        <v>0.14616897731985509</v>
      </c>
      <c r="AH289" s="38">
        <f t="shared" si="120"/>
        <v>0.57503344735112205</v>
      </c>
    </row>
    <row r="290" spans="6:34" x14ac:dyDescent="0.2">
      <c r="F290" s="9">
        <v>71.200000000001594</v>
      </c>
      <c r="G290" s="17">
        <f t="shared" si="114"/>
        <v>1126.8923076923238</v>
      </c>
      <c r="H290" s="24">
        <f t="shared" si="106"/>
        <v>1400.0423076923239</v>
      </c>
      <c r="I290" s="24">
        <f t="shared" si="107"/>
        <v>16.148011928994833</v>
      </c>
      <c r="J290" s="18">
        <f t="shared" si="108"/>
        <v>1614801192.8994834</v>
      </c>
      <c r="K290" s="19">
        <f t="shared" si="97"/>
        <v>-8.7185220850897469</v>
      </c>
      <c r="L290" s="25">
        <f t="shared" si="98"/>
        <v>-7.9235162013305374</v>
      </c>
      <c r="M290" s="19">
        <f t="shared" si="99"/>
        <v>-0.79500588375920955</v>
      </c>
      <c r="N290" s="20">
        <f t="shared" si="100"/>
        <v>5.9258369230760479</v>
      </c>
      <c r="O290" s="42">
        <f t="shared" si="101"/>
        <v>1.7802220050710877</v>
      </c>
      <c r="P290" s="40"/>
      <c r="Q290" s="21">
        <f t="shared" si="102"/>
        <v>32.820033656012889</v>
      </c>
      <c r="R290" s="44">
        <f t="shared" si="103"/>
        <v>1.0709027441035122</v>
      </c>
      <c r="S290" s="22"/>
      <c r="T290" s="22">
        <f t="shared" si="104"/>
        <v>0</v>
      </c>
      <c r="U290" s="50">
        <f t="shared" si="105"/>
        <v>0.33687120763009526</v>
      </c>
      <c r="V290" s="47"/>
      <c r="W290" s="26">
        <f t="shared" si="109"/>
        <v>0.6015557279108843</v>
      </c>
      <c r="X290" s="26">
        <f t="shared" si="110"/>
        <v>5.5384638629198575</v>
      </c>
      <c r="Y290" s="27">
        <f t="shared" si="111"/>
        <v>5.4307091532935121E-2</v>
      </c>
      <c r="Z290" s="26">
        <f t="shared" si="112"/>
        <v>9.7972932986927844E-2</v>
      </c>
      <c r="AA290" s="33">
        <f t="shared" si="115"/>
        <v>7.8943109024966667</v>
      </c>
      <c r="AB290" s="30"/>
      <c r="AC290" s="39">
        <f t="shared" si="116"/>
        <v>9.8338348265735384E-3</v>
      </c>
      <c r="AD290" s="39">
        <f t="shared" si="113"/>
        <v>2.0150137296009709</v>
      </c>
      <c r="AE290" s="38">
        <f t="shared" si="117"/>
        <v>5.9583999999999975</v>
      </c>
      <c r="AF290" s="37">
        <f t="shared" si="118"/>
        <v>5.5708066857216784E-4</v>
      </c>
      <c r="AG290" s="37">
        <f t="shared" si="119"/>
        <v>0.14672605798842725</v>
      </c>
      <c r="AH290" s="38">
        <f t="shared" si="120"/>
        <v>0.57503373626098642</v>
      </c>
    </row>
    <row r="291" spans="6:34" x14ac:dyDescent="0.2">
      <c r="F291" s="9">
        <v>71.1000000000016</v>
      </c>
      <c r="G291" s="17">
        <f t="shared" si="114"/>
        <v>1126.6384615384777</v>
      </c>
      <c r="H291" s="24">
        <f t="shared" si="106"/>
        <v>1399.7884615384778</v>
      </c>
      <c r="I291" s="24">
        <f t="shared" si="107"/>
        <v>16.136499224852827</v>
      </c>
      <c r="J291" s="18">
        <f t="shared" si="108"/>
        <v>1613649922.4852827</v>
      </c>
      <c r="K291" s="19">
        <f t="shared" si="97"/>
        <v>-8.7200607929718181</v>
      </c>
      <c r="L291" s="25">
        <f t="shared" si="98"/>
        <v>-7.9274422850107982</v>
      </c>
      <c r="M291" s="19">
        <f t="shared" si="99"/>
        <v>-0.79261850796101996</v>
      </c>
      <c r="N291" s="20">
        <f t="shared" si="100"/>
        <v>5.9395953846145062</v>
      </c>
      <c r="O291" s="42">
        <f t="shared" si="101"/>
        <v>1.7814986574072442</v>
      </c>
      <c r="P291" s="40"/>
      <c r="Q291" s="21">
        <f t="shared" si="102"/>
        <v>32.860249754269908</v>
      </c>
      <c r="R291" s="44">
        <f t="shared" si="103"/>
        <v>1.071782159404546</v>
      </c>
      <c r="S291" s="22"/>
      <c r="T291" s="22">
        <f t="shared" si="104"/>
        <v>0</v>
      </c>
      <c r="U291" s="50">
        <f t="shared" si="105"/>
        <v>0.33690623721269675</v>
      </c>
      <c r="V291" s="47"/>
      <c r="W291" s="26">
        <f t="shared" si="109"/>
        <v>0.60161828073695844</v>
      </c>
      <c r="X291" s="26">
        <f t="shared" si="110"/>
        <v>5.5324054293982208</v>
      </c>
      <c r="Y291" s="27">
        <f t="shared" si="111"/>
        <v>5.4372215523112756E-2</v>
      </c>
      <c r="Z291" s="26">
        <f t="shared" si="112"/>
        <v>9.8078897175260554E-2</v>
      </c>
      <c r="AA291" s="33">
        <f t="shared" si="115"/>
        <v>7.8866019130309448</v>
      </c>
      <c r="AB291" s="30"/>
      <c r="AC291" s="39">
        <f t="shared" si="116"/>
        <v>9.846010096803309E-3</v>
      </c>
      <c r="AD291" s="39">
        <f t="shared" si="113"/>
        <v>2.0248597396977743</v>
      </c>
      <c r="AE291" s="38">
        <f t="shared" si="117"/>
        <v>5.9583999999999975</v>
      </c>
      <c r="AF291" s="37">
        <f t="shared" si="118"/>
        <v>5.5736901387021991E-4</v>
      </c>
      <c r="AG291" s="37">
        <f t="shared" si="119"/>
        <v>0.14728342700229746</v>
      </c>
      <c r="AH291" s="38">
        <f t="shared" si="120"/>
        <v>0.5750340246062845</v>
      </c>
    </row>
    <row r="292" spans="6:34" x14ac:dyDescent="0.2">
      <c r="F292" s="9">
        <v>71.000000000001606</v>
      </c>
      <c r="G292" s="17">
        <f t="shared" si="114"/>
        <v>1126.3846153846316</v>
      </c>
      <c r="H292" s="24">
        <f t="shared" si="106"/>
        <v>1399.5346153846317</v>
      </c>
      <c r="I292" s="24">
        <f t="shared" si="107"/>
        <v>16.124999408284765</v>
      </c>
      <c r="J292" s="18">
        <f t="shared" si="108"/>
        <v>1612499940.8284764</v>
      </c>
      <c r="K292" s="19">
        <f t="shared" si="97"/>
        <v>-8.7215846841567455</v>
      </c>
      <c r="L292" s="25">
        <f t="shared" si="98"/>
        <v>-7.9313687800213968</v>
      </c>
      <c r="M292" s="19">
        <f t="shared" si="99"/>
        <v>-0.7902159041353487</v>
      </c>
      <c r="N292" s="20">
        <f t="shared" si="100"/>
        <v>5.9533538461529645</v>
      </c>
      <c r="O292" s="42">
        <f t="shared" si="101"/>
        <v>1.7827730872388292</v>
      </c>
      <c r="P292" s="40"/>
      <c r="Q292" s="21">
        <f t="shared" si="102"/>
        <v>32.900096379421427</v>
      </c>
      <c r="R292" s="44">
        <f t="shared" si="103"/>
        <v>1.0726599872973355</v>
      </c>
      <c r="S292" s="22"/>
      <c r="T292" s="22">
        <f t="shared" si="104"/>
        <v>0</v>
      </c>
      <c r="U292" s="50">
        <f t="shared" si="105"/>
        <v>0.33694113804290143</v>
      </c>
      <c r="V292" s="47"/>
      <c r="W292" s="26">
        <f t="shared" si="109"/>
        <v>0.60168060364803821</v>
      </c>
      <c r="X292" s="26">
        <f t="shared" si="110"/>
        <v>5.5263129371490907</v>
      </c>
      <c r="Y292" s="27">
        <f t="shared" si="111"/>
        <v>5.443779699873752E-2</v>
      </c>
      <c r="Z292" s="26">
        <f t="shared" si="112"/>
        <v>9.8185580588874388E-2</v>
      </c>
      <c r="AA292" s="33">
        <f t="shared" si="115"/>
        <v>7.8788488381677366</v>
      </c>
      <c r="AB292" s="30"/>
      <c r="AC292" s="39">
        <f t="shared" si="116"/>
        <v>9.8580749262804131E-3</v>
      </c>
      <c r="AD292" s="39">
        <f t="shared" si="113"/>
        <v>2.0347178146240545</v>
      </c>
      <c r="AE292" s="38">
        <f t="shared" si="117"/>
        <v>5.9583999999999975</v>
      </c>
      <c r="AF292" s="37">
        <f t="shared" si="118"/>
        <v>5.5765679281919995E-4</v>
      </c>
      <c r="AG292" s="37">
        <f t="shared" si="119"/>
        <v>0.14784108379511665</v>
      </c>
      <c r="AH292" s="38">
        <f t="shared" si="120"/>
        <v>0.57503431238523339</v>
      </c>
    </row>
    <row r="293" spans="6:34" x14ac:dyDescent="0.2">
      <c r="F293" s="9">
        <v>70.900000000001697</v>
      </c>
      <c r="G293" s="17">
        <f t="shared" si="114"/>
        <v>1126.1307692307855</v>
      </c>
      <c r="H293" s="24">
        <f t="shared" si="106"/>
        <v>1399.2807692307856</v>
      </c>
      <c r="I293" s="24">
        <f t="shared" si="107"/>
        <v>16.113512479290691</v>
      </c>
      <c r="J293" s="18">
        <f t="shared" si="108"/>
        <v>1611351247.929069</v>
      </c>
      <c r="K293" s="19">
        <f t="shared" si="97"/>
        <v>-8.7230937129617807</v>
      </c>
      <c r="L293" s="25">
        <f t="shared" si="98"/>
        <v>-7.935295686586219</v>
      </c>
      <c r="M293" s="19">
        <f t="shared" si="99"/>
        <v>-0.78779802637556173</v>
      </c>
      <c r="N293" s="20">
        <f t="shared" si="100"/>
        <v>5.9671123076914228</v>
      </c>
      <c r="O293" s="42">
        <f t="shared" si="101"/>
        <v>1.7840452877134299</v>
      </c>
      <c r="P293" s="40"/>
      <c r="Q293" s="21">
        <f t="shared" si="102"/>
        <v>32.939572198613398</v>
      </c>
      <c r="R293" s="44">
        <f t="shared" si="103"/>
        <v>1.0735362220534219</v>
      </c>
      <c r="S293" s="22"/>
      <c r="T293" s="22">
        <f t="shared" si="104"/>
        <v>0</v>
      </c>
      <c r="U293" s="50">
        <f t="shared" si="105"/>
        <v>0.33697591002324573</v>
      </c>
      <c r="V293" s="47"/>
      <c r="W293" s="26">
        <f t="shared" si="109"/>
        <v>0.60174269647008161</v>
      </c>
      <c r="X293" s="26">
        <f t="shared" si="110"/>
        <v>5.5201863983949675</v>
      </c>
      <c r="Y293" s="27">
        <f t="shared" si="111"/>
        <v>5.4503838551995497E-2</v>
      </c>
      <c r="Z293" s="26">
        <f t="shared" si="112"/>
        <v>9.8292986923813164E-2</v>
      </c>
      <c r="AA293" s="33">
        <f t="shared" si="115"/>
        <v>7.87105169339792</v>
      </c>
      <c r="AB293" s="30"/>
      <c r="AC293" s="39">
        <f t="shared" si="116"/>
        <v>9.8700289138174517E-3</v>
      </c>
      <c r="AD293" s="39">
        <f t="shared" si="113"/>
        <v>2.0445878435378719</v>
      </c>
      <c r="AE293" s="38">
        <f t="shared" si="117"/>
        <v>5.9583999999999975</v>
      </c>
      <c r="AF293" s="37">
        <f t="shared" si="118"/>
        <v>5.5794400363179126E-4</v>
      </c>
      <c r="AG293" s="37">
        <f t="shared" si="119"/>
        <v>0.14839902779874845</v>
      </c>
      <c r="AH293" s="38">
        <f t="shared" si="120"/>
        <v>0.57503459959604653</v>
      </c>
    </row>
    <row r="294" spans="6:34" x14ac:dyDescent="0.2">
      <c r="F294" s="9">
        <v>70.800000000001702</v>
      </c>
      <c r="G294" s="17">
        <f t="shared" si="114"/>
        <v>1125.8769230769394</v>
      </c>
      <c r="H294" s="24">
        <f t="shared" si="106"/>
        <v>1399.0269230769395</v>
      </c>
      <c r="I294" s="24">
        <f t="shared" si="107"/>
        <v>16.102038437870576</v>
      </c>
      <c r="J294" s="18">
        <f t="shared" si="108"/>
        <v>1610203843.7870576</v>
      </c>
      <c r="K294" s="19">
        <f t="shared" si="97"/>
        <v>-8.7245878335040192</v>
      </c>
      <c r="L294" s="25">
        <f t="shared" si="98"/>
        <v>-7.9392230049293131</v>
      </c>
      <c r="M294" s="19">
        <f t="shared" si="99"/>
        <v>-0.78536482857470613</v>
      </c>
      <c r="N294" s="20">
        <f t="shared" si="100"/>
        <v>5.980870769229881</v>
      </c>
      <c r="O294" s="42">
        <f t="shared" si="101"/>
        <v>1.785315251948612</v>
      </c>
      <c r="P294" s="40"/>
      <c r="Q294" s="21">
        <f t="shared" si="102"/>
        <v>32.978675883455153</v>
      </c>
      <c r="R294" s="44">
        <f t="shared" si="103"/>
        <v>1.0744108579295157</v>
      </c>
      <c r="S294" s="22"/>
      <c r="T294" s="22">
        <f t="shared" si="104"/>
        <v>0</v>
      </c>
      <c r="U294" s="50">
        <f t="shared" si="105"/>
        <v>0.33701055305712874</v>
      </c>
      <c r="V294" s="47"/>
      <c r="W294" s="26">
        <f t="shared" si="109"/>
        <v>0.60180455903058694</v>
      </c>
      <c r="X294" s="26">
        <f t="shared" si="110"/>
        <v>5.5140258259921593</v>
      </c>
      <c r="Y294" s="27">
        <f t="shared" si="111"/>
        <v>5.4570342796889423E-2</v>
      </c>
      <c r="Z294" s="26">
        <f t="shared" si="112"/>
        <v>9.8401119904235002E-2</v>
      </c>
      <c r="AA294" s="33">
        <f t="shared" si="115"/>
        <v>7.8632104950292456</v>
      </c>
      <c r="AB294" s="30"/>
      <c r="AC294" s="39">
        <f t="shared" si="116"/>
        <v>9.8818716595834594E-3</v>
      </c>
      <c r="AD294" s="39">
        <f t="shared" si="113"/>
        <v>2.0544697151974556</v>
      </c>
      <c r="AE294" s="38">
        <f t="shared" si="117"/>
        <v>5.9583999999999984</v>
      </c>
      <c r="AF294" s="37">
        <f t="shared" si="118"/>
        <v>5.5823064451881305E-4</v>
      </c>
      <c r="AG294" s="37">
        <f t="shared" si="119"/>
        <v>0.14895725844326727</v>
      </c>
      <c r="AH294" s="38">
        <f t="shared" si="120"/>
        <v>0.57503488623693311</v>
      </c>
    </row>
    <row r="295" spans="6:34" x14ac:dyDescent="0.2">
      <c r="F295" s="9">
        <v>70.700000000001694</v>
      </c>
      <c r="G295" s="17">
        <f t="shared" si="114"/>
        <v>1125.6230769230933</v>
      </c>
      <c r="H295" s="24">
        <f t="shared" si="106"/>
        <v>1398.7730769230934</v>
      </c>
      <c r="I295" s="24">
        <f t="shared" si="107"/>
        <v>16.09057728402442</v>
      </c>
      <c r="J295" s="18">
        <f t="shared" si="108"/>
        <v>1609057728.402442</v>
      </c>
      <c r="K295" s="19">
        <f t="shared" si="97"/>
        <v>-8.7260669996991815</v>
      </c>
      <c r="L295" s="25">
        <f t="shared" si="98"/>
        <v>-7.9431507352748856</v>
      </c>
      <c r="M295" s="19">
        <f t="shared" si="99"/>
        <v>-0.78291626442429596</v>
      </c>
      <c r="N295" s="20">
        <f t="shared" si="100"/>
        <v>5.9946292307683393</v>
      </c>
      <c r="O295" s="42">
        <f t="shared" si="101"/>
        <v>1.7865829730317317</v>
      </c>
      <c r="P295" s="40"/>
      <c r="Q295" s="21">
        <f t="shared" si="102"/>
        <v>33.017406110078682</v>
      </c>
      <c r="R295" s="44">
        <f t="shared" si="103"/>
        <v>1.0752838891674328</v>
      </c>
      <c r="S295" s="22"/>
      <c r="T295" s="22">
        <f t="shared" si="104"/>
        <v>0</v>
      </c>
      <c r="U295" s="50">
        <f t="shared" si="105"/>
        <v>0.33704506704882126</v>
      </c>
      <c r="V295" s="47"/>
      <c r="W295" s="26">
        <f t="shared" si="109"/>
        <v>0.60186619115860929</v>
      </c>
      <c r="X295" s="26">
        <f t="shared" si="110"/>
        <v>5.5078312334333974</v>
      </c>
      <c r="Y295" s="27">
        <f t="shared" si="111"/>
        <v>5.4637312369448368E-2</v>
      </c>
      <c r="Z295" s="26">
        <f t="shared" si="112"/>
        <v>9.8509983282650163E-2</v>
      </c>
      <c r="AA295" s="33">
        <f t="shared" si="115"/>
        <v>7.8553252601897228</v>
      </c>
      <c r="AB295" s="30"/>
      <c r="AC295" s="39">
        <f t="shared" si="116"/>
        <v>9.8936027650373907E-3</v>
      </c>
      <c r="AD295" s="39">
        <f t="shared" si="113"/>
        <v>2.0643633179624929</v>
      </c>
      <c r="AE295" s="38">
        <f t="shared" si="117"/>
        <v>5.9583999999999984</v>
      </c>
      <c r="AF295" s="37">
        <f t="shared" si="118"/>
        <v>5.5851671368445236E-4</v>
      </c>
      <c r="AG295" s="37">
        <f t="shared" si="119"/>
        <v>0.14951577515695172</v>
      </c>
      <c r="AH295" s="38">
        <f t="shared" si="120"/>
        <v>0.57503517230609869</v>
      </c>
    </row>
    <row r="296" spans="6:34" x14ac:dyDescent="0.2">
      <c r="F296" s="9">
        <v>70.6000000000017</v>
      </c>
      <c r="G296" s="17">
        <f t="shared" si="114"/>
        <v>1125.3692307692472</v>
      </c>
      <c r="H296" s="24">
        <f t="shared" si="106"/>
        <v>1398.5192307692473</v>
      </c>
      <c r="I296" s="24">
        <f t="shared" si="107"/>
        <v>16.079129017752237</v>
      </c>
      <c r="J296" s="18">
        <f t="shared" si="108"/>
        <v>1607912901.7752237</v>
      </c>
      <c r="K296" s="19">
        <f t="shared" si="97"/>
        <v>-8.7275311652604781</v>
      </c>
      <c r="L296" s="25">
        <f t="shared" si="98"/>
        <v>-7.9470788778473125</v>
      </c>
      <c r="M296" s="19">
        <f t="shared" si="99"/>
        <v>-0.78045228741316564</v>
      </c>
      <c r="N296" s="20">
        <f t="shared" si="100"/>
        <v>6.0083876923067976</v>
      </c>
      <c r="O296" s="42">
        <f t="shared" si="101"/>
        <v>1.7878484440197724</v>
      </c>
      <c r="P296" s="40"/>
      <c r="Q296" s="21">
        <f t="shared" si="102"/>
        <v>33.055761559197848</v>
      </c>
      <c r="R296" s="44">
        <f t="shared" si="103"/>
        <v>1.0761553099940453</v>
      </c>
      <c r="S296" s="22"/>
      <c r="T296" s="22">
        <f t="shared" si="104"/>
        <v>0</v>
      </c>
      <c r="U296" s="50">
        <f t="shared" si="105"/>
        <v>0.33707945190347499</v>
      </c>
      <c r="V296" s="47"/>
      <c r="W296" s="26">
        <f t="shared" si="109"/>
        <v>0.60192759268477669</v>
      </c>
      <c r="X296" s="26">
        <f t="shared" si="110"/>
        <v>5.5016026348504097</v>
      </c>
      <c r="Y296" s="27">
        <f t="shared" si="111"/>
        <v>5.4704749927940159E-2</v>
      </c>
      <c r="Z296" s="26">
        <f t="shared" si="112"/>
        <v>9.8619580840161675E-2</v>
      </c>
      <c r="AA296" s="33">
        <f t="shared" si="115"/>
        <v>7.8473960068309534</v>
      </c>
      <c r="AB296" s="30"/>
      <c r="AC296" s="39">
        <f t="shared" si="116"/>
        <v>9.9052218330230434E-3</v>
      </c>
      <c r="AD296" s="39">
        <f t="shared" si="113"/>
        <v>2.0742685397955158</v>
      </c>
      <c r="AE296" s="38">
        <f t="shared" si="117"/>
        <v>5.9583999999999984</v>
      </c>
      <c r="AF296" s="37">
        <f t="shared" si="118"/>
        <v>5.5880220933061432E-4</v>
      </c>
      <c r="AG296" s="37">
        <f t="shared" si="119"/>
        <v>0.15007457736628232</v>
      </c>
      <c r="AH296" s="38">
        <f t="shared" si="120"/>
        <v>0.57503545780174492</v>
      </c>
    </row>
    <row r="297" spans="6:34" x14ac:dyDescent="0.2">
      <c r="F297" s="9">
        <v>70.500000000001705</v>
      </c>
      <c r="G297" s="17">
        <f t="shared" si="114"/>
        <v>1125.1153846154011</v>
      </c>
      <c r="H297" s="24">
        <f t="shared" si="106"/>
        <v>1398.2653846154012</v>
      </c>
      <c r="I297" s="24">
        <f t="shared" si="107"/>
        <v>16.067693639053999</v>
      </c>
      <c r="J297" s="18">
        <f t="shared" si="108"/>
        <v>1606769363.9054</v>
      </c>
      <c r="K297" s="19">
        <f t="shared" si="97"/>
        <v>-8.728980283697414</v>
      </c>
      <c r="L297" s="25">
        <f t="shared" si="98"/>
        <v>-7.9510074328711298</v>
      </c>
      <c r="M297" s="19">
        <f t="shared" si="99"/>
        <v>-0.7779728508262842</v>
      </c>
      <c r="N297" s="20">
        <f t="shared" si="100"/>
        <v>6.0221461538452559</v>
      </c>
      <c r="O297" s="42">
        <f t="shared" si="101"/>
        <v>1.7891116579391593</v>
      </c>
      <c r="P297" s="40"/>
      <c r="Q297" s="21">
        <f t="shared" si="102"/>
        <v>33.09374091616791</v>
      </c>
      <c r="R297" s="44">
        <f t="shared" si="103"/>
        <v>1.0770251146212217</v>
      </c>
      <c r="S297" s="22"/>
      <c r="T297" s="22">
        <f t="shared" si="104"/>
        <v>0</v>
      </c>
      <c r="U297" s="50">
        <f t="shared" si="105"/>
        <v>0.33711370752713216</v>
      </c>
      <c r="V297" s="47"/>
      <c r="W297" s="26">
        <f t="shared" si="109"/>
        <v>0.60198876344130736</v>
      </c>
      <c r="X297" s="26">
        <f t="shared" si="110"/>
        <v>5.4953400450164969</v>
      </c>
      <c r="Y297" s="27">
        <f t="shared" si="111"/>
        <v>5.4772658153086157E-2</v>
      </c>
      <c r="Z297" s="26">
        <f t="shared" si="112"/>
        <v>9.8729916386708402E-2</v>
      </c>
      <c r="AA297" s="33">
        <f t="shared" si="115"/>
        <v>7.8394227537314629</v>
      </c>
      <c r="AB297" s="30"/>
      <c r="AC297" s="39">
        <f t="shared" si="116"/>
        <v>9.9167284677587914E-3</v>
      </c>
      <c r="AD297" s="39">
        <f t="shared" si="113"/>
        <v>2.0841852682632744</v>
      </c>
      <c r="AE297" s="38">
        <f t="shared" si="117"/>
        <v>5.9583999999999984</v>
      </c>
      <c r="AF297" s="37">
        <f t="shared" si="118"/>
        <v>5.5908712965532727E-4</v>
      </c>
      <c r="AG297" s="37">
        <f t="shared" si="119"/>
        <v>0.15063366449593765</v>
      </c>
      <c r="AH297" s="38">
        <f t="shared" si="120"/>
        <v>0.57503574272206959</v>
      </c>
    </row>
    <row r="298" spans="6:34" x14ac:dyDescent="0.2">
      <c r="F298" s="9">
        <v>70.400000000001697</v>
      </c>
      <c r="G298" s="17">
        <f t="shared" si="114"/>
        <v>1124.861538461555</v>
      </c>
      <c r="H298" s="24">
        <f t="shared" si="106"/>
        <v>1398.0115384615551</v>
      </c>
      <c r="I298" s="24">
        <f t="shared" si="107"/>
        <v>16.056271147929735</v>
      </c>
      <c r="J298" s="18">
        <f t="shared" si="108"/>
        <v>1605627114.7929735</v>
      </c>
      <c r="K298" s="19">
        <f t="shared" si="97"/>
        <v>-8.7304143083145664</v>
      </c>
      <c r="L298" s="25">
        <f t="shared" si="98"/>
        <v>-7.9549364005710315</v>
      </c>
      <c r="M298" s="19">
        <f t="shared" si="99"/>
        <v>-0.77547790774353498</v>
      </c>
      <c r="N298" s="20">
        <f t="shared" si="100"/>
        <v>6.0359046153837141</v>
      </c>
      <c r="O298" s="42">
        <f t="shared" si="101"/>
        <v>1.7903726077855779</v>
      </c>
      <c r="P298" s="40"/>
      <c r="Q298" s="21">
        <f t="shared" si="102"/>
        <v>33.131342871045227</v>
      </c>
      <c r="R298" s="44">
        <f t="shared" si="103"/>
        <v>1.0778932972457671</v>
      </c>
      <c r="S298" s="22"/>
      <c r="T298" s="22">
        <f t="shared" si="104"/>
        <v>0</v>
      </c>
      <c r="U298" s="50">
        <f t="shared" si="105"/>
        <v>0.33714783382673463</v>
      </c>
      <c r="V298" s="47"/>
      <c r="W298" s="26">
        <f t="shared" si="109"/>
        <v>0.60204970326202611</v>
      </c>
      <c r="X298" s="26">
        <f t="shared" si="110"/>
        <v>5.4890434793491192</v>
      </c>
      <c r="Y298" s="27">
        <f t="shared" si="111"/>
        <v>5.4841039748278336E-2</v>
      </c>
      <c r="Z298" s="26">
        <f t="shared" si="112"/>
        <v>9.8840993761310003E-2</v>
      </c>
      <c r="AA298" s="33">
        <f t="shared" si="115"/>
        <v>7.8314055205000441</v>
      </c>
      <c r="AB298" s="30"/>
      <c r="AC298" s="39">
        <f t="shared" si="116"/>
        <v>9.9281222748512192E-3</v>
      </c>
      <c r="AD298" s="39">
        <f t="shared" si="113"/>
        <v>2.0941133905381255</v>
      </c>
      <c r="AE298" s="38">
        <f t="shared" si="117"/>
        <v>5.9583999999999984</v>
      </c>
      <c r="AF298" s="37">
        <f t="shared" si="118"/>
        <v>5.593714728524921E-4</v>
      </c>
      <c r="AG298" s="37">
        <f t="shared" si="119"/>
        <v>0.15119303596879013</v>
      </c>
      <c r="AH298" s="38">
        <f t="shared" si="120"/>
        <v>0.57503602706526669</v>
      </c>
    </row>
    <row r="299" spans="6:34" x14ac:dyDescent="0.2">
      <c r="F299" s="9">
        <v>70.300000000001702</v>
      </c>
      <c r="G299" s="17">
        <f t="shared" si="114"/>
        <v>1124.6076923077089</v>
      </c>
      <c r="H299" s="24">
        <f t="shared" si="106"/>
        <v>1397.757692307709</v>
      </c>
      <c r="I299" s="24">
        <f t="shared" si="107"/>
        <v>16.044861544379472</v>
      </c>
      <c r="J299" s="18">
        <f t="shared" si="108"/>
        <v>1604486154.4379473</v>
      </c>
      <c r="K299" s="19">
        <f t="shared" si="97"/>
        <v>-8.7318331922104342</v>
      </c>
      <c r="L299" s="25">
        <f t="shared" si="98"/>
        <v>-7.9588657811718777</v>
      </c>
      <c r="M299" s="19">
        <f t="shared" si="99"/>
        <v>-0.77296741103855648</v>
      </c>
      <c r="N299" s="20">
        <f t="shared" si="100"/>
        <v>6.0496630769221724</v>
      </c>
      <c r="O299" s="42">
        <f t="shared" si="101"/>
        <v>1.7916312865238044</v>
      </c>
      <c r="P299" s="40"/>
      <c r="Q299" s="21">
        <f t="shared" si="102"/>
        <v>33.168566118647171</v>
      </c>
      <c r="R299" s="44">
        <f t="shared" si="103"/>
        <v>1.0787598520493713</v>
      </c>
      <c r="S299" s="22"/>
      <c r="T299" s="22">
        <f t="shared" si="104"/>
        <v>0</v>
      </c>
      <c r="U299" s="50">
        <f t="shared" si="105"/>
        <v>0.33718183071013341</v>
      </c>
      <c r="V299" s="47"/>
      <c r="W299" s="26">
        <f t="shared" si="109"/>
        <v>0.60211041198238102</v>
      </c>
      <c r="X299" s="26">
        <f t="shared" si="110"/>
        <v>5.4827129539124702</v>
      </c>
      <c r="Y299" s="27">
        <f t="shared" si="111"/>
        <v>5.4909897439798884E-2</v>
      </c>
      <c r="Z299" s="26">
        <f t="shared" si="112"/>
        <v>9.8952816832314563E-2</v>
      </c>
      <c r="AA299" s="33">
        <f t="shared" si="115"/>
        <v>7.8233443275790941</v>
      </c>
      <c r="AB299" s="30"/>
      <c r="AC299" s="39">
        <f t="shared" si="116"/>
        <v>9.9394028613130053E-3</v>
      </c>
      <c r="AD299" s="39">
        <f t="shared" si="113"/>
        <v>2.1040527933994384</v>
      </c>
      <c r="AE299" s="38">
        <f t="shared" si="117"/>
        <v>5.9583999999999975</v>
      </c>
      <c r="AF299" s="37">
        <f t="shared" si="118"/>
        <v>5.5965523711187304E-4</v>
      </c>
      <c r="AG299" s="37">
        <f t="shared" si="119"/>
        <v>0.15175269120590201</v>
      </c>
      <c r="AH299" s="38">
        <f t="shared" si="120"/>
        <v>0.57503631082952611</v>
      </c>
    </row>
    <row r="300" spans="6:34" x14ac:dyDescent="0.2">
      <c r="F300" s="9">
        <v>70.200000000001694</v>
      </c>
      <c r="G300" s="17">
        <f t="shared" si="114"/>
        <v>1124.3538461538628</v>
      </c>
      <c r="H300" s="24">
        <f t="shared" si="106"/>
        <v>1397.5038461538629</v>
      </c>
      <c r="I300" s="24">
        <f t="shared" si="107"/>
        <v>16.03346482840314</v>
      </c>
      <c r="J300" s="18">
        <f t="shared" si="108"/>
        <v>1603346482.8403139</v>
      </c>
      <c r="K300" s="19">
        <f t="shared" si="97"/>
        <v>-8.7332368882762026</v>
      </c>
      <c r="L300" s="25">
        <f t="shared" si="98"/>
        <v>-7.9627955748987045</v>
      </c>
      <c r="M300" s="19">
        <f t="shared" si="99"/>
        <v>-0.7704413133774981</v>
      </c>
      <c r="N300" s="20">
        <f t="shared" si="100"/>
        <v>6.0634215384606307</v>
      </c>
      <c r="O300" s="42">
        <f t="shared" si="101"/>
        <v>1.7928876870875152</v>
      </c>
      <c r="P300" s="40"/>
      <c r="Q300" s="21">
        <f t="shared" si="102"/>
        <v>33.205409358612158</v>
      </c>
      <c r="R300" s="44">
        <f t="shared" si="103"/>
        <v>1.0796247731985478</v>
      </c>
      <c r="S300" s="22"/>
      <c r="T300" s="22">
        <f t="shared" si="104"/>
        <v>0</v>
      </c>
      <c r="U300" s="50">
        <f t="shared" si="105"/>
        <v>0.33721569808609841</v>
      </c>
      <c r="V300" s="47"/>
      <c r="W300" s="26">
        <f t="shared" si="109"/>
        <v>0.6021708894394614</v>
      </c>
      <c r="X300" s="26">
        <f t="shared" si="110"/>
        <v>5.4763484854200453</v>
      </c>
      <c r="Y300" s="27">
        <f t="shared" si="111"/>
        <v>5.4979233977042449E-2</v>
      </c>
      <c r="Z300" s="26">
        <f t="shared" si="112"/>
        <v>9.9065389497648745E-2</v>
      </c>
      <c r="AA300" s="33">
        <f t="shared" si="115"/>
        <v>7.8152391962479371</v>
      </c>
      <c r="AB300" s="30"/>
      <c r="AC300" s="39">
        <f t="shared" si="116"/>
        <v>9.9505698355950006E-3</v>
      </c>
      <c r="AD300" s="39">
        <f t="shared" si="113"/>
        <v>2.1140033632350335</v>
      </c>
      <c r="AE300" s="38">
        <f t="shared" si="117"/>
        <v>5.9583999999999984</v>
      </c>
      <c r="AF300" s="37">
        <f t="shared" si="118"/>
        <v>5.59938420619881E-4</v>
      </c>
      <c r="AG300" s="37">
        <f t="shared" si="119"/>
        <v>0.15231262962652189</v>
      </c>
      <c r="AH300" s="38">
        <f t="shared" si="120"/>
        <v>0.57503659401303409</v>
      </c>
    </row>
    <row r="301" spans="6:34" x14ac:dyDescent="0.2">
      <c r="F301" s="9">
        <v>70.1000000000017</v>
      </c>
      <c r="G301" s="17">
        <f t="shared" si="114"/>
        <v>1124.1000000000167</v>
      </c>
      <c r="H301" s="24">
        <f t="shared" si="106"/>
        <v>1397.2500000000168</v>
      </c>
      <c r="I301" s="24">
        <f t="shared" si="107"/>
        <v>16.022081000000753</v>
      </c>
      <c r="J301" s="18">
        <f t="shared" si="108"/>
        <v>1602208100.0000753</v>
      </c>
      <c r="K301" s="19">
        <f t="shared" si="97"/>
        <v>-8.7346253491945109</v>
      </c>
      <c r="L301" s="25">
        <f t="shared" si="98"/>
        <v>-7.9667257819766943</v>
      </c>
      <c r="M301" s="19">
        <f t="shared" si="99"/>
        <v>-0.7678995672178166</v>
      </c>
      <c r="N301" s="20">
        <f t="shared" si="100"/>
        <v>6.077179999999089</v>
      </c>
      <c r="O301" s="42">
        <f t="shared" si="101"/>
        <v>1.7941418023791069</v>
      </c>
      <c r="P301" s="40"/>
      <c r="Q301" s="21">
        <f t="shared" si="102"/>
        <v>33.241871295460008</v>
      </c>
      <c r="R301" s="44">
        <f t="shared" si="103"/>
        <v>1.0804880548445761</v>
      </c>
      <c r="S301" s="22"/>
      <c r="T301" s="22">
        <f t="shared" si="104"/>
        <v>0</v>
      </c>
      <c r="U301" s="50">
        <f t="shared" si="105"/>
        <v>0.33724943586432815</v>
      </c>
      <c r="V301" s="47"/>
      <c r="W301" s="26">
        <f t="shared" si="109"/>
        <v>0.60223113547201446</v>
      </c>
      <c r="X301" s="26">
        <f t="shared" si="110"/>
        <v>5.4699500912372168</v>
      </c>
      <c r="Y301" s="27">
        <f t="shared" si="111"/>
        <v>5.5049052132740688E-2</v>
      </c>
      <c r="Z301" s="26">
        <f t="shared" si="112"/>
        <v>9.9178715685070001E-2</v>
      </c>
      <c r="AA301" s="33">
        <f t="shared" si="115"/>
        <v>7.8070901486261555</v>
      </c>
      <c r="AB301" s="30"/>
      <c r="AC301" s="39">
        <f t="shared" si="116"/>
        <v>9.9616228075830818E-3</v>
      </c>
      <c r="AD301" s="39">
        <f t="shared" si="113"/>
        <v>2.1239649860426164</v>
      </c>
      <c r="AE301" s="38">
        <f t="shared" si="117"/>
        <v>5.9583999999999975</v>
      </c>
      <c r="AF301" s="37">
        <f t="shared" si="118"/>
        <v>5.6022102155837072E-4</v>
      </c>
      <c r="AG301" s="37">
        <f t="shared" si="119"/>
        <v>0.15287285064808026</v>
      </c>
      <c r="AH301" s="38">
        <f t="shared" si="120"/>
        <v>0.57503687661397263</v>
      </c>
    </row>
    <row r="302" spans="6:34" x14ac:dyDescent="0.2">
      <c r="F302" s="9">
        <v>70.000000000001705</v>
      </c>
      <c r="G302" s="17">
        <f t="shared" si="114"/>
        <v>1123.8461538461706</v>
      </c>
      <c r="H302" s="24">
        <f t="shared" si="106"/>
        <v>1396.9961538461707</v>
      </c>
      <c r="I302" s="24">
        <f t="shared" si="107"/>
        <v>16.010710059172354</v>
      </c>
      <c r="J302" s="18">
        <f t="shared" si="108"/>
        <v>1601071005.9172354</v>
      </c>
      <c r="K302" s="19">
        <f t="shared" si="97"/>
        <v>-8.735998527438241</v>
      </c>
      <c r="L302" s="25">
        <f t="shared" si="98"/>
        <v>-7.9706564026311941</v>
      </c>
      <c r="M302" s="19">
        <f t="shared" si="99"/>
        <v>-0.76534212480704689</v>
      </c>
      <c r="N302" s="20">
        <f t="shared" si="100"/>
        <v>6.0909384615375473</v>
      </c>
      <c r="O302" s="42">
        <f t="shared" si="101"/>
        <v>1.7953936252695124</v>
      </c>
      <c r="P302" s="40"/>
      <c r="Q302" s="21">
        <f t="shared" si="102"/>
        <v>33.277950638652307</v>
      </c>
      <c r="R302" s="44">
        <f t="shared" si="103"/>
        <v>1.0813496911234424</v>
      </c>
      <c r="S302" s="22"/>
      <c r="T302" s="22">
        <f t="shared" si="104"/>
        <v>0</v>
      </c>
      <c r="U302" s="50">
        <f t="shared" si="105"/>
        <v>0.33728304395545899</v>
      </c>
      <c r="V302" s="47"/>
      <c r="W302" s="26">
        <f t="shared" si="109"/>
        <v>0.6022911499204624</v>
      </c>
      <c r="X302" s="26">
        <f t="shared" si="110"/>
        <v>5.4635177893837872</v>
      </c>
      <c r="Y302" s="27">
        <f t="shared" si="111"/>
        <v>5.5119354703189585E-2</v>
      </c>
      <c r="Z302" s="26">
        <f t="shared" si="112"/>
        <v>9.9292799352421648E-2</v>
      </c>
      <c r="AA302" s="33">
        <f t="shared" si="115"/>
        <v>7.798897207676891</v>
      </c>
      <c r="AB302" s="30"/>
      <c r="AC302" s="39">
        <f t="shared" si="116"/>
        <v>9.9725613886374378E-3</v>
      </c>
      <c r="AD302" s="39">
        <f t="shared" si="113"/>
        <v>2.1339375474312536</v>
      </c>
      <c r="AE302" s="38">
        <f t="shared" si="117"/>
        <v>5.9583999999999975</v>
      </c>
      <c r="AF302" s="37">
        <f t="shared" si="118"/>
        <v>5.6050303810582216E-4</v>
      </c>
      <c r="AG302" s="37">
        <f t="shared" si="119"/>
        <v>0.15343335368618607</v>
      </c>
      <c r="AH302" s="38">
        <f t="shared" si="120"/>
        <v>0.57503715863052007</v>
      </c>
    </row>
    <row r="303" spans="6:34" x14ac:dyDescent="0.2">
      <c r="F303" s="9">
        <v>69.900000000001697</v>
      </c>
      <c r="G303" s="17">
        <f t="shared" si="114"/>
        <v>1123.5923076923245</v>
      </c>
      <c r="H303" s="24">
        <f t="shared" si="106"/>
        <v>1396.7423076923246</v>
      </c>
      <c r="I303" s="24">
        <f t="shared" si="107"/>
        <v>15.999352005917913</v>
      </c>
      <c r="J303" s="18">
        <f t="shared" si="108"/>
        <v>1599935200.5917914</v>
      </c>
      <c r="K303" s="19">
        <f t="shared" si="97"/>
        <v>-8.737356375269286</v>
      </c>
      <c r="L303" s="25">
        <f t="shared" si="98"/>
        <v>-7.9745874370877319</v>
      </c>
      <c r="M303" s="19">
        <f t="shared" si="99"/>
        <v>-0.76276893818155411</v>
      </c>
      <c r="N303" s="20">
        <f t="shared" si="100"/>
        <v>6.1046969230760055</v>
      </c>
      <c r="O303" s="42">
        <f t="shared" si="101"/>
        <v>1.7966431485980152</v>
      </c>
      <c r="P303" s="40"/>
      <c r="Q303" s="21">
        <f t="shared" si="102"/>
        <v>33.313646102653131</v>
      </c>
      <c r="R303" s="44">
        <f t="shared" si="103"/>
        <v>1.0822096761557825</v>
      </c>
      <c r="S303" s="22"/>
      <c r="T303" s="22">
        <f t="shared" si="104"/>
        <v>0</v>
      </c>
      <c r="U303" s="50">
        <f t="shared" si="105"/>
        <v>0.33731652227107584</v>
      </c>
      <c r="V303" s="47"/>
      <c r="W303" s="26">
        <f t="shared" si="109"/>
        <v>0.60235093262692108</v>
      </c>
      <c r="X303" s="26">
        <f t="shared" si="110"/>
        <v>5.4570515985365597</v>
      </c>
      <c r="Y303" s="27">
        <f t="shared" si="111"/>
        <v>5.5190144508479269E-2</v>
      </c>
      <c r="Z303" s="26">
        <f t="shared" si="112"/>
        <v>9.9407644487890162E-2</v>
      </c>
      <c r="AA303" s="33">
        <f t="shared" si="115"/>
        <v>7.79066039721019</v>
      </c>
      <c r="AB303" s="30"/>
      <c r="AC303" s="39">
        <f t="shared" si="116"/>
        <v>9.9833851915965451E-3</v>
      </c>
      <c r="AD303" s="39">
        <f t="shared" si="113"/>
        <v>2.1439209326228501</v>
      </c>
      <c r="AE303" s="38">
        <f t="shared" si="117"/>
        <v>5.9583999999999975</v>
      </c>
      <c r="AF303" s="37">
        <f t="shared" si="118"/>
        <v>5.6078446843653559E-4</v>
      </c>
      <c r="AG303" s="37">
        <f t="shared" si="119"/>
        <v>0.15399413815462262</v>
      </c>
      <c r="AH303" s="38">
        <f t="shared" si="120"/>
        <v>0.57503744006085067</v>
      </c>
    </row>
    <row r="304" spans="6:34" x14ac:dyDescent="0.2">
      <c r="F304" s="9">
        <v>69.800000000001702</v>
      </c>
      <c r="G304" s="17">
        <f t="shared" si="114"/>
        <v>1123.3384615384784</v>
      </c>
      <c r="H304" s="24">
        <f t="shared" si="106"/>
        <v>1396.4884615384785</v>
      </c>
      <c r="I304" s="24">
        <f t="shared" si="107"/>
        <v>15.988006840237475</v>
      </c>
      <c r="J304" s="18">
        <f t="shared" si="108"/>
        <v>1598800684.0237474</v>
      </c>
      <c r="K304" s="19">
        <f t="shared" si="97"/>
        <v>-8.7386988447372858</v>
      </c>
      <c r="L304" s="25">
        <f t="shared" si="98"/>
        <v>-7.9785188855719751</v>
      </c>
      <c r="M304" s="19">
        <f t="shared" si="99"/>
        <v>-0.76017995916531067</v>
      </c>
      <c r="N304" s="20">
        <f t="shared" si="100"/>
        <v>6.1184553846144638</v>
      </c>
      <c r="O304" s="42">
        <f t="shared" si="101"/>
        <v>1.7978903651720612</v>
      </c>
      <c r="P304" s="40"/>
      <c r="Q304" s="21">
        <f t="shared" si="102"/>
        <v>33.348956406989871</v>
      </c>
      <c r="R304" s="44">
        <f t="shared" si="103"/>
        <v>1.0830680040468199</v>
      </c>
      <c r="S304" s="22"/>
      <c r="T304" s="22">
        <f t="shared" si="104"/>
        <v>0</v>
      </c>
      <c r="U304" s="50">
        <f t="shared" si="105"/>
        <v>0.33734987072372147</v>
      </c>
      <c r="V304" s="47"/>
      <c r="W304" s="26">
        <f t="shared" si="109"/>
        <v>0.60241048343521686</v>
      </c>
      <c r="X304" s="26">
        <f t="shared" si="110"/>
        <v>5.450551538031891</v>
      </c>
      <c r="Y304" s="27">
        <f t="shared" si="111"/>
        <v>5.5261424392726494E-2</v>
      </c>
      <c r="Z304" s="26">
        <f t="shared" si="112"/>
        <v>9.9523255110265094E-2</v>
      </c>
      <c r="AA304" s="33">
        <f t="shared" si="115"/>
        <v>7.782379741886281</v>
      </c>
      <c r="AB304" s="30"/>
      <c r="AC304" s="39">
        <f t="shared" si="116"/>
        <v>9.9940938307953725E-3</v>
      </c>
      <c r="AD304" s="39">
        <f t="shared" si="113"/>
        <v>2.1539150264536455</v>
      </c>
      <c r="AE304" s="38">
        <f t="shared" si="117"/>
        <v>5.9583999999999984</v>
      </c>
      <c r="AF304" s="37">
        <f t="shared" si="118"/>
        <v>5.6106531072061918E-4</v>
      </c>
      <c r="AG304" s="37">
        <f t="shared" si="119"/>
        <v>0.15455520346534324</v>
      </c>
      <c r="AH304" s="38">
        <f t="shared" si="120"/>
        <v>0.57503772090313487</v>
      </c>
    </row>
    <row r="305" spans="6:34" x14ac:dyDescent="0.2">
      <c r="F305" s="9">
        <v>69.700000000001694</v>
      </c>
      <c r="G305" s="17">
        <f t="shared" si="114"/>
        <v>1123.0846153846323</v>
      </c>
      <c r="H305" s="24">
        <f t="shared" si="106"/>
        <v>1396.2346153846324</v>
      </c>
      <c r="I305" s="24">
        <f t="shared" si="107"/>
        <v>15.976674562130952</v>
      </c>
      <c r="J305" s="18">
        <f t="shared" si="108"/>
        <v>1597667456.2130952</v>
      </c>
      <c r="K305" s="19">
        <f t="shared" si="97"/>
        <v>-8.7400258876783976</v>
      </c>
      <c r="L305" s="25">
        <f t="shared" si="98"/>
        <v>-7.9824507483097804</v>
      </c>
      <c r="M305" s="19">
        <f t="shared" si="99"/>
        <v>-0.7575751393686172</v>
      </c>
      <c r="N305" s="20">
        <f t="shared" si="100"/>
        <v>6.1322138461529221</v>
      </c>
      <c r="O305" s="42">
        <f t="shared" si="101"/>
        <v>1.799135267767074</v>
      </c>
      <c r="P305" s="40"/>
      <c r="Q305" s="21">
        <f t="shared" si="102"/>
        <v>33.383880276314201</v>
      </c>
      <c r="R305" s="44">
        <f t="shared" si="103"/>
        <v>1.08392466888631</v>
      </c>
      <c r="S305" s="22"/>
      <c r="T305" s="22">
        <f t="shared" si="104"/>
        <v>0</v>
      </c>
      <c r="U305" s="50">
        <f t="shared" si="105"/>
        <v>0.3373830892269068</v>
      </c>
      <c r="V305" s="47"/>
      <c r="W305" s="26">
        <f t="shared" si="109"/>
        <v>0.60246980219090496</v>
      </c>
      <c r="X305" s="26">
        <f t="shared" si="110"/>
        <v>5.4440176278682388</v>
      </c>
      <c r="Y305" s="27">
        <f t="shared" si="111"/>
        <v>5.5333197224309807E-2</v>
      </c>
      <c r="Z305" s="26">
        <f t="shared" si="112"/>
        <v>9.9639635269201554E-2</v>
      </c>
      <c r="AA305" s="33">
        <f t="shared" si="115"/>
        <v>7.7740552672188992</v>
      </c>
      <c r="AB305" s="30"/>
      <c r="AC305" s="39">
        <f t="shared" si="116"/>
        <v>1.0004686922097814E-2</v>
      </c>
      <c r="AD305" s="39">
        <f t="shared" si="113"/>
        <v>2.1639197133757433</v>
      </c>
      <c r="AE305" s="38">
        <f t="shared" si="117"/>
        <v>5.9583999999999984</v>
      </c>
      <c r="AF305" s="37">
        <f t="shared" si="118"/>
        <v>5.6134556312477564E-4</v>
      </c>
      <c r="AG305" s="37">
        <f t="shared" si="119"/>
        <v>0.15511654902846803</v>
      </c>
      <c r="AH305" s="38">
        <f t="shared" si="120"/>
        <v>0.57503800115553894</v>
      </c>
    </row>
    <row r="306" spans="6:34" x14ac:dyDescent="0.2">
      <c r="F306" s="9">
        <v>69.6000000000017</v>
      </c>
      <c r="G306" s="17">
        <f t="shared" si="114"/>
        <v>1122.8307692307862</v>
      </c>
      <c r="H306" s="24">
        <f t="shared" si="106"/>
        <v>1395.9807692307863</v>
      </c>
      <c r="I306" s="24">
        <f t="shared" si="107"/>
        <v>15.965355171598418</v>
      </c>
      <c r="J306" s="18">
        <f t="shared" si="108"/>
        <v>1596535517.1598418</v>
      </c>
      <c r="K306" s="19">
        <f t="shared" si="97"/>
        <v>-8.7413374557140013</v>
      </c>
      <c r="L306" s="25">
        <f t="shared" si="98"/>
        <v>-7.9863830255271502</v>
      </c>
      <c r="M306" s="19">
        <f t="shared" si="99"/>
        <v>-0.75495443018685116</v>
      </c>
      <c r="N306" s="20">
        <f t="shared" si="100"/>
        <v>6.1459723076913804</v>
      </c>
      <c r="O306" s="42">
        <f t="shared" si="101"/>
        <v>1.8003778491262601</v>
      </c>
      <c r="P306" s="40"/>
      <c r="Q306" s="21">
        <f t="shared" si="102"/>
        <v>33.418416440463368</v>
      </c>
      <c r="R306" s="44">
        <f t="shared" si="103"/>
        <v>1.0847796647484744</v>
      </c>
      <c r="S306" s="22"/>
      <c r="T306" s="22">
        <f t="shared" si="104"/>
        <v>0</v>
      </c>
      <c r="U306" s="50">
        <f t="shared" si="105"/>
        <v>0.33741617769512089</v>
      </c>
      <c r="V306" s="47"/>
      <c r="W306" s="26">
        <f t="shared" si="109"/>
        <v>0.60252888874128729</v>
      </c>
      <c r="X306" s="26">
        <f t="shared" si="110"/>
        <v>5.437449888708719</v>
      </c>
      <c r="Y306" s="27">
        <f t="shared" si="111"/>
        <v>5.5405465896107349E-2</v>
      </c>
      <c r="Z306" s="26">
        <f t="shared" si="112"/>
        <v>9.97567890454851E-2</v>
      </c>
      <c r="AA306" s="33">
        <f t="shared" si="115"/>
        <v>7.7656869995785787</v>
      </c>
      <c r="AB306" s="30"/>
      <c r="AC306" s="39">
        <f t="shared" si="116"/>
        <v>1.0015164082893692E-2</v>
      </c>
      <c r="AD306" s="39">
        <f t="shared" si="113"/>
        <v>2.1739348774586369</v>
      </c>
      <c r="AE306" s="38">
        <f t="shared" si="117"/>
        <v>5.9583999999999975</v>
      </c>
      <c r="AF306" s="37">
        <f t="shared" si="118"/>
        <v>5.6162522381109515E-4</v>
      </c>
      <c r="AG306" s="37">
        <f t="shared" si="119"/>
        <v>0.15567817425227912</v>
      </c>
      <c r="AH306" s="38">
        <f t="shared" si="120"/>
        <v>0.57503828081622532</v>
      </c>
    </row>
    <row r="307" spans="6:34" x14ac:dyDescent="0.2">
      <c r="F307" s="9">
        <v>69.500000000001705</v>
      </c>
      <c r="G307" s="17">
        <f t="shared" si="114"/>
        <v>1122.5769230769401</v>
      </c>
      <c r="H307" s="24">
        <f t="shared" si="106"/>
        <v>1395.7269230769402</v>
      </c>
      <c r="I307" s="24">
        <f t="shared" si="107"/>
        <v>15.954048668639828</v>
      </c>
      <c r="J307" s="18">
        <f t="shared" si="108"/>
        <v>1595404866.8639829</v>
      </c>
      <c r="K307" s="19">
        <f t="shared" si="97"/>
        <v>-8.7426335002494646</v>
      </c>
      <c r="L307" s="25">
        <f t="shared" si="98"/>
        <v>-7.9903157174502608</v>
      </c>
      <c r="M307" s="19">
        <f t="shared" si="99"/>
        <v>-0.7523177827992038</v>
      </c>
      <c r="N307" s="20">
        <f t="shared" si="100"/>
        <v>6.1597307692298386</v>
      </c>
      <c r="O307" s="42">
        <f t="shared" si="101"/>
        <v>1.8016181019604254</v>
      </c>
      <c r="P307" s="40"/>
      <c r="Q307" s="21">
        <f t="shared" si="102"/>
        <v>33.45256363452151</v>
      </c>
      <c r="R307" s="44">
        <f t="shared" si="103"/>
        <v>1.0856329856919489</v>
      </c>
      <c r="S307" s="22"/>
      <c r="T307" s="22">
        <f t="shared" si="104"/>
        <v>0</v>
      </c>
      <c r="U307" s="50">
        <f t="shared" si="105"/>
        <v>0.33744913604384169</v>
      </c>
      <c r="V307" s="47"/>
      <c r="W307" s="26">
        <f t="shared" si="109"/>
        <v>0.60258774293543149</v>
      </c>
      <c r="X307" s="26">
        <f t="shared" si="110"/>
        <v>5.4308483418836406</v>
      </c>
      <c r="Y307" s="27">
        <f t="shared" si="111"/>
        <v>5.5478233325737591E-2</v>
      </c>
      <c r="Z307" s="26">
        <f t="shared" si="112"/>
        <v>9.987472055129952E-2</v>
      </c>
      <c r="AA307" s="33">
        <f t="shared" si="115"/>
        <v>7.7572749661959497</v>
      </c>
      <c r="AB307" s="30"/>
      <c r="AC307" s="39">
        <f t="shared" si="116"/>
        <v>1.0025524932138444E-2</v>
      </c>
      <c r="AD307" s="39">
        <f t="shared" si="113"/>
        <v>2.1839604023907753</v>
      </c>
      <c r="AE307" s="38">
        <f t="shared" si="117"/>
        <v>5.9583999999999975</v>
      </c>
      <c r="AF307" s="37">
        <f t="shared" si="118"/>
        <v>5.6190429093824193E-4</v>
      </c>
      <c r="AG307" s="37">
        <f t="shared" si="119"/>
        <v>0.15624007854321736</v>
      </c>
      <c r="AH307" s="38">
        <f t="shared" si="120"/>
        <v>0.57503855988335251</v>
      </c>
    </row>
    <row r="308" spans="6:34" x14ac:dyDescent="0.2">
      <c r="F308" s="9">
        <v>69.400000000001697</v>
      </c>
      <c r="G308" s="17">
        <f t="shared" si="114"/>
        <v>1122.323076923094</v>
      </c>
      <c r="H308" s="24">
        <f t="shared" si="106"/>
        <v>1395.4730769230941</v>
      </c>
      <c r="I308" s="24">
        <f t="shared" si="107"/>
        <v>15.942755053255183</v>
      </c>
      <c r="J308" s="18">
        <f t="shared" si="108"/>
        <v>1594275505.3255184</v>
      </c>
      <c r="K308" s="19">
        <f t="shared" si="97"/>
        <v>-8.7439139724728019</v>
      </c>
      <c r="L308" s="25">
        <f t="shared" si="98"/>
        <v>-7.9942488243054459</v>
      </c>
      <c r="M308" s="19">
        <f t="shared" si="99"/>
        <v>-0.74966514816735597</v>
      </c>
      <c r="N308" s="20">
        <f t="shared" si="100"/>
        <v>6.1734892307682969</v>
      </c>
      <c r="O308" s="42">
        <f t="shared" si="101"/>
        <v>1.8028560189477725</v>
      </c>
      <c r="P308" s="40"/>
      <c r="Q308" s="21">
        <f t="shared" si="102"/>
        <v>33.486320598881257</v>
      </c>
      <c r="R308" s="44">
        <f t="shared" si="103"/>
        <v>1.0864846257597116</v>
      </c>
      <c r="S308" s="22"/>
      <c r="T308" s="22">
        <f t="shared" si="104"/>
        <v>0</v>
      </c>
      <c r="U308" s="50">
        <f t="shared" si="105"/>
        <v>0.3374819641895454</v>
      </c>
      <c r="V308" s="47"/>
      <c r="W308" s="26">
        <f t="shared" si="109"/>
        <v>0.60264636462418819</v>
      </c>
      <c r="X308" s="26">
        <f t="shared" si="110"/>
        <v>5.4242130093930445</v>
      </c>
      <c r="Y308" s="27">
        <f t="shared" si="111"/>
        <v>5.5551502455802593E-2</v>
      </c>
      <c r="Z308" s="26">
        <f t="shared" si="112"/>
        <v>9.9993433930496908E-2</v>
      </c>
      <c r="AA308" s="33">
        <f t="shared" si="115"/>
        <v>7.7488191951650141</v>
      </c>
      <c r="AB308" s="30"/>
      <c r="AC308" s="39">
        <f t="shared" si="116"/>
        <v>1.0035769090357312E-2</v>
      </c>
      <c r="AD308" s="39">
        <f t="shared" si="113"/>
        <v>2.1939961714811327</v>
      </c>
      <c r="AE308" s="38">
        <f t="shared" si="117"/>
        <v>5.9583999999999975</v>
      </c>
      <c r="AF308" s="37">
        <f t="shared" si="118"/>
        <v>5.6218276266064324E-4</v>
      </c>
      <c r="AG308" s="37">
        <f t="shared" si="119"/>
        <v>0.15680226130587802</v>
      </c>
      <c r="AH308" s="38">
        <f t="shared" si="120"/>
        <v>0.57503883835507486</v>
      </c>
    </row>
    <row r="309" spans="6:34" x14ac:dyDescent="0.2">
      <c r="F309" s="9">
        <v>69.300000000001702</v>
      </c>
      <c r="G309" s="17">
        <f t="shared" si="114"/>
        <v>1122.069230769248</v>
      </c>
      <c r="H309" s="24">
        <f t="shared" si="106"/>
        <v>1395.219230769248</v>
      </c>
      <c r="I309" s="24">
        <f t="shared" si="107"/>
        <v>15.931474325444569</v>
      </c>
      <c r="J309" s="18">
        <f t="shared" si="108"/>
        <v>1593147432.544457</v>
      </c>
      <c r="K309" s="19">
        <f t="shared" si="97"/>
        <v>-8.7451788233534415</v>
      </c>
      <c r="L309" s="25">
        <f t="shared" si="98"/>
        <v>-7.998182346319207</v>
      </c>
      <c r="M309" s="19">
        <f t="shared" si="99"/>
        <v>-0.74699647703423455</v>
      </c>
      <c r="N309" s="20">
        <f t="shared" si="100"/>
        <v>6.1872476923067552</v>
      </c>
      <c r="O309" s="42">
        <f t="shared" si="101"/>
        <v>1.8040915927337142</v>
      </c>
      <c r="P309" s="40"/>
      <c r="Q309" s="21">
        <f t="shared" si="102"/>
        <v>33.519686079305508</v>
      </c>
      <c r="R309" s="44">
        <f t="shared" si="103"/>
        <v>1.0873345789790303</v>
      </c>
      <c r="S309" s="22"/>
      <c r="T309" s="22">
        <f t="shared" si="104"/>
        <v>0</v>
      </c>
      <c r="U309" s="50">
        <f t="shared" si="105"/>
        <v>0.33751466204971803</v>
      </c>
      <c r="V309" s="47"/>
      <c r="W309" s="26">
        <f t="shared" si="109"/>
        <v>0.6027047536602107</v>
      </c>
      <c r="X309" s="26">
        <f t="shared" si="110"/>
        <v>5.4175439139092489</v>
      </c>
      <c r="Y309" s="27">
        <f t="shared" si="111"/>
        <v>5.5625276254134194E-2</v>
      </c>
      <c r="Z309" s="26">
        <f t="shared" si="112"/>
        <v>0.10011293335887057</v>
      </c>
      <c r="AA309" s="33">
        <f t="shared" si="115"/>
        <v>7.7403197154464483</v>
      </c>
      <c r="AB309" s="30"/>
      <c r="AC309" s="39">
        <f t="shared" si="116"/>
        <v>1.0045896179663807E-2</v>
      </c>
      <c r="AD309" s="39">
        <f t="shared" si="113"/>
        <v>2.2040420676607964</v>
      </c>
      <c r="AE309" s="38">
        <f t="shared" si="117"/>
        <v>5.9583999999999975</v>
      </c>
      <c r="AF309" s="37">
        <f t="shared" si="118"/>
        <v>5.6246063712847973E-4</v>
      </c>
      <c r="AG309" s="37">
        <f t="shared" si="119"/>
        <v>0.15736472194300649</v>
      </c>
      <c r="AH309" s="38">
        <f t="shared" si="120"/>
        <v>0.57503911622954273</v>
      </c>
    </row>
    <row r="310" spans="6:34" x14ac:dyDescent="0.2">
      <c r="F310" s="9">
        <v>69.200000000001793</v>
      </c>
      <c r="G310" s="17">
        <f t="shared" si="114"/>
        <v>1121.8153846154019</v>
      </c>
      <c r="H310" s="24">
        <f t="shared" si="106"/>
        <v>1394.9653846154019</v>
      </c>
      <c r="I310" s="24">
        <f t="shared" si="107"/>
        <v>15.920206485207871</v>
      </c>
      <c r="J310" s="18">
        <f t="shared" si="108"/>
        <v>1592020648.520787</v>
      </c>
      <c r="K310" s="19">
        <f t="shared" si="97"/>
        <v>-8.7464280036409114</v>
      </c>
      <c r="L310" s="25">
        <f t="shared" si="98"/>
        <v>-8.0021162837182196</v>
      </c>
      <c r="M310" s="19">
        <f t="shared" si="99"/>
        <v>-0.74431171992269185</v>
      </c>
      <c r="N310" s="20">
        <f t="shared" si="100"/>
        <v>6.2010061538452135</v>
      </c>
      <c r="O310" s="42">
        <f t="shared" si="101"/>
        <v>1.8053248159306809</v>
      </c>
      <c r="P310" s="40"/>
      <c r="Q310" s="21">
        <f t="shared" si="102"/>
        <v>33.552658826989322</v>
      </c>
      <c r="R310" s="44">
        <f t="shared" si="103"/>
        <v>1.0881828393614004</v>
      </c>
      <c r="S310" s="22"/>
      <c r="T310" s="22">
        <f t="shared" si="104"/>
        <v>0</v>
      </c>
      <c r="U310" s="50">
        <f t="shared" si="105"/>
        <v>0.33754722954286509</v>
      </c>
      <c r="V310" s="47"/>
      <c r="W310" s="26">
        <f t="shared" si="109"/>
        <v>0.60276290989797332</v>
      </c>
      <c r="X310" s="26">
        <f t="shared" si="110"/>
        <v>5.4108410787793666</v>
      </c>
      <c r="Y310" s="27">
        <f t="shared" si="111"/>
        <v>5.569955771404312E-2</v>
      </c>
      <c r="Z310" s="26">
        <f t="shared" si="112"/>
        <v>0.10023322304443061</v>
      </c>
      <c r="AA310" s="33">
        <f t="shared" si="115"/>
        <v>7.731776556870865</v>
      </c>
      <c r="AB310" s="30"/>
      <c r="AC310" s="39">
        <f t="shared" si="116"/>
        <v>1.005590582378251E-2</v>
      </c>
      <c r="AD310" s="39">
        <f t="shared" si="113"/>
        <v>2.2140979734845789</v>
      </c>
      <c r="AE310" s="38">
        <f t="shared" si="117"/>
        <v>5.9583999999999975</v>
      </c>
      <c r="AF310" s="37">
        <f t="shared" si="118"/>
        <v>5.627379124879139E-4</v>
      </c>
      <c r="AG310" s="37">
        <f t="shared" si="119"/>
        <v>0.15792745985549442</v>
      </c>
      <c r="AH310" s="38">
        <f t="shared" si="120"/>
        <v>0.57503939350490274</v>
      </c>
    </row>
    <row r="311" spans="6:34" x14ac:dyDescent="0.2">
      <c r="F311" s="9">
        <v>69.100000000001799</v>
      </c>
      <c r="G311" s="17">
        <f t="shared" si="114"/>
        <v>1121.5615384615558</v>
      </c>
      <c r="H311" s="24">
        <f t="shared" si="106"/>
        <v>1394.7115384615558</v>
      </c>
      <c r="I311" s="24">
        <f t="shared" si="107"/>
        <v>15.908951532545146</v>
      </c>
      <c r="J311" s="18">
        <f t="shared" si="108"/>
        <v>1590895153.2545147</v>
      </c>
      <c r="K311" s="19">
        <f t="shared" si="97"/>
        <v>-8.7476614638634871</v>
      </c>
      <c r="L311" s="25">
        <f t="shared" si="98"/>
        <v>-8.0060506367293094</v>
      </c>
      <c r="M311" s="19">
        <f t="shared" si="99"/>
        <v>-0.7416108271341777</v>
      </c>
      <c r="N311" s="20">
        <f t="shared" si="100"/>
        <v>6.2147646153836718</v>
      </c>
      <c r="O311" s="42">
        <f t="shared" si="101"/>
        <v>1.8065556811179135</v>
      </c>
      <c r="P311" s="40"/>
      <c r="Q311" s="21">
        <f t="shared" si="102"/>
        <v>33.585237598621987</v>
      </c>
      <c r="R311" s="44">
        <f t="shared" si="103"/>
        <v>1.0890294009024759</v>
      </c>
      <c r="S311" s="22"/>
      <c r="T311" s="22">
        <f t="shared" si="104"/>
        <v>0</v>
      </c>
      <c r="U311" s="50">
        <f t="shared" si="105"/>
        <v>0.33757966658852256</v>
      </c>
      <c r="V311" s="47"/>
      <c r="W311" s="26">
        <f t="shared" si="109"/>
        <v>0.60282083319379021</v>
      </c>
      <c r="X311" s="26">
        <f t="shared" si="110"/>
        <v>5.4041045280278226</v>
      </c>
      <c r="Y311" s="27">
        <f t="shared" si="111"/>
        <v>5.5774349854571005E-2</v>
      </c>
      <c r="Z311" s="26">
        <f t="shared" si="112"/>
        <v>0.10035430722768231</v>
      </c>
      <c r="AA311" s="33">
        <f t="shared" si="115"/>
        <v>7.7231897501420734</v>
      </c>
      <c r="AB311" s="30"/>
      <c r="AC311" s="39">
        <f t="shared" si="116"/>
        <v>1.0065797648096226E-2</v>
      </c>
      <c r="AD311" s="39">
        <f t="shared" si="113"/>
        <v>2.2241637711326749</v>
      </c>
      <c r="AE311" s="38">
        <f t="shared" si="117"/>
        <v>5.9583999999999975</v>
      </c>
      <c r="AF311" s="37">
        <f t="shared" si="118"/>
        <v>5.630145868826766E-4</v>
      </c>
      <c r="AG311" s="37">
        <f t="shared" si="119"/>
        <v>0.1584904744423771</v>
      </c>
      <c r="AH311" s="38">
        <f t="shared" si="120"/>
        <v>0.57503967017929702</v>
      </c>
    </row>
    <row r="312" spans="6:34" x14ac:dyDescent="0.2">
      <c r="F312" s="9">
        <v>69.000000000001805</v>
      </c>
      <c r="G312" s="17">
        <f t="shared" si="114"/>
        <v>1121.3076923077097</v>
      </c>
      <c r="H312" s="24">
        <f t="shared" si="106"/>
        <v>1394.4576923077097</v>
      </c>
      <c r="I312" s="24">
        <f t="shared" si="107"/>
        <v>15.89770946745638</v>
      </c>
      <c r="J312" s="18">
        <f t="shared" si="108"/>
        <v>1589770946.7456381</v>
      </c>
      <c r="K312" s="19">
        <f t="shared" si="97"/>
        <v>-8.7488791543269162</v>
      </c>
      <c r="L312" s="25">
        <f t="shared" si="98"/>
        <v>-8.0099854055794779</v>
      </c>
      <c r="M312" s="19">
        <f t="shared" si="99"/>
        <v>-0.73889374874743829</v>
      </c>
      <c r="N312" s="20">
        <f t="shared" si="100"/>
        <v>6.22852307692213</v>
      </c>
      <c r="O312" s="42">
        <f t="shared" si="101"/>
        <v>1.8077841808412733</v>
      </c>
      <c r="P312" s="40"/>
      <c r="Q312" s="21">
        <f t="shared" si="102"/>
        <v>33.617421156449431</v>
      </c>
      <c r="R312" s="44">
        <f t="shared" si="103"/>
        <v>1.0898742575820144</v>
      </c>
      <c r="S312" s="22"/>
      <c r="T312" s="22">
        <f t="shared" si="104"/>
        <v>0</v>
      </c>
      <c r="U312" s="50">
        <f t="shared" si="105"/>
        <v>0.33761197310726776</v>
      </c>
      <c r="V312" s="47"/>
      <c r="W312" s="26">
        <f t="shared" si="109"/>
        <v>0.60287852340583525</v>
      </c>
      <c r="X312" s="26">
        <f t="shared" si="110"/>
        <v>5.3973342863588982</v>
      </c>
      <c r="Y312" s="27">
        <f t="shared" si="111"/>
        <v>5.5849655720745045E-2</v>
      </c>
      <c r="Z312" s="26">
        <f t="shared" si="112"/>
        <v>0.10047619018190689</v>
      </c>
      <c r="AA312" s="33">
        <f t="shared" si="115"/>
        <v>7.714559326840372</v>
      </c>
      <c r="AB312" s="30"/>
      <c r="AC312" s="39">
        <f t="shared" si="116"/>
        <v>1.0075571279586025E-2</v>
      </c>
      <c r="AD312" s="39">
        <f t="shared" si="113"/>
        <v>2.2342393424122609</v>
      </c>
      <c r="AE312" s="38">
        <f t="shared" si="117"/>
        <v>5.9583999999999975</v>
      </c>
      <c r="AF312" s="37">
        <f t="shared" si="118"/>
        <v>5.6329065844965974E-4</v>
      </c>
      <c r="AG312" s="37">
        <f t="shared" si="119"/>
        <v>0.15905376510082675</v>
      </c>
      <c r="AH312" s="38">
        <f t="shared" si="120"/>
        <v>0.57503994625086396</v>
      </c>
    </row>
    <row r="313" spans="6:34" x14ac:dyDescent="0.2">
      <c r="F313" s="9">
        <v>68.900000000001796</v>
      </c>
      <c r="G313" s="17">
        <f t="shared" si="114"/>
        <v>1121.0538461538636</v>
      </c>
      <c r="H313" s="24">
        <f t="shared" si="106"/>
        <v>1394.2038461538637</v>
      </c>
      <c r="I313" s="24">
        <f t="shared" si="107"/>
        <v>15.886480289941588</v>
      </c>
      <c r="J313" s="18">
        <f t="shared" si="108"/>
        <v>1588648028.9941587</v>
      </c>
      <c r="K313" s="19">
        <f t="shared" si="97"/>
        <v>-8.7500810251130687</v>
      </c>
      <c r="L313" s="25">
        <f t="shared" si="98"/>
        <v>-8.0139205904958839</v>
      </c>
      <c r="M313" s="19">
        <f t="shared" si="99"/>
        <v>-0.73616043461718483</v>
      </c>
      <c r="N313" s="20">
        <f t="shared" si="100"/>
        <v>6.2422815384605883</v>
      </c>
      <c r="O313" s="42">
        <f t="shared" si="101"/>
        <v>1.8090103076130415</v>
      </c>
      <c r="P313" s="40"/>
      <c r="Q313" s="21">
        <f t="shared" si="102"/>
        <v>33.649208268336565</v>
      </c>
      <c r="R313" s="44">
        <f t="shared" si="103"/>
        <v>1.0907174033638112</v>
      </c>
      <c r="S313" s="22"/>
      <c r="T313" s="22">
        <f t="shared" si="104"/>
        <v>0</v>
      </c>
      <c r="U313" s="50">
        <f t="shared" si="105"/>
        <v>0.33764414902072992</v>
      </c>
      <c r="V313" s="47"/>
      <c r="W313" s="26">
        <f t="shared" si="109"/>
        <v>0.60293598039416052</v>
      </c>
      <c r="X313" s="26">
        <f t="shared" si="110"/>
        <v>5.3905303791592223</v>
      </c>
      <c r="Y313" s="27">
        <f t="shared" si="111"/>
        <v>5.5925478383835978E-2</v>
      </c>
      <c r="Z313" s="26">
        <f t="shared" si="112"/>
        <v>0.1005988762134455</v>
      </c>
      <c r="AA313" s="33">
        <f t="shared" si="115"/>
        <v>7.7058853194257768</v>
      </c>
      <c r="AB313" s="30"/>
      <c r="AC313" s="39">
        <f t="shared" si="116"/>
        <v>1.0085226346935691E-2</v>
      </c>
      <c r="AD313" s="39">
        <f t="shared" si="113"/>
        <v>2.2443245687591964</v>
      </c>
      <c r="AE313" s="38">
        <f t="shared" si="117"/>
        <v>5.9583999999999975</v>
      </c>
      <c r="AF313" s="37">
        <f t="shared" si="118"/>
        <v>5.6356612532370242E-4</v>
      </c>
      <c r="AG313" s="37">
        <f t="shared" si="119"/>
        <v>0.15961733122615046</v>
      </c>
      <c r="AH313" s="38">
        <f t="shared" si="120"/>
        <v>0.57504022171773783</v>
      </c>
    </row>
    <row r="314" spans="6:34" x14ac:dyDescent="0.2">
      <c r="F314" s="9">
        <v>68.800000000001802</v>
      </c>
      <c r="G314" s="17">
        <f t="shared" si="114"/>
        <v>1120.8000000000175</v>
      </c>
      <c r="H314" s="24">
        <f t="shared" si="106"/>
        <v>1393.9500000000176</v>
      </c>
      <c r="I314" s="24">
        <f t="shared" si="107"/>
        <v>15.875264000000811</v>
      </c>
      <c r="J314" s="18">
        <f t="shared" si="108"/>
        <v>1587526400.0000811</v>
      </c>
      <c r="K314" s="19">
        <f t="shared" si="97"/>
        <v>-8.7512670260785956</v>
      </c>
      <c r="L314" s="25">
        <f t="shared" si="98"/>
        <v>-8.0178561917058531</v>
      </c>
      <c r="M314" s="19">
        <f t="shared" si="99"/>
        <v>-0.73341083437274257</v>
      </c>
      <c r="N314" s="20">
        <f t="shared" si="100"/>
        <v>6.2560399999990466</v>
      </c>
      <c r="O314" s="42">
        <f t="shared" si="101"/>
        <v>1.8102340539117172</v>
      </c>
      <c r="P314" s="40"/>
      <c r="Q314" s="21">
        <f t="shared" si="102"/>
        <v>33.680597707830017</v>
      </c>
      <c r="R314" s="44">
        <f t="shared" si="103"/>
        <v>1.0915588321956367</v>
      </c>
      <c r="S314" s="22"/>
      <c r="T314" s="22">
        <f t="shared" si="104"/>
        <v>0</v>
      </c>
      <c r="U314" s="50">
        <f t="shared" si="105"/>
        <v>0.33767619425160122</v>
      </c>
      <c r="V314" s="47"/>
      <c r="W314" s="26">
        <f t="shared" si="109"/>
        <v>0.60299320402071643</v>
      </c>
      <c r="X314" s="26">
        <f t="shared" si="110"/>
        <v>5.3836928325002962</v>
      </c>
      <c r="Y314" s="27">
        <f t="shared" si="111"/>
        <v>5.6001820941618818E-2</v>
      </c>
      <c r="Z314" s="26">
        <f t="shared" si="112"/>
        <v>0.10072236966198553</v>
      </c>
      <c r="AA314" s="33">
        <f t="shared" si="115"/>
        <v>7.6971677612413014</v>
      </c>
      <c r="AB314" s="30"/>
      <c r="AC314" s="39">
        <f t="shared" si="116"/>
        <v>1.0094762480500398E-2</v>
      </c>
      <c r="AD314" s="39">
        <f t="shared" si="113"/>
        <v>2.254419331239697</v>
      </c>
      <c r="AE314" s="38">
        <f t="shared" si="117"/>
        <v>5.9583999999999975</v>
      </c>
      <c r="AF314" s="37">
        <f t="shared" si="118"/>
        <v>5.6384098563477987E-4</v>
      </c>
      <c r="AG314" s="37">
        <f t="shared" si="119"/>
        <v>0.16018117221178524</v>
      </c>
      <c r="AH314" s="38">
        <f t="shared" si="120"/>
        <v>0.57504049657804901</v>
      </c>
    </row>
    <row r="315" spans="6:34" x14ac:dyDescent="0.2">
      <c r="F315" s="9">
        <v>68.700000000001793</v>
      </c>
      <c r="G315" s="17">
        <f t="shared" si="114"/>
        <v>1120.5461538461714</v>
      </c>
      <c r="H315" s="24">
        <f t="shared" si="106"/>
        <v>1393.6961538461715</v>
      </c>
      <c r="I315" s="24">
        <f t="shared" si="107"/>
        <v>15.864060597633937</v>
      </c>
      <c r="J315" s="18">
        <f t="shared" si="108"/>
        <v>1586406059.7633936</v>
      </c>
      <c r="K315" s="19">
        <f t="shared" si="97"/>
        <v>-8.752437106853586</v>
      </c>
      <c r="L315" s="25">
        <f t="shared" si="98"/>
        <v>-8.0217922094368923</v>
      </c>
      <c r="M315" s="19">
        <f t="shared" si="99"/>
        <v>-0.73064489741669369</v>
      </c>
      <c r="N315" s="20">
        <f t="shared" si="100"/>
        <v>6.2697984615375049</v>
      </c>
      <c r="O315" s="42">
        <f t="shared" si="101"/>
        <v>1.8114554121818118</v>
      </c>
      <c r="P315" s="40"/>
      <c r="Q315" s="21">
        <f t="shared" si="102"/>
        <v>33.711588254220842</v>
      </c>
      <c r="R315" s="44">
        <f t="shared" si="103"/>
        <v>1.0923985380091712</v>
      </c>
      <c r="S315" s="22"/>
      <c r="T315" s="22">
        <f t="shared" si="104"/>
        <v>0</v>
      </c>
      <c r="U315" s="50">
        <f t="shared" si="105"/>
        <v>0.33770810872364798</v>
      </c>
      <c r="V315" s="47"/>
      <c r="W315" s="26">
        <f t="shared" si="109"/>
        <v>0.60305019414937133</v>
      </c>
      <c r="X315" s="26">
        <f t="shared" si="110"/>
        <v>5.3768216731409817</v>
      </c>
      <c r="Y315" s="27">
        <f t="shared" si="111"/>
        <v>5.6078686518636865E-2</v>
      </c>
      <c r="Z315" s="26">
        <f t="shared" si="112"/>
        <v>0.10084667490085039</v>
      </c>
      <c r="AA315" s="33">
        <f t="shared" si="115"/>
        <v>7.6884066865161671</v>
      </c>
      <c r="AB315" s="30"/>
      <c r="AC315" s="39">
        <f t="shared" si="116"/>
        <v>1.0104179312349868E-2</v>
      </c>
      <c r="AD315" s="39">
        <f t="shared" si="113"/>
        <v>2.2645235105520469</v>
      </c>
      <c r="AE315" s="38">
        <f t="shared" si="117"/>
        <v>5.9583999999999975</v>
      </c>
      <c r="AF315" s="37">
        <f t="shared" si="118"/>
        <v>5.6411523750935302E-4</v>
      </c>
      <c r="AG315" s="37">
        <f t="shared" si="119"/>
        <v>0.16074528744929459</v>
      </c>
      <c r="AH315" s="38">
        <f t="shared" si="120"/>
        <v>0.57504077082992355</v>
      </c>
    </row>
    <row r="316" spans="6:34" x14ac:dyDescent="0.2">
      <c r="F316" s="9">
        <v>68.600000000001799</v>
      </c>
      <c r="G316" s="17">
        <f t="shared" si="114"/>
        <v>1120.2923076923253</v>
      </c>
      <c r="H316" s="24">
        <f t="shared" si="106"/>
        <v>1393.4423076923254</v>
      </c>
      <c r="I316" s="24">
        <f t="shared" si="107"/>
        <v>15.852870082841022</v>
      </c>
      <c r="J316" s="18">
        <f t="shared" si="108"/>
        <v>1585287008.2841022</v>
      </c>
      <c r="K316" s="19">
        <f t="shared" si="97"/>
        <v>-8.7535912168402046</v>
      </c>
      <c r="L316" s="25">
        <f t="shared" si="98"/>
        <v>-8.0257286439166489</v>
      </c>
      <c r="M316" s="19">
        <f t="shared" si="99"/>
        <v>-0.72786257292355572</v>
      </c>
      <c r="N316" s="20">
        <f t="shared" si="100"/>
        <v>6.2835569230759774</v>
      </c>
      <c r="O316" s="42">
        <f t="shared" si="101"/>
        <v>1.8126743748336507</v>
      </c>
      <c r="P316" s="40"/>
      <c r="Q316" s="21">
        <f t="shared" si="102"/>
        <v>33.742178692607652</v>
      </c>
      <c r="R316" s="44">
        <f t="shared" si="103"/>
        <v>1.0932365147199428</v>
      </c>
      <c r="S316" s="22"/>
      <c r="T316" s="22">
        <f t="shared" si="104"/>
        <v>0</v>
      </c>
      <c r="U316" s="50">
        <f t="shared" si="105"/>
        <v>0.33773989236172153</v>
      </c>
      <c r="V316" s="47"/>
      <c r="W316" s="26">
        <f t="shared" si="109"/>
        <v>0.60310695064593123</v>
      </c>
      <c r="X316" s="26">
        <f t="shared" si="110"/>
        <v>5.3699169285300128</v>
      </c>
      <c r="Y316" s="27">
        <f t="shared" si="111"/>
        <v>5.6156078266468512E-2</v>
      </c>
      <c r="Z316" s="26">
        <f t="shared" si="112"/>
        <v>0.10097179633729132</v>
      </c>
      <c r="AA316" s="33">
        <f t="shared" si="115"/>
        <v>7.6796021303690711</v>
      </c>
      <c r="AB316" s="30"/>
      <c r="AC316" s="39">
        <f t="shared" si="116"/>
        <v>1.0113476476265679E-2</v>
      </c>
      <c r="AD316" s="39">
        <f t="shared" si="113"/>
        <v>2.2746369870283125</v>
      </c>
      <c r="AE316" s="38">
        <f t="shared" si="117"/>
        <v>5.9583999999999975</v>
      </c>
      <c r="AF316" s="37">
        <f t="shared" si="118"/>
        <v>5.6438887906915588E-4</v>
      </c>
      <c r="AG316" s="37">
        <f t="shared" si="119"/>
        <v>0.16130967632836374</v>
      </c>
      <c r="AH316" s="38">
        <f t="shared" si="120"/>
        <v>0.57504104447148341</v>
      </c>
    </row>
    <row r="317" spans="6:34" x14ac:dyDescent="0.2">
      <c r="F317" s="9">
        <v>68.500000000001805</v>
      </c>
      <c r="G317" s="17">
        <f t="shared" si="114"/>
        <v>1120.0384615384792</v>
      </c>
      <c r="H317" s="24">
        <f t="shared" si="106"/>
        <v>1393.1884615384793</v>
      </c>
      <c r="I317" s="24">
        <f t="shared" si="107"/>
        <v>15.841692455622081</v>
      </c>
      <c r="J317" s="18">
        <f t="shared" si="108"/>
        <v>1584169245.5622082</v>
      </c>
      <c r="K317" s="19">
        <f t="shared" si="97"/>
        <v>-8.7547293052112973</v>
      </c>
      <c r="L317" s="25">
        <f t="shared" si="98"/>
        <v>-8.0296654953729583</v>
      </c>
      <c r="M317" s="19">
        <f t="shared" si="99"/>
        <v>-0.72506380983833907</v>
      </c>
      <c r="N317" s="20">
        <f t="shared" si="100"/>
        <v>6.2973153846144356</v>
      </c>
      <c r="O317" s="42">
        <f t="shared" si="101"/>
        <v>1.8138909342431599</v>
      </c>
      <c r="P317" s="40"/>
      <c r="Q317" s="21">
        <f t="shared" si="102"/>
        <v>33.772367813959427</v>
      </c>
      <c r="R317" s="44">
        <f t="shared" si="103"/>
        <v>1.0940727562272603</v>
      </c>
      <c r="S317" s="22"/>
      <c r="T317" s="22">
        <f t="shared" si="104"/>
        <v>0</v>
      </c>
      <c r="U317" s="50">
        <f t="shared" si="105"/>
        <v>0.33777154509176971</v>
      </c>
      <c r="V317" s="47"/>
      <c r="W317" s="26">
        <f t="shared" si="109"/>
        <v>0.60316347337816012</v>
      </c>
      <c r="X317" s="26">
        <f t="shared" si="110"/>
        <v>5.362978626808478</v>
      </c>
      <c r="Y317" s="27">
        <f t="shared" si="111"/>
        <v>5.6233999363997485E-2</v>
      </c>
      <c r="Z317" s="26">
        <f t="shared" si="112"/>
        <v>0.10109773841278293</v>
      </c>
      <c r="AA317" s="33">
        <f t="shared" si="115"/>
        <v>7.6707541288113914</v>
      </c>
      <c r="AB317" s="30"/>
      <c r="AC317" s="39">
        <f t="shared" si="116"/>
        <v>1.0122653607781721E-2</v>
      </c>
      <c r="AD317" s="39">
        <f t="shared" si="113"/>
        <v>2.2847596406360942</v>
      </c>
      <c r="AE317" s="38">
        <f t="shared" si="117"/>
        <v>5.9583999999999993</v>
      </c>
      <c r="AF317" s="37">
        <f t="shared" si="118"/>
        <v>5.6466190843238481E-4</v>
      </c>
      <c r="AG317" s="37">
        <f t="shared" si="119"/>
        <v>0.16187433823679612</v>
      </c>
      <c r="AH317" s="38">
        <f t="shared" si="120"/>
        <v>0.57504131750084664</v>
      </c>
    </row>
    <row r="318" spans="6:34" x14ac:dyDescent="0.2">
      <c r="F318" s="9">
        <v>68.400000000001796</v>
      </c>
      <c r="G318" s="17">
        <f t="shared" si="114"/>
        <v>1119.7846153846331</v>
      </c>
      <c r="H318" s="24">
        <f t="shared" si="106"/>
        <v>1392.9346153846332</v>
      </c>
      <c r="I318" s="24">
        <f t="shared" si="107"/>
        <v>15.830527715977112</v>
      </c>
      <c r="J318" s="18">
        <f t="shared" si="108"/>
        <v>1583052771.5977113</v>
      </c>
      <c r="K318" s="19">
        <f t="shared" si="97"/>
        <v>-8.7558513209090414</v>
      </c>
      <c r="L318" s="25">
        <f t="shared" si="98"/>
        <v>-8.0336027640338052</v>
      </c>
      <c r="M318" s="19">
        <f t="shared" si="99"/>
        <v>-0.72224855687523615</v>
      </c>
      <c r="N318" s="20">
        <f t="shared" si="100"/>
        <v>6.3110738461528939</v>
      </c>
      <c r="O318" s="42">
        <f t="shared" si="101"/>
        <v>1.8151050827516668</v>
      </c>
      <c r="P318" s="40"/>
      <c r="Q318" s="21">
        <f t="shared" si="102"/>
        <v>33.802154415179302</v>
      </c>
      <c r="R318" s="44">
        <f t="shared" si="103"/>
        <v>1.0949072564141507</v>
      </c>
      <c r="S318" s="22"/>
      <c r="T318" s="22">
        <f t="shared" si="104"/>
        <v>0</v>
      </c>
      <c r="U318" s="50">
        <f t="shared" si="105"/>
        <v>0.3378030668408481</v>
      </c>
      <c r="V318" s="47"/>
      <c r="W318" s="26">
        <f t="shared" si="109"/>
        <v>0.60321976221580009</v>
      </c>
      <c r="X318" s="26">
        <f t="shared" si="110"/>
        <v>5.3560067968123093</v>
      </c>
      <c r="Y318" s="27">
        <f t="shared" si="111"/>
        <v>5.6312453017685997E-2</v>
      </c>
      <c r="Z318" s="26">
        <f t="shared" si="112"/>
        <v>0.10122450560332098</v>
      </c>
      <c r="AA318" s="33">
        <f t="shared" si="115"/>
        <v>7.6618627187504265</v>
      </c>
      <c r="AB318" s="30"/>
      <c r="AC318" s="39">
        <f t="shared" si="116"/>
        <v>1.0131710344188694E-2</v>
      </c>
      <c r="AD318" s="39">
        <f t="shared" si="113"/>
        <v>2.2948913509802829</v>
      </c>
      <c r="AE318" s="38">
        <f t="shared" si="117"/>
        <v>5.9583999999999993</v>
      </c>
      <c r="AF318" s="37">
        <f t="shared" si="118"/>
        <v>5.6493432371288713E-4</v>
      </c>
      <c r="AG318" s="37">
        <f t="shared" si="119"/>
        <v>0.162439272560509</v>
      </c>
      <c r="AH318" s="38">
        <f t="shared" si="120"/>
        <v>0.57504158991612708</v>
      </c>
    </row>
    <row r="319" spans="6:34" x14ac:dyDescent="0.2">
      <c r="F319" s="9">
        <v>68.300000000001802</v>
      </c>
      <c r="G319" s="17">
        <f t="shared" si="114"/>
        <v>1119.530769230787</v>
      </c>
      <c r="H319" s="24">
        <f t="shared" si="106"/>
        <v>1392.6807692307871</v>
      </c>
      <c r="I319" s="24">
        <f t="shared" si="107"/>
        <v>15.819375863906117</v>
      </c>
      <c r="J319" s="18">
        <f t="shared" si="108"/>
        <v>1581937586.3906116</v>
      </c>
      <c r="K319" s="19">
        <f t="shared" si="97"/>
        <v>-8.7569572126435524</v>
      </c>
      <c r="L319" s="25">
        <f t="shared" si="98"/>
        <v>-8.0375404501273486</v>
      </c>
      <c r="M319" s="19">
        <f t="shared" si="99"/>
        <v>-0.71941676251620379</v>
      </c>
      <c r="N319" s="20">
        <f t="shared" si="100"/>
        <v>6.3248323076913522</v>
      </c>
      <c r="O319" s="42">
        <f t="shared" si="101"/>
        <v>1.8163168126656899</v>
      </c>
      <c r="P319" s="40"/>
      <c r="Q319" s="21">
        <f t="shared" si="102"/>
        <v>33.831537299167763</v>
      </c>
      <c r="R319" s="44">
        <f t="shared" si="103"/>
        <v>1.0957400091472949</v>
      </c>
      <c r="S319" s="22"/>
      <c r="T319" s="22">
        <f t="shared" si="104"/>
        <v>0</v>
      </c>
      <c r="U319" s="50">
        <f t="shared" si="105"/>
        <v>0.33783445753713159</v>
      </c>
      <c r="V319" s="47"/>
      <c r="W319" s="26">
        <f t="shared" si="109"/>
        <v>0.60327581703059208</v>
      </c>
      <c r="X319" s="26">
        <f t="shared" si="110"/>
        <v>5.3490014680747677</v>
      </c>
      <c r="Y319" s="27">
        <f t="shared" si="111"/>
        <v>5.6391442461851231E-2</v>
      </c>
      <c r="Z319" s="26">
        <f t="shared" si="112"/>
        <v>0.10135210241972348</v>
      </c>
      <c r="AA319" s="33">
        <f t="shared" si="115"/>
        <v>7.6529279379926063</v>
      </c>
      <c r="AB319" s="30"/>
      <c r="AC319" s="39">
        <f t="shared" si="116"/>
        <v>1.0140646324553216E-2</v>
      </c>
      <c r="AD319" s="39">
        <f t="shared" si="113"/>
        <v>2.3050319973048361</v>
      </c>
      <c r="AE319" s="38">
        <f t="shared" si="117"/>
        <v>5.9583999999999993</v>
      </c>
      <c r="AF319" s="37">
        <f t="shared" si="118"/>
        <v>5.6520612302014849E-4</v>
      </c>
      <c r="AG319" s="37">
        <f t="shared" si="119"/>
        <v>0.16300447868352916</v>
      </c>
      <c r="AH319" s="38">
        <f t="shared" si="120"/>
        <v>0.57504186171543448</v>
      </c>
    </row>
    <row r="320" spans="6:34" x14ac:dyDescent="0.2">
      <c r="F320" s="9">
        <v>68.200000000001793</v>
      </c>
      <c r="G320" s="17">
        <f t="shared" si="114"/>
        <v>1119.2769230769409</v>
      </c>
      <c r="H320" s="24">
        <f t="shared" si="106"/>
        <v>1392.426923076941</v>
      </c>
      <c r="I320" s="24">
        <f t="shared" si="107"/>
        <v>15.808236899409067</v>
      </c>
      <c r="J320" s="18">
        <f t="shared" si="108"/>
        <v>1580823689.9409068</v>
      </c>
      <c r="K320" s="19">
        <f t="shared" si="97"/>
        <v>-8.7580469288914475</v>
      </c>
      <c r="L320" s="25">
        <f t="shared" si="98"/>
        <v>-8.0414785538819178</v>
      </c>
      <c r="M320" s="19">
        <f t="shared" si="99"/>
        <v>-0.71656837500952975</v>
      </c>
      <c r="N320" s="20">
        <f t="shared" si="100"/>
        <v>6.3385907692298105</v>
      </c>
      <c r="O320" s="42">
        <f t="shared" si="101"/>
        <v>1.8175261162567207</v>
      </c>
      <c r="P320" s="40"/>
      <c r="Q320" s="21">
        <f t="shared" si="102"/>
        <v>33.860515274886353</v>
      </c>
      <c r="R320" s="44">
        <f t="shared" si="103"/>
        <v>1.0965710082769566</v>
      </c>
      <c r="S320" s="22"/>
      <c r="T320" s="22">
        <f t="shared" si="104"/>
        <v>0</v>
      </c>
      <c r="U320" s="50">
        <f t="shared" si="105"/>
        <v>0.33786571710992608</v>
      </c>
      <c r="V320" s="47"/>
      <c r="W320" s="26">
        <f t="shared" si="109"/>
        <v>0.6033316376962965</v>
      </c>
      <c r="X320" s="26">
        <f t="shared" si="110"/>
        <v>5.3419626708289094</v>
      </c>
      <c r="Y320" s="27">
        <f t="shared" si="111"/>
        <v>5.647097095894512E-2</v>
      </c>
      <c r="Z320" s="26">
        <f t="shared" si="112"/>
        <v>0.10148053340793475</v>
      </c>
      <c r="AA320" s="33">
        <f t="shared" si="115"/>
        <v>7.6439498252466933</v>
      </c>
      <c r="AB320" s="30"/>
      <c r="AC320" s="39">
        <f t="shared" si="116"/>
        <v>1.0149461189751194E-2</v>
      </c>
      <c r="AD320" s="39">
        <f t="shared" si="113"/>
        <v>2.3151814584945871</v>
      </c>
      <c r="AE320" s="38">
        <f t="shared" si="117"/>
        <v>5.9583999999999993</v>
      </c>
      <c r="AF320" s="37">
        <f t="shared" si="118"/>
        <v>5.6547730446008355E-4</v>
      </c>
      <c r="AG320" s="37">
        <f t="shared" si="119"/>
        <v>0.16356995598798924</v>
      </c>
      <c r="AH320" s="38">
        <f t="shared" si="120"/>
        <v>0.57504213289687423</v>
      </c>
    </row>
    <row r="321" spans="6:34" x14ac:dyDescent="0.2">
      <c r="F321" s="9">
        <v>68.100000000001799</v>
      </c>
      <c r="G321" s="17">
        <f t="shared" si="114"/>
        <v>1119.0230769230948</v>
      </c>
      <c r="H321" s="24">
        <f t="shared" si="106"/>
        <v>1392.1730769230949</v>
      </c>
      <c r="I321" s="24">
        <f t="shared" si="107"/>
        <v>15.797110822486005</v>
      </c>
      <c r="J321" s="18">
        <f t="shared" si="108"/>
        <v>1579711082.2486005</v>
      </c>
      <c r="K321" s="19">
        <f t="shared" si="97"/>
        <v>-8.7591204178944828</v>
      </c>
      <c r="L321" s="25">
        <f t="shared" si="98"/>
        <v>-8.0454170755259966</v>
      </c>
      <c r="M321" s="19">
        <f t="shared" si="99"/>
        <v>-0.7137033423684862</v>
      </c>
      <c r="N321" s="20">
        <f t="shared" si="100"/>
        <v>6.3523492307682687</v>
      </c>
      <c r="O321" s="42">
        <f t="shared" si="101"/>
        <v>1.818732985761021</v>
      </c>
      <c r="P321" s="40"/>
      <c r="Q321" s="21">
        <f t="shared" si="102"/>
        <v>33.889087157421493</v>
      </c>
      <c r="R321" s="44">
        <f t="shared" si="103"/>
        <v>1.0974002476369209</v>
      </c>
      <c r="S321" s="22"/>
      <c r="T321" s="22">
        <f t="shared" si="104"/>
        <v>0</v>
      </c>
      <c r="U321" s="50">
        <f t="shared" si="105"/>
        <v>0.33789684548967985</v>
      </c>
      <c r="V321" s="47"/>
      <c r="W321" s="26">
        <f t="shared" si="109"/>
        <v>0.60338722408871392</v>
      </c>
      <c r="X321" s="26">
        <f t="shared" si="110"/>
        <v>5.3348904360100589</v>
      </c>
      <c r="Y321" s="27">
        <f t="shared" si="111"/>
        <v>5.6551041799837276E-2</v>
      </c>
      <c r="Z321" s="26">
        <f t="shared" si="112"/>
        <v>0.1016098031493323</v>
      </c>
      <c r="AA321" s="33">
        <f t="shared" si="115"/>
        <v>7.6349284201269949</v>
      </c>
      <c r="AB321" s="30"/>
      <c r="AC321" s="39">
        <f t="shared" si="116"/>
        <v>1.015815458246533E-2</v>
      </c>
      <c r="AD321" s="39">
        <f t="shared" si="113"/>
        <v>2.3253396130770523</v>
      </c>
      <c r="AE321" s="38">
        <f t="shared" si="117"/>
        <v>5.9583999999999975</v>
      </c>
      <c r="AF321" s="37">
        <f t="shared" si="118"/>
        <v>5.6574786613382006E-4</v>
      </c>
      <c r="AG321" s="37">
        <f t="shared" si="119"/>
        <v>0.16413570385412304</v>
      </c>
      <c r="AH321" s="38">
        <f t="shared" si="120"/>
        <v>0.57504240345854807</v>
      </c>
    </row>
    <row r="322" spans="6:34" x14ac:dyDescent="0.2">
      <c r="F322" s="9">
        <v>68.000000000001805</v>
      </c>
      <c r="G322" s="17">
        <f t="shared" si="114"/>
        <v>1118.7692307692487</v>
      </c>
      <c r="H322" s="24">
        <f t="shared" si="106"/>
        <v>1391.9192307692488</v>
      </c>
      <c r="I322" s="24">
        <f t="shared" si="107"/>
        <v>15.785997633136887</v>
      </c>
      <c r="J322" s="18">
        <f t="shared" si="108"/>
        <v>1578599763.3136888</v>
      </c>
      <c r="K322" s="19">
        <f t="shared" ref="K322:K385" si="121">LOG(EXP(((LN(Y322)-$B$10/(H322)-$B$11-$B$7)-$B$12*(1-$B$16/H322-LN(H322/$B$16))-$B$13*J322/H322-$B$14*(H322-$B$16)*J322/H322-$B$15*J322*J322/H322)/$B$9))</f>
        <v>-8.7601776276580789</v>
      </c>
      <c r="L322" s="25">
        <f t="shared" ref="L322:L385" si="122">-25096.3/(G322+273)+8.735+0.11*(I322*1000-1)/(G322+273)</f>
        <v>-8.049356015288252</v>
      </c>
      <c r="M322" s="19">
        <f t="shared" ref="M322:M385" si="123">K322-L322</f>
        <v>-0.71082161236982699</v>
      </c>
      <c r="N322" s="20">
        <f t="shared" ref="N322:N385" si="124">81.8-(0.0542)*(G322+273)</f>
        <v>6.366107692306727</v>
      </c>
      <c r="O322" s="42">
        <f t="shared" ref="O322:O385" si="125">6.24-0.15*K322-0.00412*(G322+273)</f>
        <v>1.8199374133794066</v>
      </c>
      <c r="P322" s="40"/>
      <c r="Q322" s="21">
        <f t="shared" ref="Q322:Q385" si="126">N322*X322</f>
        <v>33.917251768048494</v>
      </c>
      <c r="R322" s="44">
        <f t="shared" ref="R322:R385" si="127">O322*W322</f>
        <v>1.0982277210444262</v>
      </c>
      <c r="S322" s="22"/>
      <c r="T322" s="22">
        <f t="shared" ref="T322:T385" si="128">B$4*X322</f>
        <v>0</v>
      </c>
      <c r="U322" s="50">
        <f t="shared" ref="U322:U385" si="129">W322*B$3</f>
        <v>0.33792784260799563</v>
      </c>
      <c r="V322" s="47"/>
      <c r="W322" s="26">
        <f t="shared" si="109"/>
        <v>0.60344257608570639</v>
      </c>
      <c r="X322" s="26">
        <f t="shared" si="110"/>
        <v>5.3277847952582702</v>
      </c>
      <c r="Y322" s="27">
        <f t="shared" si="111"/>
        <v>5.6631658304101398E-2</v>
      </c>
      <c r="Z322" s="26">
        <f t="shared" si="112"/>
        <v>0.10173991626103693</v>
      </c>
      <c r="AA322" s="33">
        <f t="shared" si="115"/>
        <v>7.6258637631565422</v>
      </c>
      <c r="AB322" s="30"/>
      <c r="AC322" s="39">
        <f t="shared" si="116"/>
        <v>1.0166726147225871E-2</v>
      </c>
      <c r="AD322" s="39">
        <f t="shared" si="113"/>
        <v>2.3355063392242781</v>
      </c>
      <c r="AE322" s="38">
        <f t="shared" si="117"/>
        <v>5.9583999999999975</v>
      </c>
      <c r="AF322" s="37">
        <f t="shared" si="118"/>
        <v>5.6601780613889266E-4</v>
      </c>
      <c r="AG322" s="37">
        <f t="shared" si="119"/>
        <v>0.16470172166026192</v>
      </c>
      <c r="AH322" s="38">
        <f t="shared" si="120"/>
        <v>0.57504267339855319</v>
      </c>
    </row>
    <row r="323" spans="6:34" x14ac:dyDescent="0.2">
      <c r="F323" s="9">
        <v>67.900000000001796</v>
      </c>
      <c r="G323" s="17">
        <f t="shared" si="114"/>
        <v>1118.5153846154026</v>
      </c>
      <c r="H323" s="24">
        <f t="shared" ref="H323:H386" si="130">G323+273.15</f>
        <v>1391.6653846154027</v>
      </c>
      <c r="I323" s="24">
        <f t="shared" ref="I323:I386" si="131">92-0.18*G323+0.0001*(G323^2)</f>
        <v>15.774897331361728</v>
      </c>
      <c r="J323" s="18">
        <f t="shared" ref="J323:J386" si="132">I323*10^8</f>
        <v>1577489733.1361728</v>
      </c>
      <c r="K323" s="19">
        <f t="shared" si="121"/>
        <v>-8.7612185059499375</v>
      </c>
      <c r="L323" s="25">
        <f t="shared" si="122"/>
        <v>-8.0532953733975017</v>
      </c>
      <c r="M323" s="19">
        <f t="shared" si="123"/>
        <v>-0.70792313255243577</v>
      </c>
      <c r="N323" s="20">
        <f t="shared" si="124"/>
        <v>6.3798661538451853</v>
      </c>
      <c r="O323" s="42">
        <f t="shared" si="125"/>
        <v>1.8211393912770317</v>
      </c>
      <c r="P323" s="40"/>
      <c r="Q323" s="21">
        <f t="shared" si="126"/>
        <v>33.94500793429566</v>
      </c>
      <c r="R323" s="44">
        <f t="shared" si="127"/>
        <v>1.0990534223000972</v>
      </c>
      <c r="S323" s="22"/>
      <c r="T323" s="22">
        <f t="shared" si="128"/>
        <v>0</v>
      </c>
      <c r="U323" s="50">
        <f t="shared" si="129"/>
        <v>0.33795870839764247</v>
      </c>
      <c r="V323" s="47"/>
      <c r="W323" s="26">
        <f t="shared" ref="W323:W386" si="133">(W322*F322-(R322*C$2+U322*B$2)*(F322-F323))/F323</f>
        <v>0.60349769356721861</v>
      </c>
      <c r="X323" s="26">
        <f t="shared" ref="X323:X386" si="134">(X322*F322-(Q322*C$2+T322*B$2)*(F322-F323))/F323</f>
        <v>5.3206457809207786</v>
      </c>
      <c r="Y323" s="27">
        <f t="shared" ref="Y323:Y386" si="135">W323/X323/2</f>
        <v>5.6712823820305014E-2</v>
      </c>
      <c r="Z323" s="26">
        <f t="shared" ref="Z323:Z386" si="136">W323/(W323+X323)</f>
        <v>0.10187087739622593</v>
      </c>
      <c r="AA323" s="33">
        <f t="shared" si="115"/>
        <v>7.6167558957702814</v>
      </c>
      <c r="AB323" s="30"/>
      <c r="AC323" s="39">
        <f t="shared" si="116"/>
        <v>1.0175175530415416E-2</v>
      </c>
      <c r="AD323" s="39">
        <f t="shared" ref="AD323:AD386" si="137">AD322+AC323</f>
        <v>2.3456815147546934</v>
      </c>
      <c r="AE323" s="38">
        <f t="shared" si="117"/>
        <v>5.9583999999999975</v>
      </c>
      <c r="AF323" s="37">
        <f t="shared" si="118"/>
        <v>5.6628712256842715E-4</v>
      </c>
      <c r="AG323" s="37">
        <f t="shared" si="119"/>
        <v>0.16526800878283035</v>
      </c>
      <c r="AH323" s="38">
        <f t="shared" si="120"/>
        <v>0.57504294271498257</v>
      </c>
    </row>
    <row r="324" spans="6:34" x14ac:dyDescent="0.2">
      <c r="F324" s="9">
        <v>67.800000000001802</v>
      </c>
      <c r="G324" s="17">
        <f t="shared" ref="G324:G387" si="138">G323-(1200-1035)/650</f>
        <v>1118.2615384615565</v>
      </c>
      <c r="H324" s="24">
        <f t="shared" si="130"/>
        <v>1391.4115384615566</v>
      </c>
      <c r="I324" s="24">
        <f t="shared" si="131"/>
        <v>15.763809917160586</v>
      </c>
      <c r="J324" s="18">
        <f t="shared" si="132"/>
        <v>1576380991.7160585</v>
      </c>
      <c r="K324" s="19">
        <f t="shared" si="121"/>
        <v>-8.762243000298545</v>
      </c>
      <c r="L324" s="25">
        <f t="shared" si="122"/>
        <v>-8.0572351500827377</v>
      </c>
      <c r="M324" s="19">
        <f t="shared" si="123"/>
        <v>-0.70500785021580725</v>
      </c>
      <c r="N324" s="20">
        <f t="shared" si="124"/>
        <v>6.3936246153836436</v>
      </c>
      <c r="O324" s="42">
        <f t="shared" si="125"/>
        <v>1.8223389115831692</v>
      </c>
      <c r="P324" s="40"/>
      <c r="Q324" s="21">
        <f t="shared" si="126"/>
        <v>33.972354490008627</v>
      </c>
      <c r="R324" s="44">
        <f t="shared" si="127"/>
        <v>1.0998773451878745</v>
      </c>
      <c r="S324" s="22"/>
      <c r="T324" s="22">
        <f t="shared" si="128"/>
        <v>0</v>
      </c>
      <c r="U324" s="50">
        <f t="shared" si="129"/>
        <v>0.33798944279256782</v>
      </c>
      <c r="V324" s="47"/>
      <c r="W324" s="26">
        <f t="shared" si="133"/>
        <v>0.60355257641529958</v>
      </c>
      <c r="X324" s="26">
        <f t="shared" si="134"/>
        <v>5.3134734260544549</v>
      </c>
      <c r="Y324" s="27">
        <f t="shared" si="135"/>
        <v>5.6794541726302605E-2</v>
      </c>
      <c r="Z324" s="26">
        <f t="shared" si="136"/>
        <v>0.10200269124444916</v>
      </c>
      <c r="AA324" s="33">
        <f t="shared" ref="AA324:AA387" si="139">(W324+X324)/56*72</f>
        <v>7.607604860318256</v>
      </c>
      <c r="AB324" s="30"/>
      <c r="AC324" s="39">
        <f t="shared" ref="AC324:AC387" si="140">(Q323*C$2+T323*B$2)*(F323-F324)/100</f>
        <v>1.0183502380288121E-2</v>
      </c>
      <c r="AD324" s="39">
        <f t="shared" si="137"/>
        <v>2.3558650171349815</v>
      </c>
      <c r="AE324" s="38">
        <f t="shared" ref="AE324:AE387" si="141">AD324+X324*F324/100</f>
        <v>5.9583999999999975</v>
      </c>
      <c r="AF324" s="37">
        <f t="shared" ref="AF324:AF387" si="142">(R324*C$2+U324*B$2)*(F323-F324)/100</f>
        <v>5.6655581351112766E-4</v>
      </c>
      <c r="AG324" s="37">
        <f t="shared" ref="AG324:AG387" si="143">AG323+AF324</f>
        <v>0.16583456459634147</v>
      </c>
      <c r="AH324" s="38">
        <f t="shared" ref="AH324:AH387" si="144">AG324+W324*F324/100</f>
        <v>0.57504321140592551</v>
      </c>
    </row>
    <row r="325" spans="6:34" x14ac:dyDescent="0.2">
      <c r="F325" s="9">
        <v>67.700000000001793</v>
      </c>
      <c r="G325" s="17">
        <f t="shared" si="138"/>
        <v>1118.0076923077104</v>
      </c>
      <c r="H325" s="24">
        <f t="shared" si="130"/>
        <v>1391.1576923077105</v>
      </c>
      <c r="I325" s="24">
        <f t="shared" si="131"/>
        <v>15.752735390533346</v>
      </c>
      <c r="J325" s="18">
        <f t="shared" si="132"/>
        <v>1575273539.0533345</v>
      </c>
      <c r="K325" s="19">
        <f t="shared" si="121"/>
        <v>-8.7632510579917593</v>
      </c>
      <c r="L325" s="25">
        <f t="shared" si="122"/>
        <v>-8.0611753455731225</v>
      </c>
      <c r="M325" s="19">
        <f t="shared" si="123"/>
        <v>-0.70207571241863675</v>
      </c>
      <c r="N325" s="20">
        <f t="shared" si="124"/>
        <v>6.4073830769221018</v>
      </c>
      <c r="O325" s="42">
        <f t="shared" si="125"/>
        <v>1.8235359663909962</v>
      </c>
      <c r="P325" s="40"/>
      <c r="Q325" s="21">
        <f t="shared" si="126"/>
        <v>33.999290275414765</v>
      </c>
      <c r="R325" s="44">
        <f t="shared" si="127"/>
        <v>1.1006994834749504</v>
      </c>
      <c r="S325" s="22"/>
      <c r="T325" s="22">
        <f t="shared" si="128"/>
        <v>0</v>
      </c>
      <c r="U325" s="50">
        <f t="shared" si="129"/>
        <v>0.3380200457279095</v>
      </c>
      <c r="V325" s="47"/>
      <c r="W325" s="26">
        <f t="shared" si="133"/>
        <v>0.60360722451412407</v>
      </c>
      <c r="X325" s="26">
        <f t="shared" si="134"/>
        <v>5.3062677644282381</v>
      </c>
      <c r="Y325" s="27">
        <f t="shared" si="135"/>
        <v>5.6876815429532331E-2</v>
      </c>
      <c r="Z325" s="26">
        <f t="shared" si="136"/>
        <v>0.10213536253194863</v>
      </c>
      <c r="AA325" s="33">
        <f t="shared" si="139"/>
        <v>7.5984107000687517</v>
      </c>
      <c r="AB325" s="30"/>
      <c r="AC325" s="39">
        <f t="shared" si="140"/>
        <v>1.0191706347003459E-2</v>
      </c>
      <c r="AD325" s="39">
        <f t="shared" si="137"/>
        <v>2.3660567234819849</v>
      </c>
      <c r="AE325" s="38">
        <f t="shared" si="141"/>
        <v>5.9583999999999975</v>
      </c>
      <c r="AF325" s="37">
        <f t="shared" si="142"/>
        <v>5.6682387705207012E-4</v>
      </c>
      <c r="AG325" s="37">
        <f t="shared" si="143"/>
        <v>0.16640138847339353</v>
      </c>
      <c r="AH325" s="38">
        <f t="shared" si="144"/>
        <v>0.57504347946946632</v>
      </c>
    </row>
    <row r="326" spans="6:34" x14ac:dyDescent="0.2">
      <c r="F326" s="9">
        <v>67.600000000001799</v>
      </c>
      <c r="G326" s="17">
        <f t="shared" si="138"/>
        <v>1117.7538461538643</v>
      </c>
      <c r="H326" s="24">
        <f t="shared" si="130"/>
        <v>1390.9038461538644</v>
      </c>
      <c r="I326" s="24">
        <f t="shared" si="131"/>
        <v>15.741673751480093</v>
      </c>
      <c r="J326" s="18">
        <f t="shared" si="132"/>
        <v>1574167375.1480093</v>
      </c>
      <c r="K326" s="19">
        <f t="shared" si="121"/>
        <v>-8.7642426260753279</v>
      </c>
      <c r="L326" s="25">
        <f t="shared" si="122"/>
        <v>-8.0651159600979803</v>
      </c>
      <c r="M326" s="19">
        <f t="shared" si="123"/>
        <v>-0.69912666597734763</v>
      </c>
      <c r="N326" s="20">
        <f t="shared" si="124"/>
        <v>6.4211415384605601</v>
      </c>
      <c r="O326" s="42">
        <f t="shared" si="125"/>
        <v>1.8247305477573779</v>
      </c>
      <c r="P326" s="40"/>
      <c r="Q326" s="21">
        <f t="shared" si="126"/>
        <v>34.025814137187893</v>
      </c>
      <c r="R326" s="44">
        <f t="shared" si="127"/>
        <v>1.1015198309117</v>
      </c>
      <c r="S326" s="22"/>
      <c r="T326" s="22">
        <f t="shared" si="128"/>
        <v>0</v>
      </c>
      <c r="U326" s="50">
        <f t="shared" si="129"/>
        <v>0.33805051714000828</v>
      </c>
      <c r="V326" s="47"/>
      <c r="W326" s="26">
        <f t="shared" si="133"/>
        <v>0.60366163775001469</v>
      </c>
      <c r="X326" s="26">
        <f t="shared" si="134"/>
        <v>5.2990288305255815</v>
      </c>
      <c r="Y326" s="27">
        <f t="shared" si="135"/>
        <v>5.6959648367316096E-2</v>
      </c>
      <c r="Z326" s="26">
        <f t="shared" si="136"/>
        <v>0.1022688960219809</v>
      </c>
      <c r="AA326" s="33">
        <f t="shared" si="139"/>
        <v>7.5891734592114801</v>
      </c>
      <c r="AB326" s="30"/>
      <c r="AC326" s="39">
        <f t="shared" si="140"/>
        <v>1.0199787082623851E-2</v>
      </c>
      <c r="AD326" s="39">
        <f t="shared" si="137"/>
        <v>2.376256510564609</v>
      </c>
      <c r="AE326" s="38">
        <f t="shared" si="141"/>
        <v>5.9583999999999975</v>
      </c>
      <c r="AF326" s="37">
        <f t="shared" si="142"/>
        <v>5.6709131127148367E-4</v>
      </c>
      <c r="AG326" s="37">
        <f t="shared" si="143"/>
        <v>0.166968479784665</v>
      </c>
      <c r="AH326" s="38">
        <f t="shared" si="144"/>
        <v>0.57504374690368576</v>
      </c>
    </row>
    <row r="327" spans="6:34" x14ac:dyDescent="0.2">
      <c r="F327" s="9">
        <v>67.500000000001805</v>
      </c>
      <c r="G327" s="17">
        <f t="shared" si="138"/>
        <v>1117.5000000000182</v>
      </c>
      <c r="H327" s="24">
        <f t="shared" si="130"/>
        <v>1390.6500000000183</v>
      </c>
      <c r="I327" s="24">
        <f t="shared" si="131"/>
        <v>15.730625000000813</v>
      </c>
      <c r="J327" s="18">
        <f t="shared" si="132"/>
        <v>1573062500.0000813</v>
      </c>
      <c r="K327" s="19">
        <f t="shared" si="121"/>
        <v>-8.7652176513513904</v>
      </c>
      <c r="L327" s="25">
        <f t="shared" si="122"/>
        <v>-8.0690569938868073</v>
      </c>
      <c r="M327" s="19">
        <f t="shared" si="123"/>
        <v>-0.69616065746458311</v>
      </c>
      <c r="N327" s="20">
        <f t="shared" si="124"/>
        <v>6.4348999999990184</v>
      </c>
      <c r="O327" s="42">
        <f t="shared" si="125"/>
        <v>1.8259226477026331</v>
      </c>
      <c r="P327" s="40"/>
      <c r="Q327" s="21">
        <f t="shared" si="126"/>
        <v>34.051924928512953</v>
      </c>
      <c r="R327" s="44">
        <f t="shared" si="127"/>
        <v>1.1023383812316085</v>
      </c>
      <c r="S327" s="22"/>
      <c r="T327" s="22">
        <f t="shared" si="128"/>
        <v>0</v>
      </c>
      <c r="U327" s="50">
        <f t="shared" si="129"/>
        <v>0.33808085696642004</v>
      </c>
      <c r="V327" s="47"/>
      <c r="W327" s="26">
        <f t="shared" si="133"/>
        <v>0.60371581601146429</v>
      </c>
      <c r="X327" s="26">
        <f t="shared" si="134"/>
        <v>5.291756659546869</v>
      </c>
      <c r="Y327" s="27">
        <f t="shared" si="135"/>
        <v>5.7043044007163417E-2</v>
      </c>
      <c r="Z327" s="26">
        <f t="shared" si="136"/>
        <v>0.10240329651514303</v>
      </c>
      <c r="AA327" s="33">
        <f t="shared" si="139"/>
        <v>7.5798931828607143</v>
      </c>
      <c r="AB327" s="30"/>
      <c r="AC327" s="39">
        <f t="shared" si="140"/>
        <v>1.0207744241155789E-2</v>
      </c>
      <c r="AD327" s="39">
        <f t="shared" si="137"/>
        <v>2.3864642548057646</v>
      </c>
      <c r="AE327" s="38">
        <f t="shared" si="141"/>
        <v>5.9583999999999975</v>
      </c>
      <c r="AF327" s="37">
        <f t="shared" si="142"/>
        <v>5.6735811424594431E-4</v>
      </c>
      <c r="AG327" s="37">
        <f t="shared" si="143"/>
        <v>0.16753583789891094</v>
      </c>
      <c r="AH327" s="38">
        <f t="shared" si="144"/>
        <v>0.57504401370666025</v>
      </c>
    </row>
    <row r="328" spans="6:34" x14ac:dyDescent="0.2">
      <c r="F328" s="9">
        <v>67.400000000001896</v>
      </c>
      <c r="G328" s="17">
        <f t="shared" si="138"/>
        <v>1117.2461538461721</v>
      </c>
      <c r="H328" s="24">
        <f t="shared" si="130"/>
        <v>1390.3961538461722</v>
      </c>
      <c r="I328" s="24">
        <f t="shared" si="131"/>
        <v>15.719589136095465</v>
      </c>
      <c r="J328" s="18">
        <f t="shared" si="132"/>
        <v>1571958913.6095464</v>
      </c>
      <c r="K328" s="19">
        <f t="shared" si="121"/>
        <v>-8.7661760803770399</v>
      </c>
      <c r="L328" s="25">
        <f t="shared" si="122"/>
        <v>-8.0729984471692617</v>
      </c>
      <c r="M328" s="19">
        <f t="shared" si="123"/>
        <v>-0.69317763320777814</v>
      </c>
      <c r="N328" s="20">
        <f t="shared" si="124"/>
        <v>6.4486584615374767</v>
      </c>
      <c r="O328" s="42">
        <f t="shared" si="125"/>
        <v>1.8271122582103265</v>
      </c>
      <c r="P328" s="40"/>
      <c r="Q328" s="21">
        <f t="shared" si="126"/>
        <v>34.077621509151051</v>
      </c>
      <c r="R328" s="44">
        <f t="shared" si="127"/>
        <v>1.1031551281512073</v>
      </c>
      <c r="S328" s="22"/>
      <c r="T328" s="22">
        <f t="shared" si="128"/>
        <v>0</v>
      </c>
      <c r="U328" s="50">
        <f t="shared" si="129"/>
        <v>0.33811106514592842</v>
      </c>
      <c r="V328" s="47"/>
      <c r="W328" s="26">
        <f t="shared" si="133"/>
        <v>0.60376975918915787</v>
      </c>
      <c r="X328" s="26">
        <f t="shared" si="134"/>
        <v>5.2844512874118514</v>
      </c>
      <c r="Y328" s="27">
        <f t="shared" si="135"/>
        <v>5.712700584707861E-2</v>
      </c>
      <c r="Z328" s="26">
        <f t="shared" si="136"/>
        <v>0.10253856884970131</v>
      </c>
      <c r="AA328" s="33">
        <f t="shared" si="139"/>
        <v>7.5705699170584406</v>
      </c>
      <c r="AB328" s="30"/>
      <c r="AC328" s="39">
        <f t="shared" si="140"/>
        <v>1.0215577478544598E-2</v>
      </c>
      <c r="AD328" s="39">
        <f t="shared" si="137"/>
        <v>2.3966798322843093</v>
      </c>
      <c r="AE328" s="38">
        <f t="shared" si="141"/>
        <v>5.9583999999999975</v>
      </c>
      <c r="AF328" s="37">
        <f t="shared" si="142"/>
        <v>5.6762428404699586E-4</v>
      </c>
      <c r="AG328" s="37">
        <f t="shared" si="143"/>
        <v>0.16810346218295794</v>
      </c>
      <c r="AH328" s="38">
        <f t="shared" si="144"/>
        <v>0.57504427987646178</v>
      </c>
    </row>
    <row r="329" spans="6:34" x14ac:dyDescent="0.2">
      <c r="F329" s="9">
        <v>67.300000000001901</v>
      </c>
      <c r="G329" s="17">
        <f t="shared" si="138"/>
        <v>1116.992307692326</v>
      </c>
      <c r="H329" s="24">
        <f t="shared" si="130"/>
        <v>1390.1423076923261</v>
      </c>
      <c r="I329" s="24">
        <f t="shared" si="131"/>
        <v>15.708566159764118</v>
      </c>
      <c r="J329" s="18">
        <f t="shared" si="132"/>
        <v>1570856615.9764118</v>
      </c>
      <c r="K329" s="19">
        <f t="shared" si="121"/>
        <v>-8.7671178594627381</v>
      </c>
      <c r="L329" s="25">
        <f t="shared" si="122"/>
        <v>-8.0769403201751704</v>
      </c>
      <c r="M329" s="19">
        <f t="shared" si="123"/>
        <v>-0.69017753928756775</v>
      </c>
      <c r="N329" s="20">
        <f t="shared" si="124"/>
        <v>6.462416923075935</v>
      </c>
      <c r="O329" s="42">
        <f t="shared" si="125"/>
        <v>1.8282993712270272</v>
      </c>
      <c r="P329" s="40"/>
      <c r="Q329" s="21">
        <f t="shared" si="126"/>
        <v>34.102902745504316</v>
      </c>
      <c r="R329" s="44">
        <f t="shared" si="127"/>
        <v>1.1039700653699958</v>
      </c>
      <c r="S329" s="22"/>
      <c r="T329" s="22">
        <f t="shared" si="128"/>
        <v>0</v>
      </c>
      <c r="U329" s="50">
        <f t="shared" si="129"/>
        <v>0.33814114161855741</v>
      </c>
      <c r="V329" s="47"/>
      <c r="W329" s="26">
        <f t="shared" si="133"/>
        <v>0.60382346717599533</v>
      </c>
      <c r="X329" s="26">
        <f t="shared" si="134"/>
        <v>5.2771127507620257</v>
      </c>
      <c r="Y329" s="27">
        <f t="shared" si="135"/>
        <v>5.7211537415872156E-2</v>
      </c>
      <c r="Z329" s="26">
        <f t="shared" si="136"/>
        <v>0.1026747179019242</v>
      </c>
      <c r="AA329" s="33">
        <f t="shared" si="139"/>
        <v>7.5612037087774544</v>
      </c>
      <c r="AB329" s="30"/>
      <c r="AC329" s="39">
        <f t="shared" si="140"/>
        <v>1.0223286452744736E-2</v>
      </c>
      <c r="AD329" s="39">
        <f t="shared" si="137"/>
        <v>2.4069031187370542</v>
      </c>
      <c r="AE329" s="38">
        <f t="shared" si="141"/>
        <v>5.9583999999999975</v>
      </c>
      <c r="AF329" s="37">
        <f t="shared" si="142"/>
        <v>5.6788981874395666E-4</v>
      </c>
      <c r="AG329" s="37">
        <f t="shared" si="143"/>
        <v>0.16867135200170189</v>
      </c>
      <c r="AH329" s="38">
        <f t="shared" si="144"/>
        <v>0.57504454541115824</v>
      </c>
    </row>
    <row r="330" spans="6:34" x14ac:dyDescent="0.2">
      <c r="F330" s="9">
        <v>67.200000000001907</v>
      </c>
      <c r="G330" s="17">
        <f t="shared" si="138"/>
        <v>1116.7384615384799</v>
      </c>
      <c r="H330" s="24">
        <f t="shared" si="130"/>
        <v>1389.88846153848</v>
      </c>
      <c r="I330" s="24">
        <f t="shared" si="131"/>
        <v>15.69755607100673</v>
      </c>
      <c r="J330" s="18">
        <f t="shared" si="132"/>
        <v>1569755607.100673</v>
      </c>
      <c r="K330" s="19">
        <f t="shared" si="121"/>
        <v>-8.7680429346709179</v>
      </c>
      <c r="L330" s="25">
        <f t="shared" si="122"/>
        <v>-8.0808826131345342</v>
      </c>
      <c r="M330" s="19">
        <f t="shared" si="123"/>
        <v>-0.68716032153638373</v>
      </c>
      <c r="N330" s="20">
        <f t="shared" si="124"/>
        <v>6.4761753846143932</v>
      </c>
      <c r="O330" s="42">
        <f t="shared" si="125"/>
        <v>1.8294839786621004</v>
      </c>
      <c r="P330" s="40"/>
      <c r="Q330" s="21">
        <f t="shared" si="126"/>
        <v>34.127767510681416</v>
      </c>
      <c r="R330" s="44">
        <f t="shared" si="127"/>
        <v>1.1047831865703823</v>
      </c>
      <c r="S330" s="22"/>
      <c r="T330" s="22">
        <f t="shared" si="128"/>
        <v>0</v>
      </c>
      <c r="U330" s="50">
        <f t="shared" si="129"/>
        <v>0.33817108632558407</v>
      </c>
      <c r="V330" s="47"/>
      <c r="W330" s="26">
        <f t="shared" si="133"/>
        <v>0.60387693986711433</v>
      </c>
      <c r="X330" s="26">
        <f t="shared" si="134"/>
        <v>5.2697410869630836</v>
      </c>
      <c r="Y330" s="27">
        <f t="shared" si="135"/>
        <v>5.7296642273475008E-2</v>
      </c>
      <c r="Z330" s="26">
        <f t="shared" si="136"/>
        <v>0.10281174858641721</v>
      </c>
      <c r="AA330" s="33">
        <f t="shared" si="139"/>
        <v>7.5517946059245409</v>
      </c>
      <c r="AB330" s="30"/>
      <c r="AC330" s="39">
        <f t="shared" si="140"/>
        <v>1.0230870823650715E-2</v>
      </c>
      <c r="AD330" s="39">
        <f t="shared" si="137"/>
        <v>2.4171339895607051</v>
      </c>
      <c r="AE330" s="38">
        <f t="shared" si="141"/>
        <v>5.9583999999999975</v>
      </c>
      <c r="AF330" s="37">
        <f t="shared" si="142"/>
        <v>5.681547163989912E-4</v>
      </c>
      <c r="AG330" s="37">
        <f t="shared" si="143"/>
        <v>0.16923950671810087</v>
      </c>
      <c r="AH330" s="38">
        <f t="shared" si="144"/>
        <v>0.57504481030881316</v>
      </c>
    </row>
    <row r="331" spans="6:34" x14ac:dyDescent="0.2">
      <c r="F331" s="9">
        <v>67.100000000001899</v>
      </c>
      <c r="G331" s="17">
        <f t="shared" si="138"/>
        <v>1116.4846153846338</v>
      </c>
      <c r="H331" s="24">
        <f t="shared" si="130"/>
        <v>1389.6346153846339</v>
      </c>
      <c r="I331" s="24">
        <f t="shared" si="131"/>
        <v>15.686558869823287</v>
      </c>
      <c r="J331" s="18">
        <f t="shared" si="132"/>
        <v>1568655886.9823287</v>
      </c>
      <c r="K331" s="19">
        <f t="shared" si="121"/>
        <v>-8.7689512518143449</v>
      </c>
      <c r="L331" s="25">
        <f t="shared" si="122"/>
        <v>-8.0848253262775156</v>
      </c>
      <c r="M331" s="19">
        <f t="shared" si="123"/>
        <v>-0.68412592553682927</v>
      </c>
      <c r="N331" s="20">
        <f t="shared" si="124"/>
        <v>6.4899338461528515</v>
      </c>
      <c r="O331" s="42">
        <f t="shared" si="125"/>
        <v>1.8306660723874595</v>
      </c>
      <c r="P331" s="40"/>
      <c r="Q331" s="21">
        <f t="shared" si="126"/>
        <v>34.152214684562779</v>
      </c>
      <c r="R331" s="44">
        <f t="shared" si="127"/>
        <v>1.105594485417601</v>
      </c>
      <c r="S331" s="22"/>
      <c r="T331" s="22">
        <f t="shared" si="128"/>
        <v>0</v>
      </c>
      <c r="U331" s="50">
        <f t="shared" si="129"/>
        <v>0.33820089920955143</v>
      </c>
      <c r="V331" s="47"/>
      <c r="W331" s="26">
        <f t="shared" si="133"/>
        <v>0.60393017715991326</v>
      </c>
      <c r="X331" s="26">
        <f t="shared" si="134"/>
        <v>5.2623363341072835</v>
      </c>
      <c r="Y331" s="27">
        <f t="shared" si="135"/>
        <v>5.7382324011257403E-2</v>
      </c>
      <c r="Z331" s="26">
        <f t="shared" si="136"/>
        <v>0.10294966585646238</v>
      </c>
      <c r="AA331" s="33">
        <f t="shared" si="139"/>
        <v>7.5423426573435393</v>
      </c>
      <c r="AB331" s="30"/>
      <c r="AC331" s="39">
        <f t="shared" si="140"/>
        <v>1.0238330253205299E-2</v>
      </c>
      <c r="AD331" s="39">
        <f t="shared" si="137"/>
        <v>2.4273723198139106</v>
      </c>
      <c r="AE331" s="38">
        <f t="shared" si="141"/>
        <v>5.9583999999999975</v>
      </c>
      <c r="AF331" s="37">
        <f t="shared" si="142"/>
        <v>5.6841897507201467E-4</v>
      </c>
      <c r="AG331" s="37">
        <f t="shared" si="143"/>
        <v>0.16980792569317288</v>
      </c>
      <c r="AH331" s="38">
        <f t="shared" si="144"/>
        <v>0.5750450745674861</v>
      </c>
    </row>
    <row r="332" spans="6:34" x14ac:dyDescent="0.2">
      <c r="F332" s="9">
        <v>67.000000000001904</v>
      </c>
      <c r="G332" s="17">
        <f t="shared" si="138"/>
        <v>1116.2307692307877</v>
      </c>
      <c r="H332" s="24">
        <f t="shared" si="130"/>
        <v>1389.3807692307878</v>
      </c>
      <c r="I332" s="24">
        <f t="shared" si="131"/>
        <v>15.675574556213832</v>
      </c>
      <c r="J332" s="18">
        <f t="shared" si="132"/>
        <v>1567557455.6213832</v>
      </c>
      <c r="K332" s="19">
        <f t="shared" si="121"/>
        <v>-8.7698427564546648</v>
      </c>
      <c r="L332" s="25">
        <f t="shared" si="122"/>
        <v>-8.0887684598344496</v>
      </c>
      <c r="M332" s="19">
        <f t="shared" si="123"/>
        <v>-0.68107429662021524</v>
      </c>
      <c r="N332" s="20">
        <f t="shared" si="124"/>
        <v>6.5036923076913098</v>
      </c>
      <c r="O332" s="42">
        <f t="shared" si="125"/>
        <v>1.8318456442373536</v>
      </c>
      <c r="P332" s="40"/>
      <c r="Q332" s="21">
        <f t="shared" si="126"/>
        <v>34.176243153866139</v>
      </c>
      <c r="R332" s="44">
        <f t="shared" si="127"/>
        <v>1.1064039555596512</v>
      </c>
      <c r="S332" s="22"/>
      <c r="T332" s="22">
        <f t="shared" si="128"/>
        <v>0</v>
      </c>
      <c r="U332" s="50">
        <f t="shared" si="129"/>
        <v>0.33823058021428171</v>
      </c>
      <c r="V332" s="47"/>
      <c r="W332" s="26">
        <f t="shared" si="133"/>
        <v>0.60398317895407438</v>
      </c>
      <c r="X332" s="26">
        <f t="shared" si="134"/>
        <v>5.2548985310158489</v>
      </c>
      <c r="Y332" s="27">
        <f t="shared" si="135"/>
        <v>5.7468586252351059E-2</v>
      </c>
      <c r="Z332" s="26">
        <f t="shared" si="136"/>
        <v>0.10308847470436043</v>
      </c>
      <c r="AA332" s="33">
        <f t="shared" si="139"/>
        <v>7.5328479128184718</v>
      </c>
      <c r="AB332" s="30"/>
      <c r="AC332" s="39">
        <f t="shared" si="140"/>
        <v>1.0245664405368253E-2</v>
      </c>
      <c r="AD332" s="39">
        <f t="shared" si="137"/>
        <v>2.4376179842192789</v>
      </c>
      <c r="AE332" s="38">
        <f t="shared" si="141"/>
        <v>5.9583999999999975</v>
      </c>
      <c r="AF332" s="37">
        <f t="shared" si="142"/>
        <v>5.6868259281786027E-4</v>
      </c>
      <c r="AG332" s="37">
        <f t="shared" si="143"/>
        <v>0.17037660828599074</v>
      </c>
      <c r="AH332" s="38">
        <f t="shared" si="144"/>
        <v>0.57504533818523207</v>
      </c>
    </row>
    <row r="333" spans="6:34" x14ac:dyDescent="0.2">
      <c r="F333" s="9">
        <v>66.900000000001896</v>
      </c>
      <c r="G333" s="17">
        <f t="shared" si="138"/>
        <v>1115.9769230769416</v>
      </c>
      <c r="H333" s="24">
        <f t="shared" si="130"/>
        <v>1389.1269230769417</v>
      </c>
      <c r="I333" s="24">
        <f t="shared" si="131"/>
        <v>15.664603130178307</v>
      </c>
      <c r="J333" s="18">
        <f t="shared" si="132"/>
        <v>1566460313.0178306</v>
      </c>
      <c r="K333" s="19">
        <f t="shared" si="121"/>
        <v>-8.7707173939008296</v>
      </c>
      <c r="L333" s="25">
        <f t="shared" si="122"/>
        <v>-8.0927120140358415</v>
      </c>
      <c r="M333" s="19">
        <f t="shared" si="123"/>
        <v>-0.6780053798649881</v>
      </c>
      <c r="N333" s="20">
        <f t="shared" si="124"/>
        <v>6.5174507692297681</v>
      </c>
      <c r="O333" s="42">
        <f t="shared" si="125"/>
        <v>1.8330226860081247</v>
      </c>
      <c r="P333" s="40"/>
      <c r="Q333" s="21">
        <f t="shared" si="126"/>
        <v>34.199851812212202</v>
      </c>
      <c r="R333" s="44">
        <f t="shared" si="127"/>
        <v>1.1072115906272191</v>
      </c>
      <c r="S333" s="22"/>
      <c r="T333" s="22">
        <f t="shared" si="128"/>
        <v>0</v>
      </c>
      <c r="U333" s="50">
        <f t="shared" si="129"/>
        <v>0.33826012928488897</v>
      </c>
      <c r="V333" s="47"/>
      <c r="W333" s="26">
        <f t="shared" si="133"/>
        <v>0.60403594515158743</v>
      </c>
      <c r="X333" s="26">
        <f t="shared" si="134"/>
        <v>5.2474277172413437</v>
      </c>
      <c r="Y333" s="27">
        <f t="shared" si="135"/>
        <v>5.7555432651975505E-2</v>
      </c>
      <c r="Z333" s="26">
        <f t="shared" si="136"/>
        <v>0.10322818016177673</v>
      </c>
      <c r="AA333" s="33">
        <f t="shared" si="139"/>
        <v>7.5233104230766257</v>
      </c>
      <c r="AB333" s="30"/>
      <c r="AC333" s="39">
        <f t="shared" si="140"/>
        <v>1.0252872946160719E-2</v>
      </c>
      <c r="AD333" s="39">
        <f t="shared" si="137"/>
        <v>2.4478708571654395</v>
      </c>
      <c r="AE333" s="38">
        <f t="shared" si="141"/>
        <v>5.9583999999999975</v>
      </c>
      <c r="AF333" s="37">
        <f t="shared" si="142"/>
        <v>5.6894556768763644E-4</v>
      </c>
      <c r="AG333" s="37">
        <f t="shared" si="143"/>
        <v>0.17094555385367838</v>
      </c>
      <c r="AH333" s="38">
        <f t="shared" si="144"/>
        <v>0.57504560116010173</v>
      </c>
    </row>
    <row r="334" spans="6:34" x14ac:dyDescent="0.2">
      <c r="F334" s="9">
        <v>66.800000000001901</v>
      </c>
      <c r="G334" s="17">
        <f t="shared" si="138"/>
        <v>1115.7230769230955</v>
      </c>
      <c r="H334" s="24">
        <f t="shared" si="130"/>
        <v>1388.8730769230956</v>
      </c>
      <c r="I334" s="24">
        <f t="shared" si="131"/>
        <v>15.653644591716798</v>
      </c>
      <c r="J334" s="18">
        <f t="shared" si="132"/>
        <v>1565364459.1716797</v>
      </c>
      <c r="K334" s="19">
        <f t="shared" si="121"/>
        <v>-8.7715751092075074</v>
      </c>
      <c r="L334" s="25">
        <f t="shared" si="122"/>
        <v>-8.0966559891123513</v>
      </c>
      <c r="M334" s="19">
        <f t="shared" si="123"/>
        <v>-0.67491912009515609</v>
      </c>
      <c r="N334" s="20">
        <f t="shared" si="124"/>
        <v>6.5312092307682263</v>
      </c>
      <c r="O334" s="42">
        <f t="shared" si="125"/>
        <v>1.8341971894579725</v>
      </c>
      <c r="P334" s="40"/>
      <c r="Q334" s="21">
        <f t="shared" si="126"/>
        <v>34.223039560190479</v>
      </c>
      <c r="R334" s="44">
        <f t="shared" si="127"/>
        <v>1.1080173842336039</v>
      </c>
      <c r="S334" s="22"/>
      <c r="T334" s="22">
        <f t="shared" si="128"/>
        <v>0</v>
      </c>
      <c r="U334" s="50">
        <f t="shared" si="129"/>
        <v>0.33828954636779296</v>
      </c>
      <c r="V334" s="47"/>
      <c r="W334" s="26">
        <f t="shared" si="133"/>
        <v>0.60408847565677304</v>
      </c>
      <c r="X334" s="26">
        <f t="shared" si="134"/>
        <v>5.2399239330700533</v>
      </c>
      <c r="Y334" s="27">
        <f t="shared" si="135"/>
        <v>5.7642866897768083E-2</v>
      </c>
      <c r="Z334" s="26">
        <f t="shared" si="136"/>
        <v>0.10336878730009054</v>
      </c>
      <c r="AA334" s="33">
        <f t="shared" si="139"/>
        <v>7.5137302397916326</v>
      </c>
      <c r="AB334" s="30"/>
      <c r="AC334" s="39">
        <f t="shared" si="140"/>
        <v>1.0259955543663078E-2</v>
      </c>
      <c r="AD334" s="39">
        <f t="shared" si="137"/>
        <v>2.4581308127091024</v>
      </c>
      <c r="AE334" s="38">
        <f t="shared" si="141"/>
        <v>5.9583999999999975</v>
      </c>
      <c r="AF334" s="37">
        <f t="shared" si="142"/>
        <v>5.6920789772750395E-4</v>
      </c>
      <c r="AG334" s="37">
        <f t="shared" si="143"/>
        <v>0.17151476175140587</v>
      </c>
      <c r="AH334" s="38">
        <f t="shared" si="144"/>
        <v>0.57504586349014175</v>
      </c>
    </row>
    <row r="335" spans="6:34" x14ac:dyDescent="0.2">
      <c r="F335" s="9">
        <v>66.700000000001907</v>
      </c>
      <c r="G335" s="17">
        <f t="shared" si="138"/>
        <v>1115.4692307692494</v>
      </c>
      <c r="H335" s="24">
        <f t="shared" si="130"/>
        <v>1388.6192307692495</v>
      </c>
      <c r="I335" s="24">
        <f t="shared" si="131"/>
        <v>15.64269894082922</v>
      </c>
      <c r="J335" s="18">
        <f t="shared" si="132"/>
        <v>1564269894.082922</v>
      </c>
      <c r="K335" s="19">
        <f t="shared" si="121"/>
        <v>-8.7724158471735763</v>
      </c>
      <c r="L335" s="25">
        <f t="shared" si="122"/>
        <v>-8.1006003852948254</v>
      </c>
      <c r="M335" s="19">
        <f t="shared" si="123"/>
        <v>-0.67181546187875085</v>
      </c>
      <c r="N335" s="20">
        <f t="shared" si="124"/>
        <v>6.5449676923066846</v>
      </c>
      <c r="O335" s="42">
        <f t="shared" si="125"/>
        <v>1.8353691463067285</v>
      </c>
      <c r="P335" s="40"/>
      <c r="Q335" s="21">
        <f t="shared" si="126"/>
        <v>34.24580530542525</v>
      </c>
      <c r="R335" s="44">
        <f t="shared" si="127"/>
        <v>1.1088213299746521</v>
      </c>
      <c r="S335" s="22"/>
      <c r="T335" s="22">
        <f t="shared" si="128"/>
        <v>0</v>
      </c>
      <c r="U335" s="50">
        <f t="shared" si="129"/>
        <v>0.33831883141073199</v>
      </c>
      <c r="V335" s="47"/>
      <c r="W335" s="26">
        <f t="shared" si="133"/>
        <v>0.60414077037630709</v>
      </c>
      <c r="X335" s="26">
        <f t="shared" si="134"/>
        <v>5.2323872195243464</v>
      </c>
      <c r="Y335" s="27">
        <f t="shared" si="135"/>
        <v>5.7730892710118165E-2</v>
      </c>
      <c r="Z335" s="26">
        <f t="shared" si="136"/>
        <v>0.10351030123074771</v>
      </c>
      <c r="AA335" s="33">
        <f t="shared" si="139"/>
        <v>7.5041074155865539</v>
      </c>
      <c r="AB335" s="30"/>
      <c r="AC335" s="39">
        <f t="shared" si="140"/>
        <v>1.0266911868056561E-2</v>
      </c>
      <c r="AD335" s="39">
        <f t="shared" si="137"/>
        <v>2.4683977245771591</v>
      </c>
      <c r="AE335" s="38">
        <f t="shared" si="141"/>
        <v>5.9583999999999975</v>
      </c>
      <c r="AF335" s="37">
        <f t="shared" si="142"/>
        <v>5.6946958097987572E-4</v>
      </c>
      <c r="AG335" s="37">
        <f t="shared" si="143"/>
        <v>0.17208423133238573</v>
      </c>
      <c r="AH335" s="38">
        <f t="shared" si="144"/>
        <v>0.57504612517339404</v>
      </c>
    </row>
    <row r="336" spans="6:34" x14ac:dyDescent="0.2">
      <c r="F336" s="9">
        <v>66.600000000001899</v>
      </c>
      <c r="G336" s="17">
        <f t="shared" si="138"/>
        <v>1115.2153846154033</v>
      </c>
      <c r="H336" s="24">
        <f t="shared" si="130"/>
        <v>1388.3653846154034</v>
      </c>
      <c r="I336" s="24">
        <f t="shared" si="131"/>
        <v>15.631766177515615</v>
      </c>
      <c r="J336" s="18">
        <f t="shared" si="132"/>
        <v>1563176617.7515616</v>
      </c>
      <c r="K336" s="19">
        <f t="shared" si="121"/>
        <v>-8.7732395523404776</v>
      </c>
      <c r="L336" s="25">
        <f t="shared" si="122"/>
        <v>-8.1045452028142719</v>
      </c>
      <c r="M336" s="19">
        <f t="shared" si="123"/>
        <v>-0.66869434952620566</v>
      </c>
      <c r="N336" s="20">
        <f t="shared" si="124"/>
        <v>6.5587261538451429</v>
      </c>
      <c r="O336" s="42">
        <f t="shared" si="125"/>
        <v>1.8365385482356098</v>
      </c>
      <c r="P336" s="40"/>
      <c r="Q336" s="21">
        <f t="shared" si="126"/>
        <v>34.268147962641628</v>
      </c>
      <c r="R336" s="44">
        <f t="shared" si="127"/>
        <v>1.1096234214286773</v>
      </c>
      <c r="S336" s="22"/>
      <c r="T336" s="22">
        <f t="shared" si="128"/>
        <v>0</v>
      </c>
      <c r="U336" s="50">
        <f t="shared" si="129"/>
        <v>0.33834798436277702</v>
      </c>
      <c r="V336" s="47"/>
      <c r="W336" s="26">
        <f t="shared" si="133"/>
        <v>0.60419282921924466</v>
      </c>
      <c r="X336" s="26">
        <f t="shared" si="134"/>
        <v>5.2248176183650319</v>
      </c>
      <c r="Y336" s="27">
        <f t="shared" si="135"/>
        <v>5.7819513842505263E-2</v>
      </c>
      <c r="Z336" s="26">
        <f t="shared" si="136"/>
        <v>0.10365272710561721</v>
      </c>
      <c r="AA336" s="33">
        <f t="shared" si="139"/>
        <v>7.4944420040369275</v>
      </c>
      <c r="AB336" s="30"/>
      <c r="AC336" s="39">
        <f t="shared" si="140"/>
        <v>1.0273741591628454E-2</v>
      </c>
      <c r="AD336" s="39">
        <f t="shared" si="137"/>
        <v>2.4786714661687874</v>
      </c>
      <c r="AE336" s="38">
        <f t="shared" si="141"/>
        <v>5.9583999999999975</v>
      </c>
      <c r="AF336" s="37">
        <f t="shared" si="142"/>
        <v>5.6973061548259572E-4</v>
      </c>
      <c r="AG336" s="37">
        <f t="shared" si="143"/>
        <v>0.17265396194786833</v>
      </c>
      <c r="AH336" s="38">
        <f t="shared" si="144"/>
        <v>0.57504638620789672</v>
      </c>
    </row>
    <row r="337" spans="6:34" x14ac:dyDescent="0.2">
      <c r="F337" s="9">
        <v>66.500000000001904</v>
      </c>
      <c r="G337" s="17">
        <f t="shared" si="138"/>
        <v>1114.9615384615572</v>
      </c>
      <c r="H337" s="24">
        <f t="shared" si="130"/>
        <v>1388.1115384615573</v>
      </c>
      <c r="I337" s="24">
        <f t="shared" si="131"/>
        <v>15.62084630177597</v>
      </c>
      <c r="J337" s="18">
        <f t="shared" si="132"/>
        <v>1562084630.177597</v>
      </c>
      <c r="K337" s="19">
        <f t="shared" si="121"/>
        <v>-8.7740461689906688</v>
      </c>
      <c r="L337" s="25">
        <f t="shared" si="122"/>
        <v>-8.1084904419018642</v>
      </c>
      <c r="M337" s="19">
        <f t="shared" si="123"/>
        <v>-0.66555572708880462</v>
      </c>
      <c r="N337" s="20">
        <f t="shared" si="124"/>
        <v>6.5724846153836012</v>
      </c>
      <c r="O337" s="42">
        <f t="shared" si="125"/>
        <v>1.8377053868869835</v>
      </c>
      <c r="P337" s="40"/>
      <c r="Q337" s="21">
        <f t="shared" si="126"/>
        <v>34.290066453731839</v>
      </c>
      <c r="R337" s="44">
        <f t="shared" si="127"/>
        <v>1.1104236521563895</v>
      </c>
      <c r="S337" s="22"/>
      <c r="T337" s="22">
        <f t="shared" si="128"/>
        <v>0</v>
      </c>
      <c r="U337" s="50">
        <f t="shared" si="129"/>
        <v>0.33837700517434482</v>
      </c>
      <c r="V337" s="47"/>
      <c r="W337" s="26">
        <f t="shared" si="133"/>
        <v>0.60424465209704425</v>
      </c>
      <c r="X337" s="26">
        <f t="shared" si="134"/>
        <v>5.217215172093713</v>
      </c>
      <c r="Y337" s="27">
        <f t="shared" si="135"/>
        <v>5.7908734081841183E-2</v>
      </c>
      <c r="Z337" s="26">
        <f t="shared" si="136"/>
        <v>0.10379607011735076</v>
      </c>
      <c r="AA337" s="33">
        <f t="shared" si="139"/>
        <v>7.4847340596738317</v>
      </c>
      <c r="AB337" s="30"/>
      <c r="AC337" s="39">
        <f t="shared" si="140"/>
        <v>1.0280444388791905E-2</v>
      </c>
      <c r="AD337" s="39">
        <f t="shared" si="137"/>
        <v>2.4889519105575793</v>
      </c>
      <c r="AE337" s="38">
        <f t="shared" si="141"/>
        <v>5.9583999999999975</v>
      </c>
      <c r="AF337" s="37">
        <f t="shared" si="142"/>
        <v>5.6999099926892578E-4</v>
      </c>
      <c r="AG337" s="37">
        <f t="shared" si="143"/>
        <v>0.17322395294713727</v>
      </c>
      <c r="AH337" s="38">
        <f t="shared" si="144"/>
        <v>0.57504664659168325</v>
      </c>
    </row>
    <row r="338" spans="6:34" x14ac:dyDescent="0.2">
      <c r="F338" s="9">
        <v>66.400000000001896</v>
      </c>
      <c r="G338" s="17">
        <f t="shared" si="138"/>
        <v>1114.7076923077111</v>
      </c>
      <c r="H338" s="24">
        <f t="shared" si="130"/>
        <v>1387.8576923077112</v>
      </c>
      <c r="I338" s="24">
        <f t="shared" si="131"/>
        <v>15.609939313610269</v>
      </c>
      <c r="J338" s="18">
        <f t="shared" si="132"/>
        <v>1560993931.361027</v>
      </c>
      <c r="K338" s="19">
        <f t="shared" si="121"/>
        <v>-8.7748356411459945</v>
      </c>
      <c r="L338" s="25">
        <f t="shared" si="122"/>
        <v>-8.1124361027889478</v>
      </c>
      <c r="M338" s="19">
        <f t="shared" si="123"/>
        <v>-0.66239953835704668</v>
      </c>
      <c r="N338" s="20">
        <f t="shared" si="124"/>
        <v>6.5862430769220595</v>
      </c>
      <c r="O338" s="42">
        <f t="shared" si="125"/>
        <v>1.8388696538641289</v>
      </c>
      <c r="P338" s="40"/>
      <c r="Q338" s="21">
        <f t="shared" si="126"/>
        <v>34.311559707821552</v>
      </c>
      <c r="R338" s="44">
        <f t="shared" si="127"/>
        <v>1.1112220157008215</v>
      </c>
      <c r="S338" s="22"/>
      <c r="T338" s="22">
        <f t="shared" si="128"/>
        <v>0</v>
      </c>
      <c r="U338" s="50">
        <f t="shared" si="129"/>
        <v>0.33840589379721187</v>
      </c>
      <c r="V338" s="47"/>
      <c r="W338" s="26">
        <f t="shared" si="133"/>
        <v>0.60429623892359252</v>
      </c>
      <c r="X338" s="26">
        <f t="shared" si="134"/>
        <v>5.2095799239551193</v>
      </c>
      <c r="Y338" s="27">
        <f t="shared" si="135"/>
        <v>5.7998557248816529E-2</v>
      </c>
      <c r="Z338" s="26">
        <f t="shared" si="136"/>
        <v>0.10394033549974656</v>
      </c>
      <c r="AA338" s="33">
        <f t="shared" si="139"/>
        <v>7.4749836379869148</v>
      </c>
      <c r="AB338" s="30"/>
      <c r="AC338" s="39">
        <f t="shared" si="140"/>
        <v>1.0287019936120429E-2</v>
      </c>
      <c r="AD338" s="39">
        <f t="shared" si="137"/>
        <v>2.4992389304936995</v>
      </c>
      <c r="AE338" s="38">
        <f t="shared" si="141"/>
        <v>5.9583999999999975</v>
      </c>
      <c r="AF338" s="37">
        <f t="shared" si="142"/>
        <v>5.702507303683434E-4</v>
      </c>
      <c r="AG338" s="37">
        <f t="shared" si="143"/>
        <v>0.17379420367750562</v>
      </c>
      <c r="AH338" s="38">
        <f t="shared" si="144"/>
        <v>0.57504690632278244</v>
      </c>
    </row>
    <row r="339" spans="6:34" x14ac:dyDescent="0.2">
      <c r="F339" s="9">
        <v>66.300000000001901</v>
      </c>
      <c r="G339" s="17">
        <f t="shared" si="138"/>
        <v>1114.453846153865</v>
      </c>
      <c r="H339" s="24">
        <f t="shared" si="130"/>
        <v>1387.6038461538651</v>
      </c>
      <c r="I339" s="24">
        <f t="shared" si="131"/>
        <v>15.599045213018584</v>
      </c>
      <c r="J339" s="18">
        <f t="shared" si="132"/>
        <v>1559904521.3018584</v>
      </c>
      <c r="K339" s="19">
        <f t="shared" si="121"/>
        <v>-8.7756079125660538</v>
      </c>
      <c r="L339" s="25">
        <f t="shared" si="122"/>
        <v>-8.1163821857070388</v>
      </c>
      <c r="M339" s="19">
        <f t="shared" si="123"/>
        <v>-0.65922572685901493</v>
      </c>
      <c r="N339" s="20">
        <f t="shared" si="124"/>
        <v>6.6000015384605177</v>
      </c>
      <c r="O339" s="42">
        <f t="shared" si="125"/>
        <v>1.8400313407309836</v>
      </c>
      <c r="P339" s="40"/>
      <c r="Q339" s="21">
        <f t="shared" si="126"/>
        <v>34.332626661336448</v>
      </c>
      <c r="R339" s="44">
        <f t="shared" si="127"/>
        <v>1.1120185055872489</v>
      </c>
      <c r="S339" s="22"/>
      <c r="T339" s="22">
        <f t="shared" si="128"/>
        <v>0</v>
      </c>
      <c r="U339" s="50">
        <f t="shared" si="129"/>
        <v>0.33843465018452851</v>
      </c>
      <c r="V339" s="47"/>
      <c r="W339" s="26">
        <f t="shared" si="133"/>
        <v>0.60434758961522939</v>
      </c>
      <c r="X339" s="26">
        <f t="shared" si="134"/>
        <v>5.2019119179394462</v>
      </c>
      <c r="Y339" s="27">
        <f t="shared" si="135"/>
        <v>5.8088987198251174E-2</v>
      </c>
      <c r="Z339" s="26">
        <f t="shared" si="136"/>
        <v>0.10408552852811642</v>
      </c>
      <c r="AA339" s="33">
        <f t="shared" si="139"/>
        <v>7.4651907954274401</v>
      </c>
      <c r="AB339" s="30"/>
      <c r="AC339" s="39">
        <f t="shared" si="140"/>
        <v>1.0293467912345882E-2</v>
      </c>
      <c r="AD339" s="39">
        <f t="shared" si="137"/>
        <v>2.5095323984060456</v>
      </c>
      <c r="AE339" s="38">
        <f t="shared" si="141"/>
        <v>5.9583999999999975</v>
      </c>
      <c r="AF339" s="37">
        <f t="shared" si="142"/>
        <v>5.705098068053122E-4</v>
      </c>
      <c r="AG339" s="37">
        <f t="shared" si="143"/>
        <v>0.17436471348431093</v>
      </c>
      <c r="AH339" s="38">
        <f t="shared" si="144"/>
        <v>0.57504716539921952</v>
      </c>
    </row>
    <row r="340" spans="6:34" x14ac:dyDescent="0.2">
      <c r="F340" s="9">
        <v>66.200000000001907</v>
      </c>
      <c r="G340" s="17">
        <f t="shared" si="138"/>
        <v>1114.2000000000189</v>
      </c>
      <c r="H340" s="24">
        <f t="shared" si="130"/>
        <v>1387.350000000019</v>
      </c>
      <c r="I340" s="24">
        <f t="shared" si="131"/>
        <v>15.588164000000816</v>
      </c>
      <c r="J340" s="18">
        <f t="shared" si="132"/>
        <v>1558816400.0000815</v>
      </c>
      <c r="K340" s="19">
        <f t="shared" si="121"/>
        <v>-8.776362926746609</v>
      </c>
      <c r="L340" s="25">
        <f t="shared" si="122"/>
        <v>-8.1203286908878276</v>
      </c>
      <c r="M340" s="19">
        <f t="shared" si="123"/>
        <v>-0.6560342358587814</v>
      </c>
      <c r="N340" s="20">
        <f t="shared" si="124"/>
        <v>6.613759999998976</v>
      </c>
      <c r="O340" s="42">
        <f t="shared" si="125"/>
        <v>1.8411904390119131</v>
      </c>
      <c r="P340" s="40"/>
      <c r="Q340" s="21">
        <f t="shared" si="126"/>
        <v>34.353266258068793</v>
      </c>
      <c r="R340" s="44">
        <f t="shared" si="127"/>
        <v>1.112813115323122</v>
      </c>
      <c r="S340" s="22"/>
      <c r="T340" s="22">
        <f t="shared" si="128"/>
        <v>0</v>
      </c>
      <c r="U340" s="50">
        <f t="shared" si="129"/>
        <v>0.338463274290833</v>
      </c>
      <c r="V340" s="47"/>
      <c r="W340" s="26">
        <f t="shared" si="133"/>
        <v>0.60439870409077312</v>
      </c>
      <c r="X340" s="26">
        <f t="shared" si="134"/>
        <v>5.1942111987846715</v>
      </c>
      <c r="Y340" s="27">
        <f t="shared" si="135"/>
        <v>5.8180027819449157E-2</v>
      </c>
      <c r="Z340" s="26">
        <f t="shared" si="136"/>
        <v>0.10423165451965664</v>
      </c>
      <c r="AA340" s="33">
        <f t="shared" si="139"/>
        <v>7.4553555894112851</v>
      </c>
      <c r="AB340" s="30"/>
      <c r="AC340" s="39">
        <f t="shared" si="140"/>
        <v>1.029978799840035E-2</v>
      </c>
      <c r="AD340" s="39">
        <f t="shared" si="137"/>
        <v>2.5198321864044457</v>
      </c>
      <c r="AE340" s="38">
        <f t="shared" si="141"/>
        <v>5.9583999999999975</v>
      </c>
      <c r="AF340" s="37">
        <f t="shared" si="142"/>
        <v>5.7076822660048732E-4</v>
      </c>
      <c r="AG340" s="37">
        <f t="shared" si="143"/>
        <v>0.17493548171091142</v>
      </c>
      <c r="AH340" s="38">
        <f t="shared" si="144"/>
        <v>0.57504742381901475</v>
      </c>
    </row>
    <row r="341" spans="6:34" x14ac:dyDescent="0.2">
      <c r="F341" s="9">
        <v>66.100000000001899</v>
      </c>
      <c r="G341" s="17">
        <f t="shared" si="138"/>
        <v>1113.9461538461728</v>
      </c>
      <c r="H341" s="24">
        <f t="shared" si="130"/>
        <v>1387.0961538461729</v>
      </c>
      <c r="I341" s="24">
        <f t="shared" si="131"/>
        <v>15.577295674557035</v>
      </c>
      <c r="J341" s="18">
        <f t="shared" si="132"/>
        <v>1557729567.4557035</v>
      </c>
      <c r="K341" s="19">
        <f t="shared" si="121"/>
        <v>-8.7771006269179015</v>
      </c>
      <c r="L341" s="25">
        <f t="shared" si="122"/>
        <v>-8.1242756185631553</v>
      </c>
      <c r="M341" s="19">
        <f t="shared" si="123"/>
        <v>-0.65282500835474622</v>
      </c>
      <c r="N341" s="20">
        <f t="shared" si="124"/>
        <v>6.6275184615374343</v>
      </c>
      <c r="O341" s="42">
        <f t="shared" si="125"/>
        <v>1.8423469401914527</v>
      </c>
      <c r="P341" s="40"/>
      <c r="Q341" s="21">
        <f t="shared" si="126"/>
        <v>34.37347744924422</v>
      </c>
      <c r="R341" s="44">
        <f t="shared" si="127"/>
        <v>1.1136058383979828</v>
      </c>
      <c r="S341" s="22"/>
      <c r="T341" s="22">
        <f t="shared" si="128"/>
        <v>0</v>
      </c>
      <c r="U341" s="50">
        <f t="shared" si="129"/>
        <v>0.33849176607206521</v>
      </c>
      <c r="V341" s="47"/>
      <c r="W341" s="26">
        <f t="shared" si="133"/>
        <v>0.60444958227154499</v>
      </c>
      <c r="X341" s="26">
        <f t="shared" si="134"/>
        <v>5.1864778119788673</v>
      </c>
      <c r="Y341" s="27">
        <f t="shared" si="135"/>
        <v>5.8271683036557824E-2</v>
      </c>
      <c r="Z341" s="26">
        <f t="shared" si="136"/>
        <v>0.10437871883382266</v>
      </c>
      <c r="AA341" s="33">
        <f t="shared" si="139"/>
        <v>7.4454780783219583</v>
      </c>
      <c r="AB341" s="30"/>
      <c r="AC341" s="39">
        <f t="shared" si="140"/>
        <v>1.0305979877421519E-2</v>
      </c>
      <c r="AD341" s="39">
        <f t="shared" si="137"/>
        <v>2.5301381662818674</v>
      </c>
      <c r="AE341" s="38">
        <f t="shared" si="141"/>
        <v>5.9583999999999975</v>
      </c>
      <c r="AF341" s="37">
        <f t="shared" si="142"/>
        <v>5.7102598776988917E-4</v>
      </c>
      <c r="AG341" s="37">
        <f t="shared" si="143"/>
        <v>0.17550650769868131</v>
      </c>
      <c r="AH341" s="38">
        <f t="shared" si="144"/>
        <v>0.57504768158018404</v>
      </c>
    </row>
    <row r="342" spans="6:34" x14ac:dyDescent="0.2">
      <c r="F342" s="9">
        <v>66.000000000001904</v>
      </c>
      <c r="G342" s="17">
        <f t="shared" si="138"/>
        <v>1113.6923076923267</v>
      </c>
      <c r="H342" s="24">
        <f t="shared" si="130"/>
        <v>1386.8423076923268</v>
      </c>
      <c r="I342" s="24">
        <f t="shared" si="131"/>
        <v>15.566440236687214</v>
      </c>
      <c r="J342" s="18">
        <f t="shared" si="132"/>
        <v>1556644023.6687214</v>
      </c>
      <c r="K342" s="19">
        <f t="shared" si="121"/>
        <v>-8.7778209560430138</v>
      </c>
      <c r="L342" s="25">
        <f t="shared" si="122"/>
        <v>-8.1282229689650585</v>
      </c>
      <c r="M342" s="19">
        <f t="shared" si="123"/>
        <v>-0.64959798707795535</v>
      </c>
      <c r="N342" s="20">
        <f t="shared" si="124"/>
        <v>6.6412769230758926</v>
      </c>
      <c r="O342" s="42">
        <f t="shared" si="125"/>
        <v>1.8435008357140656</v>
      </c>
      <c r="P342" s="40"/>
      <c r="Q342" s="21">
        <f t="shared" si="126"/>
        <v>34.393259193588712</v>
      </c>
      <c r="R342" s="44">
        <f t="shared" si="127"/>
        <v>1.1143966682833937</v>
      </c>
      <c r="S342" s="22"/>
      <c r="T342" s="22">
        <f t="shared" si="128"/>
        <v>0</v>
      </c>
      <c r="U342" s="50">
        <f t="shared" si="129"/>
        <v>0.33852012548558186</v>
      </c>
      <c r="V342" s="47"/>
      <c r="W342" s="26">
        <f t="shared" si="133"/>
        <v>0.60450022408139614</v>
      </c>
      <c r="X342" s="26">
        <f t="shared" si="134"/>
        <v>5.1787118037625133</v>
      </c>
      <c r="Y342" s="27">
        <f t="shared" si="135"/>
        <v>5.8363956808931305E-2</v>
      </c>
      <c r="Z342" s="26">
        <f t="shared" si="136"/>
        <v>0.10452672687270732</v>
      </c>
      <c r="AA342" s="33">
        <f t="shared" si="139"/>
        <v>7.4355583215135983</v>
      </c>
      <c r="AB342" s="30"/>
      <c r="AC342" s="39">
        <f t="shared" si="140"/>
        <v>1.031204323477268E-2</v>
      </c>
      <c r="AD342" s="39">
        <f t="shared" si="137"/>
        <v>2.5404502095166399</v>
      </c>
      <c r="AE342" s="38">
        <f t="shared" si="141"/>
        <v>5.9583999999999975</v>
      </c>
      <c r="AF342" s="37">
        <f t="shared" si="142"/>
        <v>5.7128308832489298E-4</v>
      </c>
      <c r="AG342" s="37">
        <f t="shared" si="143"/>
        <v>0.17607779078700619</v>
      </c>
      <c r="AH342" s="38">
        <f t="shared" si="144"/>
        <v>0.57504793868073911</v>
      </c>
    </row>
    <row r="343" spans="6:34" x14ac:dyDescent="0.2">
      <c r="F343" s="9">
        <v>65.900000000001896</v>
      </c>
      <c r="G343" s="17">
        <f t="shared" si="138"/>
        <v>1113.4384615384806</v>
      </c>
      <c r="H343" s="24">
        <f t="shared" si="130"/>
        <v>1386.5884615384807</v>
      </c>
      <c r="I343" s="24">
        <f t="shared" si="131"/>
        <v>15.555597686391351</v>
      </c>
      <c r="J343" s="18">
        <f t="shared" si="132"/>
        <v>1555559768.6391351</v>
      </c>
      <c r="K343" s="19">
        <f t="shared" si="121"/>
        <v>-8.7785238568161965</v>
      </c>
      <c r="L343" s="25">
        <f t="shared" si="122"/>
        <v>-8.1321707423257248</v>
      </c>
      <c r="M343" s="19">
        <f t="shared" si="123"/>
        <v>-0.64635311449047173</v>
      </c>
      <c r="N343" s="20">
        <f t="shared" si="124"/>
        <v>6.6550353846143508</v>
      </c>
      <c r="O343" s="42">
        <f t="shared" si="125"/>
        <v>1.8446521169838892</v>
      </c>
      <c r="P343" s="40"/>
      <c r="Q343" s="21">
        <f t="shared" si="126"/>
        <v>34.412610457395488</v>
      </c>
      <c r="R343" s="44">
        <f t="shared" si="127"/>
        <v>1.1151855984328574</v>
      </c>
      <c r="S343" s="22"/>
      <c r="T343" s="22">
        <f t="shared" si="128"/>
        <v>0</v>
      </c>
      <c r="U343" s="50">
        <f t="shared" si="129"/>
        <v>0.33854835249017007</v>
      </c>
      <c r="V343" s="47"/>
      <c r="W343" s="26">
        <f t="shared" si="133"/>
        <v>0.60455062944673221</v>
      </c>
      <c r="X343" s="26">
        <f t="shared" si="134"/>
        <v>5.1709132211307764</v>
      </c>
      <c r="Y343" s="27">
        <f t="shared" si="135"/>
        <v>5.8456853131498593E-2</v>
      </c>
      <c r="Z343" s="26">
        <f t="shared" si="136"/>
        <v>0.10467568408142336</v>
      </c>
      <c r="AA343" s="33">
        <f t="shared" si="139"/>
        <v>7.4255963793139408</v>
      </c>
      <c r="AB343" s="30"/>
      <c r="AC343" s="39">
        <f t="shared" si="140"/>
        <v>1.0317977758077494E-2</v>
      </c>
      <c r="AD343" s="39">
        <f t="shared" si="137"/>
        <v>2.5507681872747172</v>
      </c>
      <c r="AE343" s="38">
        <f t="shared" si="141"/>
        <v>5.9583999999999966</v>
      </c>
      <c r="AF343" s="37">
        <f t="shared" si="142"/>
        <v>5.7153952627302508E-4</v>
      </c>
      <c r="AG343" s="37">
        <f t="shared" si="143"/>
        <v>0.17664933031327923</v>
      </c>
      <c r="AH343" s="38">
        <f t="shared" si="144"/>
        <v>0.57504819511868721</v>
      </c>
    </row>
    <row r="344" spans="6:34" x14ac:dyDescent="0.2">
      <c r="F344" s="9">
        <v>65.800000000001901</v>
      </c>
      <c r="G344" s="17">
        <f t="shared" si="138"/>
        <v>1113.1846153846345</v>
      </c>
      <c r="H344" s="24">
        <f t="shared" si="130"/>
        <v>1386.3346153846346</v>
      </c>
      <c r="I344" s="24">
        <f t="shared" si="131"/>
        <v>15.544768023669462</v>
      </c>
      <c r="J344" s="18">
        <f t="shared" si="132"/>
        <v>1554476802.3669462</v>
      </c>
      <c r="K344" s="19">
        <f t="shared" si="121"/>
        <v>-8.7792092716611752</v>
      </c>
      <c r="L344" s="25">
        <f t="shared" si="122"/>
        <v>-8.1361189388775195</v>
      </c>
      <c r="M344" s="19">
        <f t="shared" si="123"/>
        <v>-0.64309033278365568</v>
      </c>
      <c r="N344" s="20">
        <f t="shared" si="124"/>
        <v>6.6687938461528091</v>
      </c>
      <c r="O344" s="42">
        <f t="shared" si="125"/>
        <v>1.8458007753644816</v>
      </c>
      <c r="P344" s="40"/>
      <c r="Q344" s="21">
        <f t="shared" si="126"/>
        <v>34.431530214592307</v>
      </c>
      <c r="R344" s="44">
        <f t="shared" si="127"/>
        <v>1.1159726222817388</v>
      </c>
      <c r="S344" s="22"/>
      <c r="T344" s="22">
        <f t="shared" si="128"/>
        <v>0</v>
      </c>
      <c r="U344" s="50">
        <f t="shared" si="129"/>
        <v>0.3385764470460626</v>
      </c>
      <c r="V344" s="47"/>
      <c r="W344" s="26">
        <f t="shared" si="133"/>
        <v>0.60460079829654034</v>
      </c>
      <c r="X344" s="26">
        <f t="shared" si="134"/>
        <v>5.163082111835811</v>
      </c>
      <c r="Y344" s="27">
        <f t="shared" si="135"/>
        <v>5.8550376035135868E-2</v>
      </c>
      <c r="Z344" s="26">
        <f t="shared" si="136"/>
        <v>0.10482559594848923</v>
      </c>
      <c r="AA344" s="33">
        <f t="shared" si="139"/>
        <v>7.4155923130273083</v>
      </c>
      <c r="AB344" s="30"/>
      <c r="AC344" s="39">
        <f t="shared" si="140"/>
        <v>1.0323783137218061E-2</v>
      </c>
      <c r="AD344" s="39">
        <f t="shared" si="137"/>
        <v>2.5610919704119355</v>
      </c>
      <c r="AE344" s="38">
        <f t="shared" si="141"/>
        <v>5.9583999999999975</v>
      </c>
      <c r="AF344" s="37">
        <f t="shared" si="142"/>
        <v>5.7179529961673295E-4</v>
      </c>
      <c r="AG344" s="37">
        <f t="shared" si="143"/>
        <v>0.17722112561289596</v>
      </c>
      <c r="AH344" s="38">
        <f t="shared" si="144"/>
        <v>0.57504845089203094</v>
      </c>
    </row>
    <row r="345" spans="6:34" x14ac:dyDescent="0.2">
      <c r="F345" s="9">
        <v>65.700000000001907</v>
      </c>
      <c r="G345" s="17">
        <f t="shared" si="138"/>
        <v>1112.9307692307884</v>
      </c>
      <c r="H345" s="24">
        <f t="shared" si="130"/>
        <v>1386.0807692307885</v>
      </c>
      <c r="I345" s="24">
        <f t="shared" si="131"/>
        <v>15.533951248521547</v>
      </c>
      <c r="J345" s="18">
        <f t="shared" si="132"/>
        <v>1553395124.8521547</v>
      </c>
      <c r="K345" s="19">
        <f t="shared" si="121"/>
        <v>-8.7798771427294753</v>
      </c>
      <c r="L345" s="25">
        <f t="shared" si="122"/>
        <v>-8.1400675588529783</v>
      </c>
      <c r="M345" s="19">
        <f t="shared" si="123"/>
        <v>-0.639809583876497</v>
      </c>
      <c r="N345" s="20">
        <f t="shared" si="124"/>
        <v>6.6825523076912674</v>
      </c>
      <c r="O345" s="42">
        <f t="shared" si="125"/>
        <v>1.8469468021785724</v>
      </c>
      <c r="P345" s="40"/>
      <c r="Q345" s="21">
        <f t="shared" si="126"/>
        <v>34.450017446808623</v>
      </c>
      <c r="R345" s="44">
        <f t="shared" si="127"/>
        <v>1.1167577332471903</v>
      </c>
      <c r="S345" s="22"/>
      <c r="T345" s="22">
        <f t="shared" si="128"/>
        <v>0</v>
      </c>
      <c r="U345" s="50">
        <f t="shared" si="129"/>
        <v>0.33860440911495249</v>
      </c>
      <c r="V345" s="47"/>
      <c r="W345" s="26">
        <f t="shared" si="133"/>
        <v>0.60465073056241514</v>
      </c>
      <c r="X345" s="26">
        <f t="shared" si="134"/>
        <v>5.1552185243890207</v>
      </c>
      <c r="Y345" s="27">
        <f t="shared" si="135"/>
        <v>5.8644529587043678E-2</v>
      </c>
      <c r="Z345" s="26">
        <f t="shared" si="136"/>
        <v>0.10497646800621921</v>
      </c>
      <c r="AA345" s="33">
        <f t="shared" si="139"/>
        <v>7.4055461849375614</v>
      </c>
      <c r="AB345" s="30"/>
      <c r="AC345" s="39">
        <f t="shared" si="140"/>
        <v>1.0329459064377107E-2</v>
      </c>
      <c r="AD345" s="39">
        <f t="shared" si="137"/>
        <v>2.5714214294763127</v>
      </c>
      <c r="AE345" s="38">
        <f t="shared" si="141"/>
        <v>5.9583999999999975</v>
      </c>
      <c r="AF345" s="37">
        <f t="shared" si="142"/>
        <v>5.7205040635459131E-4</v>
      </c>
      <c r="AG345" s="37">
        <f t="shared" si="143"/>
        <v>0.17779317601925054</v>
      </c>
      <c r="AH345" s="38">
        <f t="shared" si="144"/>
        <v>0.57504870599876878</v>
      </c>
    </row>
    <row r="346" spans="6:34" x14ac:dyDescent="0.2">
      <c r="F346" s="9">
        <v>65.600000000001998</v>
      </c>
      <c r="G346" s="17">
        <f t="shared" si="138"/>
        <v>1112.6769230769423</v>
      </c>
      <c r="H346" s="24">
        <f t="shared" si="130"/>
        <v>1385.8269230769424</v>
      </c>
      <c r="I346" s="24">
        <f t="shared" si="131"/>
        <v>15.523147360947576</v>
      </c>
      <c r="J346" s="18">
        <f t="shared" si="132"/>
        <v>1552314736.0947576</v>
      </c>
      <c r="K346" s="19">
        <f t="shared" si="121"/>
        <v>-8.7805274118986922</v>
      </c>
      <c r="L346" s="25">
        <f t="shared" si="122"/>
        <v>-8.1440166024848022</v>
      </c>
      <c r="M346" s="19">
        <f t="shared" si="123"/>
        <v>-0.63651080941389004</v>
      </c>
      <c r="N346" s="20">
        <f t="shared" si="124"/>
        <v>6.6963107692297257</v>
      </c>
      <c r="O346" s="42">
        <f t="shared" si="125"/>
        <v>1.8480901887078005</v>
      </c>
      <c r="P346" s="40"/>
      <c r="Q346" s="21">
        <f t="shared" si="126"/>
        <v>34.468071143443083</v>
      </c>
      <c r="R346" s="44">
        <f t="shared" si="127"/>
        <v>1.1175409247280697</v>
      </c>
      <c r="S346" s="22"/>
      <c r="T346" s="22">
        <f t="shared" si="128"/>
        <v>0</v>
      </c>
      <c r="U346" s="50">
        <f t="shared" si="129"/>
        <v>0.33863223866000797</v>
      </c>
      <c r="V346" s="47"/>
      <c r="W346" s="26">
        <f t="shared" si="133"/>
        <v>0.60470042617858555</v>
      </c>
      <c r="X346" s="26">
        <f t="shared" si="134"/>
        <v>5.1473225080633371</v>
      </c>
      <c r="Y346" s="27">
        <f t="shared" si="135"/>
        <v>5.873931789112842E-2</v>
      </c>
      <c r="Z346" s="26">
        <f t="shared" si="136"/>
        <v>0.10512830583111729</v>
      </c>
      <c r="AA346" s="33">
        <f t="shared" si="139"/>
        <v>7.3954580583110445</v>
      </c>
      <c r="AB346" s="30"/>
      <c r="AC346" s="39">
        <f t="shared" si="140"/>
        <v>1.033500523403319E-2</v>
      </c>
      <c r="AD346" s="39">
        <f t="shared" si="137"/>
        <v>2.5817564347103459</v>
      </c>
      <c r="AE346" s="38">
        <f t="shared" si="141"/>
        <v>5.9583999999999975</v>
      </c>
      <c r="AF346" s="37">
        <f t="shared" si="142"/>
        <v>5.7230484447990597E-4</v>
      </c>
      <c r="AG346" s="37">
        <f t="shared" si="143"/>
        <v>0.17836548086373044</v>
      </c>
      <c r="AH346" s="38">
        <f t="shared" si="144"/>
        <v>0.57504896043689468</v>
      </c>
    </row>
    <row r="347" spans="6:34" x14ac:dyDescent="0.2">
      <c r="F347" s="9">
        <v>65.500000000002004</v>
      </c>
      <c r="G347" s="17">
        <f t="shared" si="138"/>
        <v>1112.4230769230962</v>
      </c>
      <c r="H347" s="24">
        <f t="shared" si="130"/>
        <v>1385.5730769230963</v>
      </c>
      <c r="I347" s="24">
        <f t="shared" si="131"/>
        <v>15.512356360947578</v>
      </c>
      <c r="J347" s="18">
        <f t="shared" si="132"/>
        <v>1551235636.0947578</v>
      </c>
      <c r="K347" s="19">
        <f t="shared" si="121"/>
        <v>-8.7811600207707787</v>
      </c>
      <c r="L347" s="25">
        <f t="shared" si="122"/>
        <v>-8.1479660700058698</v>
      </c>
      <c r="M347" s="19">
        <f t="shared" si="123"/>
        <v>-0.63319395076490892</v>
      </c>
      <c r="N347" s="20">
        <f t="shared" si="124"/>
        <v>6.710069230768184</v>
      </c>
      <c r="O347" s="42">
        <f t="shared" si="125"/>
        <v>1.84923092619246</v>
      </c>
      <c r="P347" s="40"/>
      <c r="Q347" s="21">
        <f t="shared" si="126"/>
        <v>34.485690301730877</v>
      </c>
      <c r="R347" s="44">
        <f t="shared" si="127"/>
        <v>1.1183221901048623</v>
      </c>
      <c r="S347" s="22"/>
      <c r="T347" s="22">
        <f t="shared" si="128"/>
        <v>0</v>
      </c>
      <c r="U347" s="50">
        <f t="shared" si="129"/>
        <v>0.33865993564588726</v>
      </c>
      <c r="V347" s="47"/>
      <c r="W347" s="26">
        <f t="shared" si="133"/>
        <v>0.6047498850819415</v>
      </c>
      <c r="X347" s="26">
        <f t="shared" si="134"/>
        <v>5.1393941128954452</v>
      </c>
      <c r="Y347" s="27">
        <f t="shared" si="135"/>
        <v>5.8834745088389019E-2</v>
      </c>
      <c r="Z347" s="26">
        <f t="shared" si="136"/>
        <v>0.10528111504427543</v>
      </c>
      <c r="AA347" s="33">
        <f t="shared" si="139"/>
        <v>7.3853279973994983</v>
      </c>
      <c r="AB347" s="30"/>
      <c r="AC347" s="39">
        <f t="shared" si="140"/>
        <v>1.0340421343032338E-2</v>
      </c>
      <c r="AD347" s="39">
        <f t="shared" si="137"/>
        <v>2.5920968560533781</v>
      </c>
      <c r="AE347" s="38">
        <f t="shared" si="141"/>
        <v>5.9583999999999975</v>
      </c>
      <c r="AF347" s="37">
        <f t="shared" si="142"/>
        <v>5.7255861198354731E-4</v>
      </c>
      <c r="AG347" s="37">
        <f t="shared" si="143"/>
        <v>0.17893803947571399</v>
      </c>
      <c r="AH347" s="38">
        <f t="shared" si="144"/>
        <v>0.57504921420439781</v>
      </c>
    </row>
    <row r="348" spans="6:34" x14ac:dyDescent="0.2">
      <c r="F348" s="9">
        <v>65.400000000001995</v>
      </c>
      <c r="G348" s="17">
        <f t="shared" si="138"/>
        <v>1112.1692307692501</v>
      </c>
      <c r="H348" s="24">
        <f t="shared" si="130"/>
        <v>1385.3192307692502</v>
      </c>
      <c r="I348" s="24">
        <f t="shared" si="131"/>
        <v>15.50157824852154</v>
      </c>
      <c r="J348" s="18">
        <f t="shared" si="132"/>
        <v>1550157824.852154</v>
      </c>
      <c r="K348" s="19">
        <f t="shared" si="121"/>
        <v>-8.781774910670304</v>
      </c>
      <c r="L348" s="25">
        <f t="shared" si="122"/>
        <v>-8.1519159616492267</v>
      </c>
      <c r="M348" s="19">
        <f t="shared" si="123"/>
        <v>-0.62985894902107731</v>
      </c>
      <c r="N348" s="20">
        <f t="shared" si="124"/>
        <v>6.7238276923066422</v>
      </c>
      <c r="O348" s="42">
        <f t="shared" si="125"/>
        <v>1.8503690058312348</v>
      </c>
      <c r="P348" s="40"/>
      <c r="Q348" s="21">
        <f t="shared" si="126"/>
        <v>34.502873926811581</v>
      </c>
      <c r="R348" s="44">
        <f t="shared" si="127"/>
        <v>1.1191015227396002</v>
      </c>
      <c r="S348" s="22"/>
      <c r="T348" s="22">
        <f t="shared" si="128"/>
        <v>0</v>
      </c>
      <c r="U348" s="50">
        <f t="shared" si="129"/>
        <v>0.33868750003875436</v>
      </c>
      <c r="V348" s="47"/>
      <c r="W348" s="26">
        <f t="shared" si="133"/>
        <v>0.60479910721206132</v>
      </c>
      <c r="X348" s="26">
        <f t="shared" si="134"/>
        <v>5.1314333896880697</v>
      </c>
      <c r="Y348" s="27">
        <f t="shared" si="135"/>
        <v>5.8930815357307591E-2</v>
      </c>
      <c r="Z348" s="26">
        <f t="shared" si="136"/>
        <v>0.10543490131177488</v>
      </c>
      <c r="AA348" s="33">
        <f t="shared" si="139"/>
        <v>7.3751560674430259</v>
      </c>
      <c r="AB348" s="30"/>
      <c r="AC348" s="39">
        <f t="shared" si="140"/>
        <v>1.0345707090520146E-2</v>
      </c>
      <c r="AD348" s="39">
        <f t="shared" si="137"/>
        <v>2.6024425631438981</v>
      </c>
      <c r="AE348" s="38">
        <f t="shared" si="141"/>
        <v>5.9583999999999975</v>
      </c>
      <c r="AF348" s="37">
        <f t="shared" si="142"/>
        <v>5.7281170684905704E-4</v>
      </c>
      <c r="AG348" s="37">
        <f t="shared" si="143"/>
        <v>0.17951085118256305</v>
      </c>
      <c r="AH348" s="38">
        <f t="shared" si="144"/>
        <v>0.57504946729926321</v>
      </c>
    </row>
    <row r="349" spans="6:34" x14ac:dyDescent="0.2">
      <c r="F349" s="9">
        <v>65.300000000002001</v>
      </c>
      <c r="G349" s="17">
        <f t="shared" si="138"/>
        <v>1111.915384615404</v>
      </c>
      <c r="H349" s="24">
        <f t="shared" si="130"/>
        <v>1385.0653846154041</v>
      </c>
      <c r="I349" s="24">
        <f t="shared" si="131"/>
        <v>15.490813023669503</v>
      </c>
      <c r="J349" s="18">
        <f t="shared" si="132"/>
        <v>1549081302.3669503</v>
      </c>
      <c r="K349" s="19">
        <f t="shared" si="121"/>
        <v>-8.7823720226427131</v>
      </c>
      <c r="L349" s="25">
        <f t="shared" si="122"/>
        <v>-8.1558662776480855</v>
      </c>
      <c r="M349" s="19">
        <f t="shared" si="123"/>
        <v>-0.62650574499462763</v>
      </c>
      <c r="N349" s="20">
        <f t="shared" si="124"/>
        <v>6.7375861538451005</v>
      </c>
      <c r="O349" s="42">
        <f t="shared" si="125"/>
        <v>1.8515044187809426</v>
      </c>
      <c r="P349" s="40"/>
      <c r="Q349" s="21">
        <f t="shared" si="126"/>
        <v>34.519621031796817</v>
      </c>
      <c r="R349" s="44">
        <f t="shared" si="127"/>
        <v>1.1198789159757836</v>
      </c>
      <c r="S349" s="22"/>
      <c r="T349" s="22">
        <f t="shared" si="128"/>
        <v>0</v>
      </c>
      <c r="U349" s="50">
        <f t="shared" si="129"/>
        <v>0.33871493180629392</v>
      </c>
      <c r="V349" s="47"/>
      <c r="W349" s="26">
        <f t="shared" si="133"/>
        <v>0.60484809251123905</v>
      </c>
      <c r="X349" s="26">
        <f t="shared" si="134"/>
        <v>5.1234403900121812</v>
      </c>
      <c r="Y349" s="27">
        <f t="shared" si="135"/>
        <v>5.9027532914245638E-2</v>
      </c>
      <c r="Z349" s="26">
        <f t="shared" si="136"/>
        <v>0.10558967034509266</v>
      </c>
      <c r="AA349" s="33">
        <f t="shared" si="139"/>
        <v>7.3649423346729685</v>
      </c>
      <c r="AB349" s="30"/>
      <c r="AC349" s="39">
        <f t="shared" si="140"/>
        <v>1.0350862178042888E-2</v>
      </c>
      <c r="AD349" s="39">
        <f t="shared" si="137"/>
        <v>2.6127934253219411</v>
      </c>
      <c r="AE349" s="38">
        <f t="shared" si="141"/>
        <v>5.9583999999999975</v>
      </c>
      <c r="AF349" s="37">
        <f t="shared" si="142"/>
        <v>5.7306412705710819E-4</v>
      </c>
      <c r="AG349" s="37">
        <f t="shared" si="143"/>
        <v>0.18008391530962015</v>
      </c>
      <c r="AH349" s="38">
        <f t="shared" si="144"/>
        <v>0.57504971971947128</v>
      </c>
    </row>
    <row r="350" spans="6:34" x14ac:dyDescent="0.2">
      <c r="F350" s="9">
        <v>65.200000000002007</v>
      </c>
      <c r="G350" s="17">
        <f t="shared" si="138"/>
        <v>1111.6615384615579</v>
      </c>
      <c r="H350" s="24">
        <f t="shared" si="130"/>
        <v>1384.811538461558</v>
      </c>
      <c r="I350" s="24">
        <f t="shared" si="131"/>
        <v>15.480060686391369</v>
      </c>
      <c r="J350" s="18">
        <f t="shared" si="132"/>
        <v>1548006068.6391368</v>
      </c>
      <c r="K350" s="19">
        <f t="shared" si="121"/>
        <v>-8.782951297452545</v>
      </c>
      <c r="L350" s="25">
        <f t="shared" si="122"/>
        <v>-8.1598170182358416</v>
      </c>
      <c r="M350" s="19">
        <f t="shared" si="123"/>
        <v>-0.62313427921670339</v>
      </c>
      <c r="N350" s="20">
        <f t="shared" si="124"/>
        <v>6.7513446153835588</v>
      </c>
      <c r="O350" s="42">
        <f t="shared" si="125"/>
        <v>1.8526371561562618</v>
      </c>
      <c r="P350" s="40"/>
      <c r="Q350" s="21">
        <f t="shared" si="126"/>
        <v>34.535930637838057</v>
      </c>
      <c r="R350" s="44">
        <f t="shared" si="127"/>
        <v>1.1206543631382948</v>
      </c>
      <c r="S350" s="22"/>
      <c r="T350" s="22">
        <f t="shared" si="128"/>
        <v>0</v>
      </c>
      <c r="U350" s="50">
        <f t="shared" si="129"/>
        <v>0.33874223091772682</v>
      </c>
      <c r="V350" s="47"/>
      <c r="W350" s="26">
        <f t="shared" si="133"/>
        <v>0.60489684092451212</v>
      </c>
      <c r="X350" s="26">
        <f t="shared" si="134"/>
        <v>5.1154151662092273</v>
      </c>
      <c r="Y350" s="27">
        <f t="shared" si="135"/>
        <v>5.912490201384478E-2</v>
      </c>
      <c r="Z350" s="26">
        <f t="shared" si="136"/>
        <v>0.10574542790151163</v>
      </c>
      <c r="AA350" s="33">
        <f t="shared" si="139"/>
        <v>7.3546868663148084</v>
      </c>
      <c r="AB350" s="30"/>
      <c r="AC350" s="39">
        <f t="shared" si="140"/>
        <v>1.0355886309538457E-2</v>
      </c>
      <c r="AD350" s="39">
        <f t="shared" si="137"/>
        <v>2.6231493116314795</v>
      </c>
      <c r="AE350" s="38">
        <f t="shared" si="141"/>
        <v>5.9583999999999975</v>
      </c>
      <c r="AF350" s="37">
        <f t="shared" si="142"/>
        <v>5.7331587058386468E-4</v>
      </c>
      <c r="AG350" s="37">
        <f t="shared" si="143"/>
        <v>0.18065723118020402</v>
      </c>
      <c r="AH350" s="38">
        <f t="shared" si="144"/>
        <v>0.57504997146299808</v>
      </c>
    </row>
    <row r="351" spans="6:34" x14ac:dyDescent="0.2">
      <c r="F351" s="9">
        <v>65.100000000001998</v>
      </c>
      <c r="G351" s="17">
        <f t="shared" si="138"/>
        <v>1111.4076923077118</v>
      </c>
      <c r="H351" s="24">
        <f t="shared" si="130"/>
        <v>1384.5576923077119</v>
      </c>
      <c r="I351" s="24">
        <f t="shared" si="131"/>
        <v>15.469321236687222</v>
      </c>
      <c r="J351" s="18">
        <f t="shared" si="132"/>
        <v>1546932123.6687222</v>
      </c>
      <c r="K351" s="19">
        <f t="shared" si="121"/>
        <v>-8.7835126755816724</v>
      </c>
      <c r="L351" s="25">
        <f t="shared" si="122"/>
        <v>-8.1637681836460452</v>
      </c>
      <c r="M351" s="19">
        <f t="shared" si="123"/>
        <v>-0.6197444919356272</v>
      </c>
      <c r="N351" s="20">
        <f t="shared" si="124"/>
        <v>6.7651030769220171</v>
      </c>
      <c r="O351" s="42">
        <f t="shared" si="125"/>
        <v>1.8537672090294777</v>
      </c>
      <c r="P351" s="40"/>
      <c r="Q351" s="21">
        <f t="shared" si="126"/>
        <v>34.551801774194658</v>
      </c>
      <c r="R351" s="44">
        <f t="shared" si="127"/>
        <v>1.1214278575333267</v>
      </c>
      <c r="S351" s="22"/>
      <c r="T351" s="22">
        <f t="shared" si="128"/>
        <v>0</v>
      </c>
      <c r="U351" s="50">
        <f t="shared" si="129"/>
        <v>0.33876939734382633</v>
      </c>
      <c r="V351" s="47"/>
      <c r="W351" s="26">
        <f t="shared" si="133"/>
        <v>0.60494535239968983</v>
      </c>
      <c r="X351" s="26">
        <f t="shared" si="134"/>
        <v>5.1073577713933398</v>
      </c>
      <c r="Y351" s="27">
        <f t="shared" si="135"/>
        <v>5.9222926949432653E-2</v>
      </c>
      <c r="Z351" s="26">
        <f t="shared" si="136"/>
        <v>0.10590217978453492</v>
      </c>
      <c r="AA351" s="33">
        <f t="shared" si="139"/>
        <v>7.3443897305910379</v>
      </c>
      <c r="AB351" s="30"/>
      <c r="AC351" s="39">
        <f t="shared" si="140"/>
        <v>1.0360779191352303E-2</v>
      </c>
      <c r="AD351" s="39">
        <f t="shared" si="137"/>
        <v>2.6335100908228317</v>
      </c>
      <c r="AE351" s="38">
        <f t="shared" si="141"/>
        <v>5.9583999999999984</v>
      </c>
      <c r="AF351" s="37">
        <f t="shared" si="142"/>
        <v>5.7356693540072537E-4</v>
      </c>
      <c r="AG351" s="37">
        <f t="shared" si="143"/>
        <v>0.18123079811560475</v>
      </c>
      <c r="AH351" s="38">
        <f t="shared" si="144"/>
        <v>0.5750502225278149</v>
      </c>
    </row>
    <row r="352" spans="6:34" x14ac:dyDescent="0.2">
      <c r="F352" s="9">
        <v>65.000000000002004</v>
      </c>
      <c r="G352" s="17">
        <f t="shared" si="138"/>
        <v>1111.1538461538657</v>
      </c>
      <c r="H352" s="24">
        <f t="shared" si="130"/>
        <v>1384.3038461538658</v>
      </c>
      <c r="I352" s="24">
        <f t="shared" si="131"/>
        <v>15.458594674557034</v>
      </c>
      <c r="J352" s="18">
        <f t="shared" si="132"/>
        <v>1545859467.4557035</v>
      </c>
      <c r="K352" s="19">
        <f t="shared" si="121"/>
        <v>-8.784056097227511</v>
      </c>
      <c r="L352" s="25">
        <f t="shared" si="122"/>
        <v>-8.1677197741124345</v>
      </c>
      <c r="M352" s="19">
        <f t="shared" si="123"/>
        <v>-0.61633632311507647</v>
      </c>
      <c r="N352" s="20">
        <f t="shared" si="124"/>
        <v>6.7788615384604753</v>
      </c>
      <c r="O352" s="42">
        <f t="shared" si="125"/>
        <v>1.8548945684301996</v>
      </c>
      <c r="P352" s="40"/>
      <c r="Q352" s="21">
        <f t="shared" si="126"/>
        <v>34.567233478301951</v>
      </c>
      <c r="R352" s="44">
        <f t="shared" si="127"/>
        <v>1.1221993924482889</v>
      </c>
      <c r="S352" s="22"/>
      <c r="T352" s="22">
        <f t="shared" si="128"/>
        <v>0</v>
      </c>
      <c r="U352" s="50">
        <f t="shared" si="129"/>
        <v>0.33879643105693313</v>
      </c>
      <c r="V352" s="47"/>
      <c r="W352" s="26">
        <f t="shared" si="133"/>
        <v>0.60499362688738056</v>
      </c>
      <c r="X352" s="26">
        <f t="shared" si="134"/>
        <v>5.0992682594535488</v>
      </c>
      <c r="Y352" s="27">
        <f t="shared" si="135"/>
        <v>5.9321612053433455E-2</v>
      </c>
      <c r="Z352" s="26">
        <f t="shared" si="136"/>
        <v>0.10605993184430411</v>
      </c>
      <c r="AA352" s="33">
        <f t="shared" si="139"/>
        <v>7.3340509967240513</v>
      </c>
      <c r="AB352" s="30"/>
      <c r="AC352" s="39">
        <f t="shared" si="140"/>
        <v>1.0365540532257808E-2</v>
      </c>
      <c r="AD352" s="39">
        <f t="shared" si="137"/>
        <v>2.6438756313550895</v>
      </c>
      <c r="AE352" s="38">
        <f t="shared" si="141"/>
        <v>5.9583999999999984</v>
      </c>
      <c r="AF352" s="37">
        <f t="shared" si="142"/>
        <v>5.7381731947430726E-4</v>
      </c>
      <c r="AG352" s="37">
        <f t="shared" si="143"/>
        <v>0.18180461543507906</v>
      </c>
      <c r="AH352" s="38">
        <f t="shared" si="144"/>
        <v>0.5750504729118886</v>
      </c>
    </row>
    <row r="353" spans="6:34" x14ac:dyDescent="0.2">
      <c r="F353" s="9">
        <v>64.900000000001995</v>
      </c>
      <c r="G353" s="17">
        <f t="shared" si="138"/>
        <v>1110.9000000000196</v>
      </c>
      <c r="H353" s="24">
        <f t="shared" si="130"/>
        <v>1384.0500000000197</v>
      </c>
      <c r="I353" s="24">
        <f t="shared" si="131"/>
        <v>15.44788100000082</v>
      </c>
      <c r="J353" s="18">
        <f t="shared" si="132"/>
        <v>1544788100.000082</v>
      </c>
      <c r="K353" s="19">
        <f t="shared" si="121"/>
        <v>-8.7845815023011866</v>
      </c>
      <c r="L353" s="25">
        <f t="shared" si="122"/>
        <v>-8.1716717898689062</v>
      </c>
      <c r="M353" s="19">
        <f t="shared" si="123"/>
        <v>-0.61290971243228043</v>
      </c>
      <c r="N353" s="20">
        <f t="shared" si="124"/>
        <v>6.7926199999989336</v>
      </c>
      <c r="O353" s="42">
        <f t="shared" si="125"/>
        <v>1.8560192253450971</v>
      </c>
      <c r="P353" s="40"/>
      <c r="Q353" s="21">
        <f t="shared" si="126"/>
        <v>34.582224795839366</v>
      </c>
      <c r="R353" s="44">
        <f t="shared" si="127"/>
        <v>1.1229689611517313</v>
      </c>
      <c r="S353" s="22"/>
      <c r="T353" s="22">
        <f t="shared" si="128"/>
        <v>0</v>
      </c>
      <c r="U353" s="50">
        <f t="shared" si="129"/>
        <v>0.3388233320309722</v>
      </c>
      <c r="V353" s="47"/>
      <c r="W353" s="26">
        <f t="shared" si="133"/>
        <v>0.60504166434102169</v>
      </c>
      <c r="X353" s="26">
        <f t="shared" si="134"/>
        <v>5.091146685055957</v>
      </c>
      <c r="Y353" s="27">
        <f t="shared" si="135"/>
        <v>5.9420961697784165E-2</v>
      </c>
      <c r="Z353" s="26">
        <f t="shared" si="136"/>
        <v>0.10621868997802256</v>
      </c>
      <c r="AA353" s="33">
        <f t="shared" si="139"/>
        <v>7.3236707349389718</v>
      </c>
      <c r="AB353" s="30"/>
      <c r="AC353" s="39">
        <f t="shared" si="140"/>
        <v>1.0370170043491471E-2</v>
      </c>
      <c r="AD353" s="39">
        <f t="shared" si="137"/>
        <v>2.6542458013985808</v>
      </c>
      <c r="AE353" s="38">
        <f t="shared" si="141"/>
        <v>5.9583999999999984</v>
      </c>
      <c r="AF353" s="37">
        <f t="shared" si="142"/>
        <v>5.7406702076724886E-4</v>
      </c>
      <c r="AG353" s="37">
        <f t="shared" si="143"/>
        <v>0.18237868245584632</v>
      </c>
      <c r="AH353" s="38">
        <f t="shared" si="144"/>
        <v>0.57505072261318146</v>
      </c>
    </row>
    <row r="354" spans="6:34" x14ac:dyDescent="0.2">
      <c r="F354" s="9">
        <v>64.800000000002001</v>
      </c>
      <c r="G354" s="17">
        <f t="shared" si="138"/>
        <v>1110.6461538461735</v>
      </c>
      <c r="H354" s="24">
        <f t="shared" si="130"/>
        <v>1383.7961538461736</v>
      </c>
      <c r="I354" s="24">
        <f t="shared" si="131"/>
        <v>15.437180213018593</v>
      </c>
      <c r="J354" s="18">
        <f t="shared" si="132"/>
        <v>1543718021.3018594</v>
      </c>
      <c r="K354" s="19">
        <f t="shared" si="121"/>
        <v>-8.7850888304257584</v>
      </c>
      <c r="L354" s="25">
        <f t="shared" si="122"/>
        <v>-8.1756242311495324</v>
      </c>
      <c r="M354" s="19">
        <f t="shared" si="123"/>
        <v>-0.60946459927622598</v>
      </c>
      <c r="N354" s="20">
        <f t="shared" si="124"/>
        <v>6.8063784615373919</v>
      </c>
      <c r="O354" s="42">
        <f t="shared" si="125"/>
        <v>1.8571411707176289</v>
      </c>
      <c r="P354" s="40"/>
      <c r="Q354" s="21">
        <f t="shared" si="126"/>
        <v>34.596774780798775</v>
      </c>
      <c r="R354" s="44">
        <f t="shared" si="127"/>
        <v>1.1237365568932602</v>
      </c>
      <c r="S354" s="22"/>
      <c r="T354" s="22">
        <f t="shared" si="128"/>
        <v>0</v>
      </c>
      <c r="U354" s="50">
        <f t="shared" si="129"/>
        <v>0.33885010024146806</v>
      </c>
      <c r="V354" s="47"/>
      <c r="W354" s="26">
        <f t="shared" si="133"/>
        <v>0.60508946471690717</v>
      </c>
      <c r="X354" s="26">
        <f t="shared" si="134"/>
        <v>5.0829931036459328</v>
      </c>
      <c r="Y354" s="27">
        <f t="shared" si="135"/>
        <v>5.9520980294355326E-2</v>
      </c>
      <c r="Z354" s="26">
        <f t="shared" si="136"/>
        <v>0.10637846013038199</v>
      </c>
      <c r="AA354" s="33">
        <f t="shared" si="139"/>
        <v>7.313249016466508</v>
      </c>
      <c r="AB354" s="30"/>
      <c r="AC354" s="39">
        <f t="shared" si="140"/>
        <v>1.0374667438751222E-2</v>
      </c>
      <c r="AD354" s="39">
        <f t="shared" si="137"/>
        <v>2.6646204688373318</v>
      </c>
      <c r="AE354" s="38">
        <f t="shared" si="141"/>
        <v>5.9583999999999975</v>
      </c>
      <c r="AF354" s="37">
        <f t="shared" si="142"/>
        <v>5.7431603723697312E-4</v>
      </c>
      <c r="AG354" s="37">
        <f t="shared" si="143"/>
        <v>0.1829529984930833</v>
      </c>
      <c r="AH354" s="38">
        <f t="shared" si="144"/>
        <v>0.57505097162965124</v>
      </c>
    </row>
    <row r="355" spans="6:34" x14ac:dyDescent="0.2">
      <c r="F355" s="9">
        <v>64.700000000002007</v>
      </c>
      <c r="G355" s="17">
        <f t="shared" si="138"/>
        <v>1110.3923076923274</v>
      </c>
      <c r="H355" s="24">
        <f t="shared" si="130"/>
        <v>1383.5423076923275</v>
      </c>
      <c r="I355" s="24">
        <f t="shared" si="131"/>
        <v>15.426492313610311</v>
      </c>
      <c r="J355" s="18">
        <f t="shared" si="132"/>
        <v>1542649231.3610311</v>
      </c>
      <c r="K355" s="19">
        <f t="shared" si="121"/>
        <v>-8.7855780209343521</v>
      </c>
      <c r="L355" s="25">
        <f t="shared" si="122"/>
        <v>-8.1795770981885614</v>
      </c>
      <c r="M355" s="19">
        <f t="shared" si="123"/>
        <v>-0.60600092274579076</v>
      </c>
      <c r="N355" s="20">
        <f t="shared" si="124"/>
        <v>6.8201369230758502</v>
      </c>
      <c r="O355" s="42">
        <f t="shared" si="125"/>
        <v>1.8582603954477639</v>
      </c>
      <c r="P355" s="40"/>
      <c r="Q355" s="21">
        <f t="shared" si="126"/>
        <v>34.610882495552879</v>
      </c>
      <c r="R355" s="44">
        <f t="shared" si="127"/>
        <v>1.1245021729034543</v>
      </c>
      <c r="S355" s="22"/>
      <c r="T355" s="22">
        <f t="shared" si="128"/>
        <v>0</v>
      </c>
      <c r="U355" s="50">
        <f t="shared" si="129"/>
        <v>0.33887673566556192</v>
      </c>
      <c r="V355" s="47"/>
      <c r="W355" s="26">
        <f t="shared" si="133"/>
        <v>0.60513702797421765</v>
      </c>
      <c r="X355" s="26">
        <f t="shared" si="134"/>
        <v>5.0748075714502709</v>
      </c>
      <c r="Y355" s="27">
        <f t="shared" si="135"/>
        <v>5.9621672295377542E-2</v>
      </c>
      <c r="Z355" s="26">
        <f t="shared" si="136"/>
        <v>0.1065392482939943</v>
      </c>
      <c r="AA355" s="33">
        <f t="shared" si="139"/>
        <v>7.3027859135457716</v>
      </c>
      <c r="AB355" s="30"/>
      <c r="AC355" s="39">
        <f t="shared" si="140"/>
        <v>1.0379032434239044E-2</v>
      </c>
      <c r="AD355" s="39">
        <f t="shared" si="137"/>
        <v>2.674999501271571</v>
      </c>
      <c r="AE355" s="38">
        <f t="shared" si="141"/>
        <v>5.9583999999999984</v>
      </c>
      <c r="AF355" s="37">
        <f t="shared" si="142"/>
        <v>5.7456436683689697E-4</v>
      </c>
      <c r="AG355" s="37">
        <f t="shared" si="143"/>
        <v>0.1835275628599202</v>
      </c>
      <c r="AH355" s="38">
        <f t="shared" si="144"/>
        <v>0.57505121995925113</v>
      </c>
    </row>
    <row r="356" spans="6:34" x14ac:dyDescent="0.2">
      <c r="F356" s="9">
        <v>64.600000000001998</v>
      </c>
      <c r="G356" s="17">
        <f t="shared" si="138"/>
        <v>1110.1384615384814</v>
      </c>
      <c r="H356" s="24">
        <f t="shared" si="130"/>
        <v>1383.2884615384814</v>
      </c>
      <c r="I356" s="24">
        <f t="shared" si="131"/>
        <v>15.415817301775988</v>
      </c>
      <c r="J356" s="18">
        <f t="shared" si="132"/>
        <v>1541581730.1775987</v>
      </c>
      <c r="K356" s="19">
        <f t="shared" si="121"/>
        <v>-8.7860490128683253</v>
      </c>
      <c r="L356" s="25">
        <f t="shared" si="122"/>
        <v>-8.1835303912204136</v>
      </c>
      <c r="M356" s="19">
        <f t="shared" si="123"/>
        <v>-0.6025186216479117</v>
      </c>
      <c r="N356" s="20">
        <f t="shared" si="124"/>
        <v>6.8338953846143085</v>
      </c>
      <c r="O356" s="42">
        <f t="shared" si="125"/>
        <v>1.8593768903917045</v>
      </c>
      <c r="P356" s="40"/>
      <c r="Q356" s="21">
        <f t="shared" si="126"/>
        <v>34.624547010923656</v>
      </c>
      <c r="R356" s="44">
        <f t="shared" si="127"/>
        <v>1.1252658023937774</v>
      </c>
      <c r="S356" s="22"/>
      <c r="T356" s="22">
        <f t="shared" si="128"/>
        <v>0</v>
      </c>
      <c r="U356" s="50">
        <f t="shared" si="129"/>
        <v>0.33890323828202762</v>
      </c>
      <c r="V356" s="47"/>
      <c r="W356" s="26">
        <f t="shared" si="133"/>
        <v>0.60518435407504922</v>
      </c>
      <c r="X356" s="26">
        <f t="shared" si="134"/>
        <v>5.0665901454793483</v>
      </c>
      <c r="Y356" s="27">
        <f t="shared" si="135"/>
        <v>5.9723042193873067E-2</v>
      </c>
      <c r="Z356" s="26">
        <f t="shared" si="136"/>
        <v>0.10670106050982731</v>
      </c>
      <c r="AA356" s="33">
        <f t="shared" si="139"/>
        <v>7.2922814994270819</v>
      </c>
      <c r="AB356" s="30"/>
      <c r="AC356" s="39">
        <f t="shared" si="140"/>
        <v>1.0383264748666752E-2</v>
      </c>
      <c r="AD356" s="39">
        <f t="shared" si="137"/>
        <v>2.6853827660202376</v>
      </c>
      <c r="AE356" s="38">
        <f t="shared" si="141"/>
        <v>5.9583999999999975</v>
      </c>
      <c r="AF356" s="37">
        <f t="shared" si="142"/>
        <v>5.748120075156016E-4</v>
      </c>
      <c r="AG356" s="37">
        <f t="shared" si="143"/>
        <v>0.1841023748674358</v>
      </c>
      <c r="AH356" s="38">
        <f t="shared" si="144"/>
        <v>0.57505146759992964</v>
      </c>
    </row>
    <row r="357" spans="6:34" x14ac:dyDescent="0.2">
      <c r="F357" s="9">
        <v>64.500000000002004</v>
      </c>
      <c r="G357" s="17">
        <f t="shared" si="138"/>
        <v>1109.8846153846353</v>
      </c>
      <c r="H357" s="24">
        <f t="shared" si="130"/>
        <v>1383.0346153846353</v>
      </c>
      <c r="I357" s="24">
        <f t="shared" si="131"/>
        <v>15.405155177515624</v>
      </c>
      <c r="J357" s="18">
        <f t="shared" si="132"/>
        <v>1540515517.7515624</v>
      </c>
      <c r="K357" s="19">
        <f t="shared" si="121"/>
        <v>-8.7865017449753839</v>
      </c>
      <c r="L357" s="25">
        <f t="shared" si="122"/>
        <v>-8.1874841104796712</v>
      </c>
      <c r="M357" s="19">
        <f t="shared" si="123"/>
        <v>-0.59901763449571277</v>
      </c>
      <c r="N357" s="20">
        <f t="shared" si="124"/>
        <v>6.8476538461527667</v>
      </c>
      <c r="O357" s="42">
        <f t="shared" si="125"/>
        <v>1.86049064636161</v>
      </c>
      <c r="P357" s="40"/>
      <c r="Q357" s="21">
        <f t="shared" si="126"/>
        <v>34.637767406251022</v>
      </c>
      <c r="R357" s="44">
        <f t="shared" si="127"/>
        <v>1.1260274385564979</v>
      </c>
      <c r="S357" s="22"/>
      <c r="T357" s="22">
        <f t="shared" si="128"/>
        <v>0</v>
      </c>
      <c r="U357" s="50">
        <f t="shared" si="129"/>
        <v>0.33892960807128858</v>
      </c>
      <c r="V357" s="47"/>
      <c r="W357" s="26">
        <f t="shared" si="133"/>
        <v>0.60523144298444387</v>
      </c>
      <c r="X357" s="26">
        <f t="shared" si="134"/>
        <v>5.0583408835292749</v>
      </c>
      <c r="Y357" s="27">
        <f t="shared" si="135"/>
        <v>5.9825094524092792E-2</v>
      </c>
      <c r="Z357" s="26">
        <f t="shared" si="136"/>
        <v>0.10686390286764494</v>
      </c>
      <c r="AA357" s="33">
        <f t="shared" si="139"/>
        <v>7.2817358483747805</v>
      </c>
      <c r="AB357" s="30"/>
      <c r="AC357" s="39">
        <f t="shared" si="140"/>
        <v>1.0387364103276508E-2</v>
      </c>
      <c r="AD357" s="39">
        <f t="shared" si="137"/>
        <v>2.6957701301235142</v>
      </c>
      <c r="AE357" s="38">
        <f t="shared" si="141"/>
        <v>5.9583999999999975</v>
      </c>
      <c r="AF357" s="37">
        <f t="shared" si="142"/>
        <v>5.7505895721681876E-4</v>
      </c>
      <c r="AG357" s="37">
        <f t="shared" si="143"/>
        <v>0.18467743382465263</v>
      </c>
      <c r="AH357" s="38">
        <f t="shared" si="144"/>
        <v>0.575051714549631</v>
      </c>
    </row>
    <row r="358" spans="6:34" x14ac:dyDescent="0.2">
      <c r="F358" s="9">
        <v>64.400000000001995</v>
      </c>
      <c r="G358" s="17">
        <f t="shared" si="138"/>
        <v>1109.6307692307892</v>
      </c>
      <c r="H358" s="24">
        <f t="shared" si="130"/>
        <v>1382.7807692307892</v>
      </c>
      <c r="I358" s="24">
        <f t="shared" si="131"/>
        <v>15.394505940829234</v>
      </c>
      <c r="J358" s="18">
        <f t="shared" si="132"/>
        <v>1539450594.0829234</v>
      </c>
      <c r="K358" s="19">
        <f t="shared" si="121"/>
        <v>-8.7869361557077372</v>
      </c>
      <c r="L358" s="25">
        <f t="shared" si="122"/>
        <v>-8.191438256201101</v>
      </c>
      <c r="M358" s="19">
        <f t="shared" si="123"/>
        <v>-0.59549789950663623</v>
      </c>
      <c r="N358" s="20">
        <f t="shared" si="124"/>
        <v>6.861412307691225</v>
      </c>
      <c r="O358" s="42">
        <f t="shared" si="125"/>
        <v>1.8616016541253089</v>
      </c>
      <c r="P358" s="40"/>
      <c r="Q358" s="21">
        <f t="shared" si="126"/>
        <v>34.650542769461445</v>
      </c>
      <c r="R358" s="44">
        <f t="shared" si="127"/>
        <v>1.1267870745645969</v>
      </c>
      <c r="S358" s="22"/>
      <c r="T358" s="22">
        <f t="shared" si="128"/>
        <v>0</v>
      </c>
      <c r="U358" s="50">
        <f t="shared" si="129"/>
        <v>0.33895584501543435</v>
      </c>
      <c r="V358" s="47"/>
      <c r="W358" s="26">
        <f t="shared" si="133"/>
        <v>0.60527829467041838</v>
      </c>
      <c r="X358" s="26">
        <f t="shared" si="134"/>
        <v>5.050059844184017</v>
      </c>
      <c r="Y358" s="27">
        <f t="shared" si="135"/>
        <v>5.9927833861958775E-2</v>
      </c>
      <c r="Z358" s="26">
        <f t="shared" si="136"/>
        <v>0.10702778150645217</v>
      </c>
      <c r="AA358" s="33">
        <f t="shared" si="139"/>
        <v>7.2711490356699882</v>
      </c>
      <c r="AB358" s="30"/>
      <c r="AC358" s="39">
        <f t="shared" si="140"/>
        <v>1.0391330221876193E-2</v>
      </c>
      <c r="AD358" s="39">
        <f t="shared" si="137"/>
        <v>2.7061614603453905</v>
      </c>
      <c r="AE358" s="38">
        <f t="shared" si="141"/>
        <v>5.9583999999999975</v>
      </c>
      <c r="AF358" s="37">
        <f t="shared" si="142"/>
        <v>5.7530521388023223E-4</v>
      </c>
      <c r="AG358" s="37">
        <f t="shared" si="143"/>
        <v>0.18525273903853287</v>
      </c>
      <c r="AH358" s="38">
        <f t="shared" si="144"/>
        <v>0.57505196080629439</v>
      </c>
    </row>
    <row r="359" spans="6:34" x14ac:dyDescent="0.2">
      <c r="F359" s="9">
        <v>64.300000000002001</v>
      </c>
      <c r="G359" s="17">
        <f t="shared" si="138"/>
        <v>1109.3769230769431</v>
      </c>
      <c r="H359" s="24">
        <f t="shared" si="130"/>
        <v>1382.5269230769431</v>
      </c>
      <c r="I359" s="24">
        <f t="shared" si="131"/>
        <v>15.383869591716831</v>
      </c>
      <c r="J359" s="18">
        <f t="shared" si="132"/>
        <v>1538386959.1716831</v>
      </c>
      <c r="K359" s="19">
        <f t="shared" si="121"/>
        <v>-8.7873521832201806</v>
      </c>
      <c r="L359" s="25">
        <f t="shared" si="122"/>
        <v>-8.1953928286196316</v>
      </c>
      <c r="M359" s="19">
        <f t="shared" si="123"/>
        <v>-0.59195935460054905</v>
      </c>
      <c r="N359" s="20">
        <f t="shared" si="124"/>
        <v>6.8751707692296833</v>
      </c>
      <c r="O359" s="42">
        <f t="shared" si="125"/>
        <v>1.8627099044060218</v>
      </c>
      <c r="P359" s="40"/>
      <c r="Q359" s="21">
        <f t="shared" si="126"/>
        <v>34.662872197136764</v>
      </c>
      <c r="R359" s="44">
        <f t="shared" si="127"/>
        <v>1.1275447035716875</v>
      </c>
      <c r="S359" s="22"/>
      <c r="T359" s="22">
        <f t="shared" si="128"/>
        <v>0</v>
      </c>
      <c r="U359" s="50">
        <f t="shared" si="129"/>
        <v>0.33898194909823759</v>
      </c>
      <c r="V359" s="47"/>
      <c r="W359" s="26">
        <f t="shared" si="133"/>
        <v>0.60532490910399561</v>
      </c>
      <c r="X359" s="26">
        <f t="shared" si="134"/>
        <v>5.0417470868175256</v>
      </c>
      <c r="Y359" s="27">
        <f t="shared" si="135"/>
        <v>6.0031264825512257E-2</v>
      </c>
      <c r="Z359" s="26">
        <f t="shared" si="136"/>
        <v>0.1071927026149443</v>
      </c>
      <c r="AA359" s="33">
        <f t="shared" si="139"/>
        <v>7.2605211376133845</v>
      </c>
      <c r="AB359" s="30"/>
      <c r="AC359" s="39">
        <f t="shared" si="140"/>
        <v>1.0395162830837846E-2</v>
      </c>
      <c r="AD359" s="39">
        <f t="shared" si="137"/>
        <v>2.7165566231762281</v>
      </c>
      <c r="AE359" s="38">
        <f t="shared" si="141"/>
        <v>5.9583999999999975</v>
      </c>
      <c r="AF359" s="37">
        <f t="shared" si="142"/>
        <v>5.7555077544023999E-4</v>
      </c>
      <c r="AG359" s="37">
        <f t="shared" si="143"/>
        <v>0.18582828981397312</v>
      </c>
      <c r="AH359" s="38">
        <f t="shared" si="144"/>
        <v>0.57505220636785448</v>
      </c>
    </row>
    <row r="360" spans="6:34" x14ac:dyDescent="0.2">
      <c r="F360" s="9">
        <v>64.200000000002007</v>
      </c>
      <c r="G360" s="17">
        <f t="shared" si="138"/>
        <v>1109.123076923097</v>
      </c>
      <c r="H360" s="24">
        <f t="shared" si="130"/>
        <v>1382.2730769230971</v>
      </c>
      <c r="I360" s="24">
        <f t="shared" si="131"/>
        <v>15.373246130178373</v>
      </c>
      <c r="J360" s="18">
        <f t="shared" si="132"/>
        <v>1537324613.0178373</v>
      </c>
      <c r="K360" s="19">
        <f t="shared" si="121"/>
        <v>-8.7877497653681917</v>
      </c>
      <c r="L360" s="25">
        <f t="shared" si="122"/>
        <v>-8.1993478279703744</v>
      </c>
      <c r="M360" s="19">
        <f t="shared" si="123"/>
        <v>-0.58840193739781732</v>
      </c>
      <c r="N360" s="20">
        <f t="shared" si="124"/>
        <v>6.8889292307681416</v>
      </c>
      <c r="O360" s="42">
        <f t="shared" si="125"/>
        <v>1.8638153878820694</v>
      </c>
      <c r="P360" s="40"/>
      <c r="Q360" s="21">
        <f t="shared" si="126"/>
        <v>34.674754794583023</v>
      </c>
      <c r="R360" s="44">
        <f t="shared" si="127"/>
        <v>1.1283003187119234</v>
      </c>
      <c r="S360" s="22"/>
      <c r="T360" s="22">
        <f t="shared" si="128"/>
        <v>0</v>
      </c>
      <c r="U360" s="50">
        <f t="shared" si="129"/>
        <v>0.33900792030517168</v>
      </c>
      <c r="V360" s="47"/>
      <c r="W360" s="26">
        <f t="shared" si="133"/>
        <v>0.60537128625923509</v>
      </c>
      <c r="X360" s="26">
        <f t="shared" si="134"/>
        <v>5.0334026715958382</v>
      </c>
      <c r="Y360" s="27">
        <f t="shared" si="135"/>
        <v>6.0135392075367416E-2</v>
      </c>
      <c r="Z360" s="26">
        <f t="shared" si="136"/>
        <v>0.10735867243196101</v>
      </c>
      <c r="AA360" s="33">
        <f t="shared" si="139"/>
        <v>7.2498522315279503</v>
      </c>
      <c r="AB360" s="30"/>
      <c r="AC360" s="39">
        <f t="shared" si="140"/>
        <v>1.0398861659140439E-2</v>
      </c>
      <c r="AD360" s="39">
        <f t="shared" si="137"/>
        <v>2.7269554848353685</v>
      </c>
      <c r="AE360" s="38">
        <f t="shared" si="141"/>
        <v>5.9583999999999975</v>
      </c>
      <c r="AF360" s="37">
        <f t="shared" si="142"/>
        <v>5.757956398271646E-4</v>
      </c>
      <c r="AG360" s="37">
        <f t="shared" si="143"/>
        <v>0.18640408545380027</v>
      </c>
      <c r="AH360" s="38">
        <f t="shared" si="144"/>
        <v>0.57505245123224136</v>
      </c>
    </row>
    <row r="361" spans="6:34" x14ac:dyDescent="0.2">
      <c r="F361" s="9">
        <v>64.100000000001998</v>
      </c>
      <c r="G361" s="17">
        <f t="shared" si="138"/>
        <v>1108.8692307692509</v>
      </c>
      <c r="H361" s="24">
        <f t="shared" si="130"/>
        <v>1382.019230769251</v>
      </c>
      <c r="I361" s="24">
        <f t="shared" si="131"/>
        <v>15.362635556213874</v>
      </c>
      <c r="J361" s="18">
        <f t="shared" si="132"/>
        <v>1536263555.6213875</v>
      </c>
      <c r="K361" s="19">
        <f t="shared" si="121"/>
        <v>-8.7881288397060189</v>
      </c>
      <c r="L361" s="25">
        <f t="shared" si="122"/>
        <v>-8.2033032544886115</v>
      </c>
      <c r="M361" s="19">
        <f t="shared" si="123"/>
        <v>-0.58482558521740735</v>
      </c>
      <c r="N361" s="20">
        <f t="shared" si="124"/>
        <v>6.9026876923065998</v>
      </c>
      <c r="O361" s="42">
        <f t="shared" si="125"/>
        <v>1.8649180951865896</v>
      </c>
      <c r="P361" s="40"/>
      <c r="Q361" s="21">
        <f t="shared" si="126"/>
        <v>34.68618967589947</v>
      </c>
      <c r="R361" s="44">
        <f t="shared" si="127"/>
        <v>1.1290539130999147</v>
      </c>
      <c r="S361" s="22"/>
      <c r="T361" s="22">
        <f t="shared" si="128"/>
        <v>0</v>
      </c>
      <c r="U361" s="50">
        <f t="shared" si="129"/>
        <v>0.33903375862342744</v>
      </c>
      <c r="V361" s="47"/>
      <c r="W361" s="26">
        <f t="shared" si="133"/>
        <v>0.60541742611326321</v>
      </c>
      <c r="X361" s="26">
        <f t="shared" si="134"/>
        <v>5.0250266594791784</v>
      </c>
      <c r="Y361" s="27">
        <f t="shared" si="135"/>
        <v>6.024022031517063E-2</v>
      </c>
      <c r="Z361" s="26">
        <f t="shared" si="136"/>
        <v>0.10752569724694469</v>
      </c>
      <c r="AA361" s="33">
        <f t="shared" si="139"/>
        <v>7.2391423957617098</v>
      </c>
      <c r="AB361" s="30"/>
      <c r="AC361" s="39">
        <f t="shared" si="140"/>
        <v>1.0402426438375795E-2</v>
      </c>
      <c r="AD361" s="39">
        <f t="shared" si="137"/>
        <v>2.7373579112737443</v>
      </c>
      <c r="AE361" s="38">
        <f t="shared" si="141"/>
        <v>5.9583999999999975</v>
      </c>
      <c r="AF361" s="37">
        <f t="shared" si="142"/>
        <v>5.7603980496642271E-4</v>
      </c>
      <c r="AG361" s="37">
        <f t="shared" si="143"/>
        <v>0.1869801252587667</v>
      </c>
      <c r="AH361" s="38">
        <f t="shared" si="144"/>
        <v>0.57505269539738046</v>
      </c>
    </row>
    <row r="362" spans="6:34" x14ac:dyDescent="0.2">
      <c r="F362" s="9">
        <v>64.000000000002004</v>
      </c>
      <c r="G362" s="17">
        <f t="shared" si="138"/>
        <v>1108.6153846154048</v>
      </c>
      <c r="H362" s="24">
        <f t="shared" si="130"/>
        <v>1381.7653846154049</v>
      </c>
      <c r="I362" s="24">
        <f t="shared" si="131"/>
        <v>15.352037869823334</v>
      </c>
      <c r="J362" s="18">
        <f t="shared" si="132"/>
        <v>1535203786.9823334</v>
      </c>
      <c r="K362" s="19">
        <f t="shared" si="121"/>
        <v>-8.7884893434847182</v>
      </c>
      <c r="L362" s="25">
        <f t="shared" si="122"/>
        <v>-8.2072591084097866</v>
      </c>
      <c r="M362" s="19">
        <f t="shared" si="123"/>
        <v>-0.58123023507493166</v>
      </c>
      <c r="N362" s="20">
        <f t="shared" si="124"/>
        <v>6.9164461538450581</v>
      </c>
      <c r="O362" s="42">
        <f t="shared" si="125"/>
        <v>1.8660180169072405</v>
      </c>
      <c r="P362" s="40"/>
      <c r="Q362" s="21">
        <f t="shared" si="126"/>
        <v>34.697175964047545</v>
      </c>
      <c r="R362" s="44">
        <f t="shared" si="127"/>
        <v>1.1298054798306352</v>
      </c>
      <c r="S362" s="22"/>
      <c r="T362" s="22">
        <f t="shared" si="128"/>
        <v>0</v>
      </c>
      <c r="U362" s="50">
        <f t="shared" si="129"/>
        <v>0.33905946404193094</v>
      </c>
      <c r="V362" s="47"/>
      <c r="W362" s="26">
        <f t="shared" si="133"/>
        <v>0.60546332864630514</v>
      </c>
      <c r="X362" s="26">
        <f t="shared" si="134"/>
        <v>5.0166191122240367</v>
      </c>
      <c r="Y362" s="27">
        <f t="shared" si="135"/>
        <v>6.034575429206572E-2</v>
      </c>
      <c r="Z362" s="26">
        <f t="shared" si="136"/>
        <v>0.10769378340040399</v>
      </c>
      <c r="AA362" s="33">
        <f t="shared" si="139"/>
        <v>7.22839170969044</v>
      </c>
      <c r="AB362" s="30"/>
      <c r="AC362" s="39">
        <f t="shared" si="140"/>
        <v>1.040585690276925E-2</v>
      </c>
      <c r="AD362" s="39">
        <f t="shared" si="137"/>
        <v>2.7477637681765135</v>
      </c>
      <c r="AE362" s="38">
        <f t="shared" si="141"/>
        <v>5.9583999999999975</v>
      </c>
      <c r="AF362" s="37">
        <f t="shared" si="142"/>
        <v>5.7628326877850957E-4</v>
      </c>
      <c r="AG362" s="37">
        <f t="shared" si="143"/>
        <v>0.18755640852754521</v>
      </c>
      <c r="AH362" s="38">
        <f t="shared" si="144"/>
        <v>0.57505293886119269</v>
      </c>
    </row>
    <row r="363" spans="6:34" x14ac:dyDescent="0.2">
      <c r="F363" s="9">
        <v>63.900000000002102</v>
      </c>
      <c r="G363" s="17">
        <f t="shared" si="138"/>
        <v>1108.3615384615587</v>
      </c>
      <c r="H363" s="24">
        <f t="shared" si="130"/>
        <v>1381.5115384615588</v>
      </c>
      <c r="I363" s="24">
        <f t="shared" si="131"/>
        <v>15.341453071006754</v>
      </c>
      <c r="J363" s="18">
        <f t="shared" si="132"/>
        <v>1534145307.1006753</v>
      </c>
      <c r="K363" s="19">
        <f t="shared" si="121"/>
        <v>-8.7888312136502336</v>
      </c>
      <c r="L363" s="25">
        <f t="shared" si="122"/>
        <v>-8.2112153899695315</v>
      </c>
      <c r="M363" s="19">
        <f t="shared" si="123"/>
        <v>-0.57761582368070208</v>
      </c>
      <c r="N363" s="20">
        <f t="shared" si="124"/>
        <v>6.9302046153835164</v>
      </c>
      <c r="O363" s="42">
        <f t="shared" si="125"/>
        <v>1.867115143585913</v>
      </c>
      <c r="P363" s="40"/>
      <c r="Q363" s="21">
        <f t="shared" si="126"/>
        <v>34.707712790920105</v>
      </c>
      <c r="R363" s="44">
        <f t="shared" si="127"/>
        <v>1.1305550119793379</v>
      </c>
      <c r="S363" s="22"/>
      <c r="T363" s="22">
        <f t="shared" si="128"/>
        <v>0</v>
      </c>
      <c r="U363" s="50">
        <f t="shared" si="129"/>
        <v>0.33908503655136119</v>
      </c>
      <c r="V363" s="47"/>
      <c r="W363" s="26">
        <f t="shared" si="133"/>
        <v>0.6055089938417163</v>
      </c>
      <c r="X363" s="26">
        <f t="shared" si="134"/>
        <v>5.00818009238525</v>
      </c>
      <c r="Y363" s="27">
        <f t="shared" si="135"/>
        <v>6.0451998797164862E-2</v>
      </c>
      <c r="Z363" s="26">
        <f t="shared" si="136"/>
        <v>0.10786293728438154</v>
      </c>
      <c r="AA363" s="33">
        <f t="shared" si="139"/>
        <v>7.2176002537203843</v>
      </c>
      <c r="AB363" s="30"/>
      <c r="AC363" s="39">
        <f t="shared" si="140"/>
        <v>1.0409152789204058E-2</v>
      </c>
      <c r="AD363" s="39">
        <f t="shared" si="137"/>
        <v>2.7581729209657175</v>
      </c>
      <c r="AE363" s="38">
        <f t="shared" si="141"/>
        <v>5.9583999999999975</v>
      </c>
      <c r="AF363" s="37">
        <f t="shared" si="142"/>
        <v>5.7652602917918896E-4</v>
      </c>
      <c r="AG363" s="37">
        <f t="shared" si="143"/>
        <v>0.18813293455672439</v>
      </c>
      <c r="AH363" s="38">
        <f t="shared" si="144"/>
        <v>0.57505318162159391</v>
      </c>
    </row>
    <row r="364" spans="6:34" x14ac:dyDescent="0.2">
      <c r="F364" s="9">
        <v>63.8000000000021</v>
      </c>
      <c r="G364" s="17">
        <f t="shared" si="138"/>
        <v>1108.1076923077126</v>
      </c>
      <c r="H364" s="24">
        <f t="shared" si="130"/>
        <v>1381.2576923077127</v>
      </c>
      <c r="I364" s="24">
        <f t="shared" si="131"/>
        <v>15.330881159764175</v>
      </c>
      <c r="J364" s="18">
        <f t="shared" si="132"/>
        <v>1533088115.9764175</v>
      </c>
      <c r="K364" s="19">
        <f t="shared" si="121"/>
        <v>-8.7891543868413766</v>
      </c>
      <c r="L364" s="25">
        <f t="shared" si="122"/>
        <v>-8.2151720994036435</v>
      </c>
      <c r="M364" s="19">
        <f t="shared" si="123"/>
        <v>-0.57398228743773316</v>
      </c>
      <c r="N364" s="20">
        <f t="shared" si="124"/>
        <v>6.9439630769219747</v>
      </c>
      <c r="O364" s="42">
        <f t="shared" si="125"/>
        <v>1.8682094657184303</v>
      </c>
      <c r="P364" s="40"/>
      <c r="Q364" s="21">
        <f t="shared" si="126"/>
        <v>34.717799297410352</v>
      </c>
      <c r="R364" s="44">
        <f t="shared" si="127"/>
        <v>1.1313025026014616</v>
      </c>
      <c r="S364" s="22"/>
      <c r="T364" s="22">
        <f t="shared" si="128"/>
        <v>0</v>
      </c>
      <c r="U364" s="50">
        <f t="shared" si="129"/>
        <v>0.33911047614416795</v>
      </c>
      <c r="V364" s="47"/>
      <c r="W364" s="26">
        <f t="shared" si="133"/>
        <v>0.60555442168601414</v>
      </c>
      <c r="X364" s="26">
        <f t="shared" si="134"/>
        <v>4.9997096633180229</v>
      </c>
      <c r="Y364" s="27">
        <f t="shared" si="135"/>
        <v>6.0558958666026029E-2</v>
      </c>
      <c r="Z364" s="26">
        <f t="shared" si="136"/>
        <v>0.10803316534292746</v>
      </c>
      <c r="AA364" s="33">
        <f t="shared" si="139"/>
        <v>7.2067681092909046</v>
      </c>
      <c r="AB364" s="30"/>
      <c r="AC364" s="39">
        <f t="shared" si="140"/>
        <v>1.0412313837276182E-2</v>
      </c>
      <c r="AD364" s="39">
        <f t="shared" si="137"/>
        <v>2.7685852348029938</v>
      </c>
      <c r="AE364" s="38">
        <f t="shared" si="141"/>
        <v>5.9583999999999975</v>
      </c>
      <c r="AF364" s="37">
        <f t="shared" si="142"/>
        <v>5.7676808408136423E-4</v>
      </c>
      <c r="AG364" s="37">
        <f t="shared" si="143"/>
        <v>0.18870970264080575</v>
      </c>
      <c r="AH364" s="38">
        <f t="shared" si="144"/>
        <v>0.57505342367649548</v>
      </c>
    </row>
    <row r="365" spans="6:34" x14ac:dyDescent="0.2">
      <c r="F365" s="9">
        <v>63.700000000002099</v>
      </c>
      <c r="G365" s="17">
        <f t="shared" si="138"/>
        <v>1107.8538461538665</v>
      </c>
      <c r="H365" s="24">
        <f t="shared" si="130"/>
        <v>1381.0038461538666</v>
      </c>
      <c r="I365" s="24">
        <f t="shared" si="131"/>
        <v>15.320322136095541</v>
      </c>
      <c r="J365" s="18">
        <f t="shared" si="132"/>
        <v>1532032213.6095541</v>
      </c>
      <c r="K365" s="19">
        <f t="shared" si="121"/>
        <v>-8.7894587993879014</v>
      </c>
      <c r="L365" s="25">
        <f t="shared" si="122"/>
        <v>-8.2191292369480902</v>
      </c>
      <c r="M365" s="19">
        <f t="shared" si="123"/>
        <v>-0.57032956243981126</v>
      </c>
      <c r="N365" s="20">
        <f t="shared" si="124"/>
        <v>6.957721538460433</v>
      </c>
      <c r="O365" s="42">
        <f t="shared" si="125"/>
        <v>1.869300973754255</v>
      </c>
      <c r="P365" s="40"/>
      <c r="Q365" s="21">
        <f t="shared" si="126"/>
        <v>34.727434633481494</v>
      </c>
      <c r="R365" s="44">
        <f t="shared" si="127"/>
        <v>1.1320479447325424</v>
      </c>
      <c r="S365" s="22"/>
      <c r="T365" s="22">
        <f t="shared" si="128"/>
        <v>0</v>
      </c>
      <c r="U365" s="50">
        <f t="shared" si="129"/>
        <v>0.33913578281458956</v>
      </c>
      <c r="V365" s="47"/>
      <c r="W365" s="26">
        <f t="shared" si="133"/>
        <v>0.6055996121689099</v>
      </c>
      <c r="X365" s="26">
        <f t="shared" si="134"/>
        <v>4.9912078891800249</v>
      </c>
      <c r="Y365" s="27">
        <f t="shared" si="135"/>
        <v>6.06666387791353E-2</v>
      </c>
      <c r="Z365" s="26">
        <f t="shared" si="136"/>
        <v>0.10820447407257604</v>
      </c>
      <c r="AA365" s="33">
        <f t="shared" si="139"/>
        <v>7.1958953588772028</v>
      </c>
      <c r="AB365" s="30"/>
      <c r="AC365" s="39">
        <f t="shared" si="140"/>
        <v>1.0415339789223255E-2</v>
      </c>
      <c r="AD365" s="39">
        <f t="shared" si="137"/>
        <v>2.7790005745922168</v>
      </c>
      <c r="AE365" s="38">
        <f t="shared" si="141"/>
        <v>5.9583999999999975</v>
      </c>
      <c r="AF365" s="37">
        <f t="shared" si="142"/>
        <v>5.770094313899837E-4</v>
      </c>
      <c r="AG365" s="37">
        <f t="shared" si="143"/>
        <v>0.18928671207219575</v>
      </c>
      <c r="AH365" s="38">
        <f t="shared" si="144"/>
        <v>0.57505366502380406</v>
      </c>
    </row>
    <row r="366" spans="6:34" x14ac:dyDescent="0.2">
      <c r="F366" s="9">
        <v>63.600000000002098</v>
      </c>
      <c r="G366" s="17">
        <f t="shared" si="138"/>
        <v>1107.6000000000204</v>
      </c>
      <c r="H366" s="24">
        <f t="shared" si="130"/>
        <v>1380.7500000000205</v>
      </c>
      <c r="I366" s="24">
        <f t="shared" si="131"/>
        <v>15.309776000000866</v>
      </c>
      <c r="J366" s="18">
        <f t="shared" si="132"/>
        <v>1530977600.0000865</v>
      </c>
      <c r="K366" s="19">
        <f t="shared" si="121"/>
        <v>-8.7897443873084491</v>
      </c>
      <c r="L366" s="25">
        <f t="shared" si="122"/>
        <v>-8.2230868028390276</v>
      </c>
      <c r="M366" s="19">
        <f t="shared" si="123"/>
        <v>-0.56665758446942149</v>
      </c>
      <c r="N366" s="20">
        <f t="shared" si="124"/>
        <v>6.9714799999988912</v>
      </c>
      <c r="O366" s="42">
        <f t="shared" si="125"/>
        <v>1.8703896580961832</v>
      </c>
      <c r="P366" s="40"/>
      <c r="Q366" s="21">
        <f t="shared" si="126"/>
        <v>34.736617958235854</v>
      </c>
      <c r="R366" s="44">
        <f t="shared" si="127"/>
        <v>1.1327913313881219</v>
      </c>
      <c r="S366" s="22"/>
      <c r="T366" s="22">
        <f t="shared" si="128"/>
        <v>0</v>
      </c>
      <c r="U366" s="50">
        <f t="shared" si="129"/>
        <v>0.33916095655867168</v>
      </c>
      <c r="V366" s="47"/>
      <c r="W366" s="26">
        <f t="shared" si="133"/>
        <v>0.60564456528334221</v>
      </c>
      <c r="X366" s="26">
        <f t="shared" si="134"/>
        <v>4.9826748349333831</v>
      </c>
      <c r="Y366" s="27">
        <f t="shared" si="135"/>
        <v>6.0775044062396609E-2</v>
      </c>
      <c r="Z366" s="26">
        <f t="shared" si="136"/>
        <v>0.10837687002282907</v>
      </c>
      <c r="AA366" s="33">
        <f t="shared" si="139"/>
        <v>7.1849820859929334</v>
      </c>
      <c r="AB366" s="30"/>
      <c r="AC366" s="39">
        <f t="shared" si="140"/>
        <v>1.0418230390044598E-2</v>
      </c>
      <c r="AD366" s="39">
        <f t="shared" si="137"/>
        <v>2.7894188049822612</v>
      </c>
      <c r="AE366" s="38">
        <f t="shared" si="141"/>
        <v>5.9583999999999975</v>
      </c>
      <c r="AF366" s="37">
        <f t="shared" si="142"/>
        <v>5.7725006900751505E-4</v>
      </c>
      <c r="AG366" s="37">
        <f t="shared" si="143"/>
        <v>0.18986396214120327</v>
      </c>
      <c r="AH366" s="38">
        <f t="shared" si="144"/>
        <v>0.57505390566142167</v>
      </c>
    </row>
    <row r="367" spans="6:34" x14ac:dyDescent="0.2">
      <c r="F367" s="9">
        <v>63.500000000002103</v>
      </c>
      <c r="G367" s="17">
        <f t="shared" si="138"/>
        <v>1107.3461538461743</v>
      </c>
      <c r="H367" s="24">
        <f t="shared" si="130"/>
        <v>1380.4961538461744</v>
      </c>
      <c r="I367" s="24">
        <f t="shared" si="131"/>
        <v>15.299242751480136</v>
      </c>
      <c r="J367" s="18">
        <f t="shared" si="132"/>
        <v>1529924275.1480136</v>
      </c>
      <c r="K367" s="19">
        <f t="shared" si="121"/>
        <v>-8.790011086308569</v>
      </c>
      <c r="L367" s="25">
        <f t="shared" si="122"/>
        <v>-8.2270447973127645</v>
      </c>
      <c r="M367" s="19">
        <f t="shared" si="123"/>
        <v>-0.56296628899580448</v>
      </c>
      <c r="N367" s="20">
        <f t="shared" si="124"/>
        <v>6.9852384615373495</v>
      </c>
      <c r="O367" s="42">
        <f t="shared" si="125"/>
        <v>1.8714755091000477</v>
      </c>
      <c r="P367" s="40"/>
      <c r="Q367" s="21">
        <f t="shared" si="126"/>
        <v>34.745348439984369</v>
      </c>
      <c r="R367" s="44">
        <f t="shared" si="127"/>
        <v>1.133532655563656</v>
      </c>
      <c r="S367" s="22"/>
      <c r="T367" s="22">
        <f t="shared" si="128"/>
        <v>0</v>
      </c>
      <c r="U367" s="50">
        <f t="shared" si="129"/>
        <v>0.33918599737428501</v>
      </c>
      <c r="V367" s="47"/>
      <c r="W367" s="26">
        <f t="shared" si="133"/>
        <v>0.6056892810255089</v>
      </c>
      <c r="X367" s="26">
        <f t="shared" si="134"/>
        <v>4.9741105663467104</v>
      </c>
      <c r="Y367" s="27">
        <f t="shared" si="135"/>
        <v>6.0884179487626866E-2</v>
      </c>
      <c r="Z367" s="26">
        <f t="shared" si="136"/>
        <v>0.10855035979664315</v>
      </c>
      <c r="AA367" s="33">
        <f t="shared" si="139"/>
        <v>7.1740283751928535</v>
      </c>
      <c r="AB367" s="30"/>
      <c r="AC367" s="39">
        <f t="shared" si="140"/>
        <v>1.0420985387470166E-2</v>
      </c>
      <c r="AD367" s="39">
        <f t="shared" si="137"/>
        <v>2.7998397903697314</v>
      </c>
      <c r="AE367" s="38">
        <f t="shared" si="141"/>
        <v>5.9583999999999975</v>
      </c>
      <c r="AF367" s="37">
        <f t="shared" si="142"/>
        <v>5.7748999483106349E-4</v>
      </c>
      <c r="AG367" s="37">
        <f t="shared" si="143"/>
        <v>0.19044145213603433</v>
      </c>
      <c r="AH367" s="38">
        <f t="shared" si="144"/>
        <v>0.57505414558724521</v>
      </c>
    </row>
    <row r="368" spans="6:34" x14ac:dyDescent="0.2">
      <c r="F368" s="9">
        <v>63.400000000002102</v>
      </c>
      <c r="G368" s="17">
        <f t="shared" si="138"/>
        <v>1107.0923076923282</v>
      </c>
      <c r="H368" s="24">
        <f t="shared" si="130"/>
        <v>1380.2423076923283</v>
      </c>
      <c r="I368" s="24">
        <f t="shared" si="131"/>
        <v>15.28872239053338</v>
      </c>
      <c r="J368" s="18">
        <f t="shared" si="132"/>
        <v>1528872239.0533381</v>
      </c>
      <c r="K368" s="19">
        <f t="shared" si="121"/>
        <v>-8.7902588317786581</v>
      </c>
      <c r="L368" s="25">
        <f t="shared" si="122"/>
        <v>-8.2310032206057997</v>
      </c>
      <c r="M368" s="19">
        <f t="shared" si="123"/>
        <v>-0.55925561117285838</v>
      </c>
      <c r="N368" s="20">
        <f t="shared" si="124"/>
        <v>6.9989969230758078</v>
      </c>
      <c r="O368" s="42">
        <f t="shared" si="125"/>
        <v>1.872558517074407</v>
      </c>
      <c r="P368" s="40"/>
      <c r="Q368" s="21">
        <f t="shared" si="126"/>
        <v>34.75362525631607</v>
      </c>
      <c r="R368" s="44">
        <f t="shared" si="127"/>
        <v>1.134271910234421</v>
      </c>
      <c r="S368" s="22"/>
      <c r="T368" s="22">
        <f t="shared" si="128"/>
        <v>0</v>
      </c>
      <c r="U368" s="50">
        <f t="shared" si="129"/>
        <v>0.33921090526114445</v>
      </c>
      <c r="V368" s="47"/>
      <c r="W368" s="26">
        <f t="shared" si="133"/>
        <v>0.60573375939490071</v>
      </c>
      <c r="X368" s="26">
        <f t="shared" si="134"/>
        <v>4.965515149997108</v>
      </c>
      <c r="Y368" s="27">
        <f t="shared" si="135"/>
        <v>6.0994050073057728E-2</v>
      </c>
      <c r="Z368" s="26">
        <f t="shared" si="136"/>
        <v>0.10872495005092216</v>
      </c>
      <c r="AA368" s="33">
        <f t="shared" si="139"/>
        <v>7.1630343120754398</v>
      </c>
      <c r="AB368" s="30"/>
      <c r="AC368" s="39">
        <f t="shared" si="140"/>
        <v>1.0423604531995461E-2</v>
      </c>
      <c r="AD368" s="39">
        <f t="shared" si="137"/>
        <v>2.8102633949017268</v>
      </c>
      <c r="AE368" s="38">
        <f t="shared" si="141"/>
        <v>5.9583999999999975</v>
      </c>
      <c r="AF368" s="37">
        <f t="shared" si="142"/>
        <v>5.7772920675313569E-4</v>
      </c>
      <c r="AG368" s="37">
        <f t="shared" si="143"/>
        <v>0.19101918134278748</v>
      </c>
      <c r="AH368" s="38">
        <f t="shared" si="144"/>
        <v>0.57505438479916726</v>
      </c>
    </row>
    <row r="369" spans="6:34" x14ac:dyDescent="0.2">
      <c r="F369" s="9">
        <v>63.3000000000021</v>
      </c>
      <c r="G369" s="17">
        <f t="shared" si="138"/>
        <v>1106.8384615384821</v>
      </c>
      <c r="H369" s="24">
        <f t="shared" si="130"/>
        <v>1379.9884615384822</v>
      </c>
      <c r="I369" s="24">
        <f t="shared" si="131"/>
        <v>15.278214917160639</v>
      </c>
      <c r="J369" s="18">
        <f t="shared" si="132"/>
        <v>1527821491.716064</v>
      </c>
      <c r="K369" s="19">
        <f t="shared" si="121"/>
        <v>-8.7904875587919147</v>
      </c>
      <c r="L369" s="25">
        <f t="shared" si="122"/>
        <v>-8.2349620729547901</v>
      </c>
      <c r="M369" s="19">
        <f t="shared" si="123"/>
        <v>-0.55552548583712458</v>
      </c>
      <c r="N369" s="20">
        <f t="shared" si="124"/>
        <v>7.0127553846142661</v>
      </c>
      <c r="O369" s="42">
        <f t="shared" si="125"/>
        <v>1.8736386722802401</v>
      </c>
      <c r="P369" s="40"/>
      <c r="Q369" s="21">
        <f t="shared" si="126"/>
        <v>34.761447594167635</v>
      </c>
      <c r="R369" s="44">
        <f t="shared" si="127"/>
        <v>1.1350090883554202</v>
      </c>
      <c r="S369" s="22"/>
      <c r="T369" s="22">
        <f t="shared" si="128"/>
        <v>0</v>
      </c>
      <c r="U369" s="50">
        <f t="shared" si="129"/>
        <v>0.33923568022082756</v>
      </c>
      <c r="V369" s="47"/>
      <c r="W369" s="26">
        <f t="shared" si="133"/>
        <v>0.60577800039433483</v>
      </c>
      <c r="X369" s="26">
        <f t="shared" si="134"/>
        <v>4.9568886532721512</v>
      </c>
      <c r="Y369" s="27">
        <f t="shared" si="135"/>
        <v>6.1104660883843684E-2</v>
      </c>
      <c r="Z369" s="26">
        <f t="shared" si="136"/>
        <v>0.10890064749701514</v>
      </c>
      <c r="AA369" s="33">
        <f t="shared" si="139"/>
        <v>7.1519999832854833</v>
      </c>
      <c r="AB369" s="30"/>
      <c r="AC369" s="39">
        <f t="shared" si="140"/>
        <v>1.0426087576894972E-2</v>
      </c>
      <c r="AD369" s="39">
        <f t="shared" si="137"/>
        <v>2.8206894824786217</v>
      </c>
      <c r="AE369" s="38">
        <f t="shared" si="141"/>
        <v>5.9583999999999975</v>
      </c>
      <c r="AF369" s="37">
        <f t="shared" si="142"/>
        <v>5.7796770266121359E-4</v>
      </c>
      <c r="AG369" s="37">
        <f t="shared" si="143"/>
        <v>0.19159714904544869</v>
      </c>
      <c r="AH369" s="38">
        <f t="shared" si="144"/>
        <v>0.5750546232950754</v>
      </c>
    </row>
    <row r="370" spans="6:34" x14ac:dyDescent="0.2">
      <c r="F370" s="9">
        <v>63.200000000002099</v>
      </c>
      <c r="G370" s="17">
        <f t="shared" si="138"/>
        <v>1106.584615384636</v>
      </c>
      <c r="H370" s="24">
        <f t="shared" si="130"/>
        <v>1379.7346153846361</v>
      </c>
      <c r="I370" s="24">
        <f t="shared" si="131"/>
        <v>15.267720331361815</v>
      </c>
      <c r="J370" s="18">
        <f t="shared" si="132"/>
        <v>1526772033.1361816</v>
      </c>
      <c r="K370" s="19">
        <f t="shared" si="121"/>
        <v>-8.7906972021023009</v>
      </c>
      <c r="L370" s="25">
        <f t="shared" si="122"/>
        <v>-8.2389213545965934</v>
      </c>
      <c r="M370" s="19">
        <f t="shared" si="123"/>
        <v>-0.55177584750570752</v>
      </c>
      <c r="N370" s="20">
        <f t="shared" si="124"/>
        <v>7.0265138461527243</v>
      </c>
      <c r="O370" s="42">
        <f t="shared" si="125"/>
        <v>1.874715964930644</v>
      </c>
      <c r="P370" s="40"/>
      <c r="Q370" s="21">
        <f t="shared" si="126"/>
        <v>34.768814649893081</v>
      </c>
      <c r="R370" s="44">
        <f t="shared" si="127"/>
        <v>1.1357441828612964</v>
      </c>
      <c r="S370" s="22"/>
      <c r="T370" s="22">
        <f t="shared" si="128"/>
        <v>0</v>
      </c>
      <c r="U370" s="50">
        <f t="shared" si="129"/>
        <v>0.33926032225679359</v>
      </c>
      <c r="V370" s="47"/>
      <c r="W370" s="26">
        <f t="shared" si="133"/>
        <v>0.60582200402998854</v>
      </c>
      <c r="X370" s="26">
        <f t="shared" si="134"/>
        <v>4.948231144371869</v>
      </c>
      <c r="Y370" s="27">
        <f t="shared" si="135"/>
        <v>6.1216017032576585E-2</v>
      </c>
      <c r="Z370" s="26">
        <f t="shared" si="136"/>
        <v>0.10907745890121881</v>
      </c>
      <c r="AA370" s="33">
        <f t="shared" si="139"/>
        <v>7.1409254765166743</v>
      </c>
      <c r="AB370" s="30"/>
      <c r="AC370" s="39">
        <f t="shared" si="140"/>
        <v>1.042843427825044E-2</v>
      </c>
      <c r="AD370" s="39">
        <f t="shared" si="137"/>
        <v>2.8311179167568721</v>
      </c>
      <c r="AE370" s="38">
        <f t="shared" si="141"/>
        <v>5.9583999999999975</v>
      </c>
      <c r="AF370" s="37">
        <f t="shared" si="142"/>
        <v>5.7820548043815273E-4</v>
      </c>
      <c r="AG370" s="37">
        <f t="shared" si="143"/>
        <v>0.19217535452588685</v>
      </c>
      <c r="AH370" s="38">
        <f t="shared" si="144"/>
        <v>0.57505486107285231</v>
      </c>
    </row>
    <row r="371" spans="6:34" x14ac:dyDescent="0.2">
      <c r="F371" s="9">
        <v>63.100000000002098</v>
      </c>
      <c r="G371" s="17">
        <f t="shared" si="138"/>
        <v>1106.3307692307899</v>
      </c>
      <c r="H371" s="24">
        <f t="shared" si="130"/>
        <v>1379.48076923079</v>
      </c>
      <c r="I371" s="24">
        <f t="shared" si="131"/>
        <v>15.25723863313695</v>
      </c>
      <c r="J371" s="18">
        <f t="shared" si="132"/>
        <v>1525723863.313695</v>
      </c>
      <c r="K371" s="19">
        <f t="shared" si="121"/>
        <v>-8.7908876961424145</v>
      </c>
      <c r="L371" s="25">
        <f t="shared" si="122"/>
        <v>-8.2428810657682146</v>
      </c>
      <c r="M371" s="19">
        <f t="shared" si="123"/>
        <v>-0.54800663037419994</v>
      </c>
      <c r="N371" s="20">
        <f t="shared" si="124"/>
        <v>7.0402723076911826</v>
      </c>
      <c r="O371" s="42">
        <f t="shared" si="125"/>
        <v>1.8757903851905073</v>
      </c>
      <c r="P371" s="40"/>
      <c r="Q371" s="21">
        <f t="shared" si="126"/>
        <v>34.775725629333394</v>
      </c>
      <c r="R371" s="44">
        <f t="shared" si="127"/>
        <v>1.1364771866662275</v>
      </c>
      <c r="S371" s="22"/>
      <c r="T371" s="22">
        <f t="shared" si="128"/>
        <v>0</v>
      </c>
      <c r="U371" s="50">
        <f t="shared" si="129"/>
        <v>0.33928483137440285</v>
      </c>
      <c r="V371" s="47"/>
      <c r="W371" s="26">
        <f t="shared" si="133"/>
        <v>0.60586577031143363</v>
      </c>
      <c r="X371" s="26">
        <f t="shared" si="134"/>
        <v>4.9395426923107033</v>
      </c>
      <c r="Y371" s="27">
        <f t="shared" si="135"/>
        <v>6.1328123679806827E-2</v>
      </c>
      <c r="Z371" s="26">
        <f t="shared" si="136"/>
        <v>0.10925539108528554</v>
      </c>
      <c r="AA371" s="33">
        <f t="shared" si="139"/>
        <v>7.1298108805141771</v>
      </c>
      <c r="AB371" s="30"/>
      <c r="AC371" s="39">
        <f t="shared" si="140"/>
        <v>1.0430644394968073E-2</v>
      </c>
      <c r="AD371" s="39">
        <f t="shared" si="137"/>
        <v>2.8415485611518401</v>
      </c>
      <c r="AE371" s="38">
        <f t="shared" si="141"/>
        <v>5.9583999999999975</v>
      </c>
      <c r="AF371" s="37">
        <f t="shared" si="142"/>
        <v>5.7844253796195848E-4</v>
      </c>
      <c r="AG371" s="37">
        <f t="shared" si="143"/>
        <v>0.19275379706384882</v>
      </c>
      <c r="AH371" s="38">
        <f t="shared" si="144"/>
        <v>0.57505509813037614</v>
      </c>
    </row>
    <row r="372" spans="6:34" x14ac:dyDescent="0.2">
      <c r="F372" s="9">
        <v>63.000000000002103</v>
      </c>
      <c r="G372" s="17">
        <f t="shared" si="138"/>
        <v>1106.0769230769438</v>
      </c>
      <c r="H372" s="24">
        <f t="shared" si="130"/>
        <v>1379.2269230769439</v>
      </c>
      <c r="I372" s="24">
        <f t="shared" si="131"/>
        <v>15.246769822486073</v>
      </c>
      <c r="J372" s="18">
        <f t="shared" si="132"/>
        <v>1524676982.2486072</v>
      </c>
      <c r="K372" s="19">
        <f t="shared" si="121"/>
        <v>-8.7910589750214125</v>
      </c>
      <c r="L372" s="25">
        <f t="shared" si="122"/>
        <v>-8.2468412067068488</v>
      </c>
      <c r="M372" s="19">
        <f t="shared" si="123"/>
        <v>-0.5442177683145637</v>
      </c>
      <c r="N372" s="20">
        <f t="shared" si="124"/>
        <v>7.0540307692296409</v>
      </c>
      <c r="O372" s="42">
        <f t="shared" si="125"/>
        <v>1.8768619231762029</v>
      </c>
      <c r="P372" s="40"/>
      <c r="Q372" s="21">
        <f t="shared" si="126"/>
        <v>34.782179747886296</v>
      </c>
      <c r="R372" s="44">
        <f t="shared" si="127"/>
        <v>1.1372080926638366</v>
      </c>
      <c r="S372" s="22"/>
      <c r="T372" s="22">
        <f t="shared" si="128"/>
        <v>0</v>
      </c>
      <c r="U372" s="50">
        <f t="shared" si="129"/>
        <v>0.33930920758093575</v>
      </c>
      <c r="V372" s="47"/>
      <c r="W372" s="26">
        <f t="shared" si="133"/>
        <v>0.60590929925167092</v>
      </c>
      <c r="X372" s="26">
        <f t="shared" si="134"/>
        <v>4.9308233669194506</v>
      </c>
      <c r="Y372" s="27">
        <f t="shared" si="135"/>
        <v>6.1440986034571231E-2</v>
      </c>
      <c r="Z372" s="26">
        <f t="shared" si="136"/>
        <v>0.10943445092693668</v>
      </c>
      <c r="AA372" s="33">
        <f t="shared" si="139"/>
        <v>7.1186562850771571</v>
      </c>
      <c r="AB372" s="30"/>
      <c r="AC372" s="39">
        <f t="shared" si="140"/>
        <v>1.0432717688799427E-2</v>
      </c>
      <c r="AD372" s="39">
        <f t="shared" si="137"/>
        <v>2.8519812788406393</v>
      </c>
      <c r="AE372" s="38">
        <f t="shared" si="141"/>
        <v>5.9583999999999975</v>
      </c>
      <c r="AF372" s="37">
        <f t="shared" si="142"/>
        <v>5.7867887310577312E-4</v>
      </c>
      <c r="AG372" s="37">
        <f t="shared" si="143"/>
        <v>0.1933324759369546</v>
      </c>
      <c r="AH372" s="38">
        <f t="shared" si="144"/>
        <v>0.57505533446552004</v>
      </c>
    </row>
    <row r="373" spans="6:34" x14ac:dyDescent="0.2">
      <c r="F373" s="9">
        <v>62.900000000002102</v>
      </c>
      <c r="G373" s="17">
        <f t="shared" si="138"/>
        <v>1105.8230769230977</v>
      </c>
      <c r="H373" s="24">
        <f t="shared" si="130"/>
        <v>1378.9730769230978</v>
      </c>
      <c r="I373" s="24">
        <f t="shared" si="131"/>
        <v>15.23631389940914</v>
      </c>
      <c r="J373" s="18">
        <f t="shared" si="132"/>
        <v>1523631389.9409139</v>
      </c>
      <c r="K373" s="19">
        <f t="shared" si="121"/>
        <v>-8.7912109725228902</v>
      </c>
      <c r="L373" s="25">
        <f t="shared" si="122"/>
        <v>-8.250801777649853</v>
      </c>
      <c r="M373" s="19">
        <f t="shared" si="123"/>
        <v>-0.54040919487303718</v>
      </c>
      <c r="N373" s="20">
        <f t="shared" si="124"/>
        <v>7.0677892307680992</v>
      </c>
      <c r="O373" s="42">
        <f t="shared" si="125"/>
        <v>1.8779305689552706</v>
      </c>
      <c r="P373" s="40"/>
      <c r="Q373" s="21">
        <f t="shared" si="126"/>
        <v>34.788176230576092</v>
      </c>
      <c r="R373" s="44">
        <f t="shared" si="127"/>
        <v>1.1379368937270957</v>
      </c>
      <c r="S373" s="22"/>
      <c r="T373" s="22">
        <f t="shared" si="128"/>
        <v>0</v>
      </c>
      <c r="U373" s="50">
        <f t="shared" si="129"/>
        <v>0.33933345088561251</v>
      </c>
      <c r="V373" s="47"/>
      <c r="W373" s="26">
        <f t="shared" si="133"/>
        <v>0.60595259086716513</v>
      </c>
      <c r="X373" s="26">
        <f t="shared" si="134"/>
        <v>4.9220732388471991</v>
      </c>
      <c r="Y373" s="27">
        <f t="shared" si="135"/>
        <v>6.1554609354927597E-2</v>
      </c>
      <c r="Z373" s="26">
        <f t="shared" si="136"/>
        <v>0.10961464536038085</v>
      </c>
      <c r="AA373" s="33">
        <f t="shared" si="139"/>
        <v>7.1074617810613248</v>
      </c>
      <c r="AB373" s="30"/>
      <c r="AC373" s="39">
        <f t="shared" si="140"/>
        <v>1.0434653924366037E-2</v>
      </c>
      <c r="AD373" s="39">
        <f t="shared" si="137"/>
        <v>2.8624159327650052</v>
      </c>
      <c r="AE373" s="38">
        <f t="shared" si="141"/>
        <v>5.9583999999999975</v>
      </c>
      <c r="AF373" s="37">
        <f t="shared" si="142"/>
        <v>5.789144837380657E-4</v>
      </c>
      <c r="AG373" s="37">
        <f t="shared" si="143"/>
        <v>0.19391139042069266</v>
      </c>
      <c r="AH373" s="38">
        <f t="shared" si="144"/>
        <v>0.57505557007615227</v>
      </c>
    </row>
    <row r="374" spans="6:34" x14ac:dyDescent="0.2">
      <c r="F374" s="9">
        <v>62.8000000000021</v>
      </c>
      <c r="G374" s="17">
        <f t="shared" si="138"/>
        <v>1105.5692307692516</v>
      </c>
      <c r="H374" s="24">
        <f t="shared" si="130"/>
        <v>1378.7192307692517</v>
      </c>
      <c r="I374" s="24">
        <f t="shared" si="131"/>
        <v>15.225870863906209</v>
      </c>
      <c r="J374" s="18">
        <f t="shared" si="132"/>
        <v>1522587086.3906209</v>
      </c>
      <c r="K374" s="19">
        <f t="shared" si="121"/>
        <v>-8.7913436221027315</v>
      </c>
      <c r="L374" s="25">
        <f t="shared" si="122"/>
        <v>-8.2547627788347739</v>
      </c>
      <c r="M374" s="19">
        <f t="shared" si="123"/>
        <v>-0.53658084326795752</v>
      </c>
      <c r="N374" s="20">
        <f t="shared" si="124"/>
        <v>7.0815476923065575</v>
      </c>
      <c r="O374" s="42">
        <f t="shared" si="125"/>
        <v>1.8789963125460929</v>
      </c>
      <c r="P374" s="40"/>
      <c r="Q374" s="21">
        <f t="shared" si="126"/>
        <v>34.79371431212347</v>
      </c>
      <c r="R374" s="44">
        <f t="shared" si="127"/>
        <v>1.1386635827082277</v>
      </c>
      <c r="S374" s="22"/>
      <c r="T374" s="22">
        <f t="shared" si="128"/>
        <v>0</v>
      </c>
      <c r="U374" s="50">
        <f t="shared" si="129"/>
        <v>0.33935756129961298</v>
      </c>
      <c r="V374" s="47"/>
      <c r="W374" s="26">
        <f t="shared" si="133"/>
        <v>0.60599564517788029</v>
      </c>
      <c r="X374" s="26">
        <f t="shared" si="134"/>
        <v>4.9132923795632415</v>
      </c>
      <c r="Y374" s="27">
        <f t="shared" si="135"/>
        <v>6.1668998948496243E-2</v>
      </c>
      <c r="Z374" s="26">
        <f t="shared" si="136"/>
        <v>0.10979598137683784</v>
      </c>
      <c r="AA374" s="33">
        <f t="shared" si="139"/>
        <v>7.0962274603814413</v>
      </c>
      <c r="AB374" s="30"/>
      <c r="AC374" s="39">
        <f t="shared" si="140"/>
        <v>1.0436452869172975E-2</v>
      </c>
      <c r="AD374" s="39">
        <f t="shared" si="137"/>
        <v>2.8728523856341783</v>
      </c>
      <c r="AE374" s="38">
        <f t="shared" si="141"/>
        <v>5.9583999999999975</v>
      </c>
      <c r="AF374" s="37">
        <f t="shared" si="142"/>
        <v>5.7914936772220571E-4</v>
      </c>
      <c r="AG374" s="37">
        <f t="shared" si="143"/>
        <v>0.19449053978841488</v>
      </c>
      <c r="AH374" s="38">
        <f t="shared" si="144"/>
        <v>0.57505580496013642</v>
      </c>
    </row>
    <row r="375" spans="6:34" x14ac:dyDescent="0.2">
      <c r="F375" s="9">
        <v>62.700000000002099</v>
      </c>
      <c r="G375" s="17">
        <f t="shared" si="138"/>
        <v>1105.3153846154055</v>
      </c>
      <c r="H375" s="24">
        <f t="shared" si="130"/>
        <v>1378.4653846154056</v>
      </c>
      <c r="I375" s="24">
        <f t="shared" si="131"/>
        <v>15.215440715977209</v>
      </c>
      <c r="J375" s="18">
        <f t="shared" si="132"/>
        <v>1521544071.5977209</v>
      </c>
      <c r="K375" s="19">
        <f t="shared" si="121"/>
        <v>-8.7914568568869953</v>
      </c>
      <c r="L375" s="25">
        <f t="shared" si="122"/>
        <v>-8.2587242104993255</v>
      </c>
      <c r="M375" s="19">
        <f t="shared" si="123"/>
        <v>-0.53273264638766982</v>
      </c>
      <c r="N375" s="20">
        <f t="shared" si="124"/>
        <v>7.0953061538450157</v>
      </c>
      <c r="O375" s="42">
        <f t="shared" si="125"/>
        <v>1.8800591439175776</v>
      </c>
      <c r="P375" s="40"/>
      <c r="Q375" s="21">
        <f t="shared" si="126"/>
        <v>34.798793237015452</v>
      </c>
      <c r="R375" s="44">
        <f t="shared" si="127"/>
        <v>1.13938815243861</v>
      </c>
      <c r="S375" s="22"/>
      <c r="T375" s="22">
        <f t="shared" si="128"/>
        <v>0</v>
      </c>
      <c r="U375" s="50">
        <f t="shared" si="129"/>
        <v>0.33938153883609651</v>
      </c>
      <c r="V375" s="47"/>
      <c r="W375" s="26">
        <f t="shared" si="133"/>
        <v>0.60603846220731517</v>
      </c>
      <c r="X375" s="26">
        <f t="shared" si="134"/>
        <v>4.9044808613589774</v>
      </c>
      <c r="Y375" s="27">
        <f t="shared" si="135"/>
        <v>6.1784160173008466E-2</v>
      </c>
      <c r="Z375" s="26">
        <f t="shared" si="136"/>
        <v>0.10997846602506782</v>
      </c>
      <c r="AA375" s="33">
        <f t="shared" si="139"/>
        <v>7.0849534160138052</v>
      </c>
      <c r="AB375" s="30"/>
      <c r="AC375" s="39">
        <f t="shared" si="140"/>
        <v>1.0438114293637191E-2</v>
      </c>
      <c r="AD375" s="39">
        <f t="shared" si="137"/>
        <v>2.8832904999278157</v>
      </c>
      <c r="AE375" s="38">
        <f t="shared" si="141"/>
        <v>5.9583999999999975</v>
      </c>
      <c r="AF375" s="37">
        <f t="shared" si="142"/>
        <v>5.7938352291685884E-4</v>
      </c>
      <c r="AG375" s="37">
        <f t="shared" si="143"/>
        <v>0.19506992331133174</v>
      </c>
      <c r="AH375" s="38">
        <f t="shared" si="144"/>
        <v>0.5750560391153311</v>
      </c>
    </row>
    <row r="376" spans="6:34" x14ac:dyDescent="0.2">
      <c r="F376" s="9">
        <v>62.600000000002098</v>
      </c>
      <c r="G376" s="17">
        <f t="shared" si="138"/>
        <v>1105.0615384615594</v>
      </c>
      <c r="H376" s="24">
        <f t="shared" si="130"/>
        <v>1378.2115384615595</v>
      </c>
      <c r="I376" s="24">
        <f t="shared" si="131"/>
        <v>15.205023455622182</v>
      </c>
      <c r="J376" s="18">
        <f t="shared" si="132"/>
        <v>1520502345.5622182</v>
      </c>
      <c r="K376" s="19">
        <f t="shared" si="121"/>
        <v>-8.7915506096697005</v>
      </c>
      <c r="L376" s="25">
        <f t="shared" si="122"/>
        <v>-8.2626860728813956</v>
      </c>
      <c r="M376" s="19">
        <f t="shared" si="123"/>
        <v>-0.52886453678830492</v>
      </c>
      <c r="N376" s="20">
        <f t="shared" si="124"/>
        <v>7.109064615383474</v>
      </c>
      <c r="O376" s="42">
        <f t="shared" si="125"/>
        <v>1.8811190529888302</v>
      </c>
      <c r="P376" s="40"/>
      <c r="Q376" s="21">
        <f t="shared" si="126"/>
        <v>34.803412259575381</v>
      </c>
      <c r="R376" s="44">
        <f t="shared" si="127"/>
        <v>1.1401105957286781</v>
      </c>
      <c r="S376" s="22"/>
      <c r="T376" s="22">
        <f t="shared" si="128"/>
        <v>0</v>
      </c>
      <c r="U376" s="50">
        <f t="shared" si="129"/>
        <v>0.33940538351022215</v>
      </c>
      <c r="V376" s="47"/>
      <c r="W376" s="26">
        <f t="shared" si="133"/>
        <v>0.60608104198253954</v>
      </c>
      <c r="X376" s="26">
        <f t="shared" si="134"/>
        <v>4.8956387573497997</v>
      </c>
      <c r="Y376" s="27">
        <f t="shared" si="135"/>
        <v>6.1900098436862082E-2</v>
      </c>
      <c r="Z376" s="26">
        <f t="shared" si="136"/>
        <v>0.11016210641190605</v>
      </c>
      <c r="AA376" s="33">
        <f t="shared" si="139"/>
        <v>7.0736397419987229</v>
      </c>
      <c r="AB376" s="30"/>
      <c r="AC376" s="39">
        <f t="shared" si="140"/>
        <v>1.0439637971104787E-2</v>
      </c>
      <c r="AD376" s="39">
        <f t="shared" si="137"/>
        <v>2.8937301378989204</v>
      </c>
      <c r="AE376" s="38">
        <f t="shared" si="141"/>
        <v>5.9583999999999975</v>
      </c>
      <c r="AF376" s="37">
        <f t="shared" si="142"/>
        <v>5.7961694717576721E-4</v>
      </c>
      <c r="AG376" s="37">
        <f t="shared" si="143"/>
        <v>0.1956495402585075</v>
      </c>
      <c r="AH376" s="38">
        <f t="shared" si="144"/>
        <v>0.57505627253959002</v>
      </c>
    </row>
    <row r="377" spans="6:34" x14ac:dyDescent="0.2">
      <c r="F377" s="9">
        <v>62.500000000002103</v>
      </c>
      <c r="G377" s="17">
        <f t="shared" si="138"/>
        <v>1104.8076923077133</v>
      </c>
      <c r="H377" s="24">
        <f t="shared" si="130"/>
        <v>1377.9576923077134</v>
      </c>
      <c r="I377" s="24">
        <f t="shared" si="131"/>
        <v>15.194619082841101</v>
      </c>
      <c r="J377" s="18">
        <f t="shared" si="132"/>
        <v>1519461908.2841101</v>
      </c>
      <c r="K377" s="19">
        <f t="shared" si="121"/>
        <v>-8.7916248129106567</v>
      </c>
      <c r="L377" s="25">
        <f t="shared" si="122"/>
        <v>-8.2666483662190533</v>
      </c>
      <c r="M377" s="19">
        <f t="shared" si="123"/>
        <v>-0.52497644669160337</v>
      </c>
      <c r="N377" s="20">
        <f t="shared" si="124"/>
        <v>7.1228230769219323</v>
      </c>
      <c r="O377" s="42">
        <f t="shared" si="125"/>
        <v>1.8821760296288197</v>
      </c>
      <c r="P377" s="40"/>
      <c r="Q377" s="21">
        <f t="shared" si="126"/>
        <v>34.807570644032864</v>
      </c>
      <c r="R377" s="44">
        <f t="shared" si="127"/>
        <v>1.1408309053678201</v>
      </c>
      <c r="S377" s="22"/>
      <c r="T377" s="22">
        <f t="shared" si="128"/>
        <v>0</v>
      </c>
      <c r="U377" s="50">
        <f t="shared" si="129"/>
        <v>0.3394290953391691</v>
      </c>
      <c r="V377" s="47"/>
      <c r="W377" s="26">
        <f t="shared" si="133"/>
        <v>0.60612338453423042</v>
      </c>
      <c r="X377" s="26">
        <f t="shared" si="134"/>
        <v>4.8867661414769641</v>
      </c>
      <c r="Y377" s="27">
        <f t="shared" si="135"/>
        <v>6.2016819199684187E-2</v>
      </c>
      <c r="Z377" s="26">
        <f t="shared" si="136"/>
        <v>0.11034690970280314</v>
      </c>
      <c r="AA377" s="33">
        <f t="shared" si="139"/>
        <v>7.0622865334429639</v>
      </c>
      <c r="AB377" s="30"/>
      <c r="AC377" s="39">
        <f t="shared" si="140"/>
        <v>1.0441023677872023E-2</v>
      </c>
      <c r="AD377" s="39">
        <f t="shared" si="137"/>
        <v>2.9041711615767922</v>
      </c>
      <c r="AE377" s="38">
        <f t="shared" si="141"/>
        <v>5.9583999999999975</v>
      </c>
      <c r="AF377" s="37">
        <f t="shared" si="142"/>
        <v>5.7984963834773156E-4</v>
      </c>
      <c r="AG377" s="37">
        <f t="shared" si="143"/>
        <v>0.19622938989685523</v>
      </c>
      <c r="AH377" s="38">
        <f t="shared" si="144"/>
        <v>0.57505650523076202</v>
      </c>
    </row>
    <row r="378" spans="6:34" x14ac:dyDescent="0.2">
      <c r="F378" s="9">
        <v>62.400000000002102</v>
      </c>
      <c r="G378" s="17">
        <f t="shared" si="138"/>
        <v>1104.5538461538672</v>
      </c>
      <c r="H378" s="24">
        <f t="shared" si="130"/>
        <v>1377.7038461538673</v>
      </c>
      <c r="I378" s="24">
        <f t="shared" si="131"/>
        <v>15.184227597634006</v>
      </c>
      <c r="J378" s="18">
        <f t="shared" si="132"/>
        <v>1518422759.7634006</v>
      </c>
      <c r="K378" s="19">
        <f t="shared" si="121"/>
        <v>-8.7916793987332564</v>
      </c>
      <c r="L378" s="25">
        <f t="shared" si="122"/>
        <v>-8.2706110907505348</v>
      </c>
      <c r="M378" s="19">
        <f t="shared" si="123"/>
        <v>-0.52106830798272163</v>
      </c>
      <c r="N378" s="20">
        <f t="shared" si="124"/>
        <v>7.1365815384603906</v>
      </c>
      <c r="O378" s="42">
        <f t="shared" si="125"/>
        <v>1.8832300636560548</v>
      </c>
      <c r="P378" s="40"/>
      <c r="Q378" s="21">
        <f t="shared" si="126"/>
        <v>34.811267664593871</v>
      </c>
      <c r="R378" s="44">
        <f t="shared" si="127"/>
        <v>1.1415490741242824</v>
      </c>
      <c r="S378" s="22"/>
      <c r="T378" s="22">
        <f t="shared" si="128"/>
        <v>0</v>
      </c>
      <c r="U378" s="50">
        <f t="shared" si="129"/>
        <v>0.33945267434215692</v>
      </c>
      <c r="V378" s="47"/>
      <c r="W378" s="26">
        <f t="shared" si="133"/>
        <v>0.60616548989670871</v>
      </c>
      <c r="X378" s="26">
        <f t="shared" si="134"/>
        <v>4.8778630885094429</v>
      </c>
      <c r="Y378" s="27">
        <f t="shared" si="135"/>
        <v>6.2134327972901165E-2</v>
      </c>
      <c r="Z378" s="26">
        <f t="shared" si="136"/>
        <v>0.11053288312237085</v>
      </c>
      <c r="AA378" s="33">
        <f t="shared" si="139"/>
        <v>7.0508938865221946</v>
      </c>
      <c r="AB378" s="30"/>
      <c r="AC378" s="39">
        <f t="shared" si="140"/>
        <v>1.0442271193210008E-2</v>
      </c>
      <c r="AD378" s="39">
        <f t="shared" si="137"/>
        <v>2.9146134327700022</v>
      </c>
      <c r="AE378" s="38">
        <f t="shared" si="141"/>
        <v>5.9583999999999975</v>
      </c>
      <c r="AF378" s="37">
        <f t="shared" si="142"/>
        <v>5.8008159427680288E-4</v>
      </c>
      <c r="AG378" s="37">
        <f t="shared" si="143"/>
        <v>0.19680947149113204</v>
      </c>
      <c r="AH378" s="38">
        <f t="shared" si="144"/>
        <v>0.57505673718669104</v>
      </c>
    </row>
    <row r="379" spans="6:34" x14ac:dyDescent="0.2">
      <c r="F379" s="9">
        <v>62.3000000000021</v>
      </c>
      <c r="G379" s="17">
        <f t="shared" si="138"/>
        <v>1104.3000000000211</v>
      </c>
      <c r="H379" s="24">
        <f t="shared" si="130"/>
        <v>1377.4500000000212</v>
      </c>
      <c r="I379" s="24">
        <f t="shared" si="131"/>
        <v>15.173849000000885</v>
      </c>
      <c r="J379" s="18">
        <f t="shared" si="132"/>
        <v>1517384900.0000885</v>
      </c>
      <c r="K379" s="19">
        <f t="shared" si="121"/>
        <v>-8.7917142989222707</v>
      </c>
      <c r="L379" s="25">
        <f t="shared" si="122"/>
        <v>-8.2745742467142556</v>
      </c>
      <c r="M379" s="19">
        <f t="shared" si="123"/>
        <v>-0.51714005220801518</v>
      </c>
      <c r="N379" s="20">
        <f t="shared" si="124"/>
        <v>7.150339999998863</v>
      </c>
      <c r="O379" s="42">
        <f t="shared" si="125"/>
        <v>1.884281144838253</v>
      </c>
      <c r="P379" s="40"/>
      <c r="Q379" s="21">
        <f t="shared" si="126"/>
        <v>34.814502605510896</v>
      </c>
      <c r="R379" s="44">
        <f t="shared" si="127"/>
        <v>1.142265094745071</v>
      </c>
      <c r="S379" s="22"/>
      <c r="T379" s="22">
        <f t="shared" si="128"/>
        <v>0</v>
      </c>
      <c r="U379" s="50">
        <f t="shared" si="129"/>
        <v>0.33947612054046694</v>
      </c>
      <c r="V379" s="47"/>
      <c r="W379" s="26">
        <f t="shared" si="133"/>
        <v>0.60620735810797666</v>
      </c>
      <c r="X379" s="26">
        <f t="shared" si="134"/>
        <v>4.8689296740457699</v>
      </c>
      <c r="Y379" s="27">
        <f t="shared" si="135"/>
        <v>6.2252630320316069E-2</v>
      </c>
      <c r="Z379" s="26">
        <f t="shared" si="136"/>
        <v>0.1107200339549335</v>
      </c>
      <c r="AA379" s="33">
        <f t="shared" si="139"/>
        <v>7.0394618984833883</v>
      </c>
      <c r="AB379" s="30"/>
      <c r="AC379" s="39">
        <f t="shared" si="140"/>
        <v>1.0443380299378311E-2</v>
      </c>
      <c r="AD379" s="39">
        <f t="shared" si="137"/>
        <v>2.9250568130693804</v>
      </c>
      <c r="AE379" s="38">
        <f t="shared" si="141"/>
        <v>5.9583999999999975</v>
      </c>
      <c r="AF379" s="37">
        <f t="shared" si="142"/>
        <v>5.8031281280185646E-4</v>
      </c>
      <c r="AG379" s="37">
        <f t="shared" si="143"/>
        <v>0.19738978430393389</v>
      </c>
      <c r="AH379" s="38">
        <f t="shared" si="144"/>
        <v>0.57505696840521603</v>
      </c>
    </row>
    <row r="380" spans="6:34" x14ac:dyDescent="0.2">
      <c r="F380" s="9">
        <v>62.200000000002099</v>
      </c>
      <c r="G380" s="17">
        <f t="shared" si="138"/>
        <v>1104.046153846175</v>
      </c>
      <c r="H380" s="24">
        <f t="shared" si="130"/>
        <v>1377.1961538461751</v>
      </c>
      <c r="I380" s="24">
        <f t="shared" si="131"/>
        <v>15.163483289941709</v>
      </c>
      <c r="J380" s="18">
        <f t="shared" si="132"/>
        <v>1516348328.9941709</v>
      </c>
      <c r="K380" s="19">
        <f t="shared" si="121"/>
        <v>-8.7917294449215557</v>
      </c>
      <c r="L380" s="25">
        <f t="shared" si="122"/>
        <v>-8.2785378343488087</v>
      </c>
      <c r="M380" s="19">
        <f t="shared" si="123"/>
        <v>-0.51319161057274698</v>
      </c>
      <c r="N380" s="20">
        <f t="shared" si="124"/>
        <v>7.1640984615373213</v>
      </c>
      <c r="O380" s="42">
        <f t="shared" si="125"/>
        <v>1.8853292628919922</v>
      </c>
      <c r="P380" s="40"/>
      <c r="Q380" s="21">
        <f t="shared" si="126"/>
        <v>34.817274761152753</v>
      </c>
      <c r="R380" s="44">
        <f t="shared" si="127"/>
        <v>1.1429789599558426</v>
      </c>
      <c r="S380" s="22"/>
      <c r="T380" s="22">
        <f t="shared" si="128"/>
        <v>0</v>
      </c>
      <c r="U380" s="50">
        <f t="shared" si="129"/>
        <v>0.33949943395746285</v>
      </c>
      <c r="V380" s="47"/>
      <c r="W380" s="26">
        <f t="shared" si="133"/>
        <v>0.60624898920975501</v>
      </c>
      <c r="X380" s="26">
        <f t="shared" si="134"/>
        <v>4.8599659745158537</v>
      </c>
      <c r="Y380" s="27">
        <f t="shared" si="135"/>
        <v>6.237173185869363E-2</v>
      </c>
      <c r="Z380" s="26">
        <f t="shared" si="136"/>
        <v>0.11090836954508533</v>
      </c>
      <c r="AA380" s="33">
        <f t="shared" si="139"/>
        <v>7.0279906676472113</v>
      </c>
      <c r="AB380" s="30"/>
      <c r="AC380" s="39">
        <f t="shared" si="140"/>
        <v>1.0444350781653417E-2</v>
      </c>
      <c r="AD380" s="39">
        <f t="shared" si="137"/>
        <v>2.935501163851034</v>
      </c>
      <c r="AE380" s="38">
        <f t="shared" si="141"/>
        <v>5.9583999999999975</v>
      </c>
      <c r="AF380" s="37">
        <f t="shared" si="142"/>
        <v>5.805432917569851E-4</v>
      </c>
      <c r="AG380" s="37">
        <f t="shared" si="143"/>
        <v>0.19797032759569089</v>
      </c>
      <c r="AH380" s="38">
        <f t="shared" si="144"/>
        <v>0.57505719888417128</v>
      </c>
    </row>
    <row r="381" spans="6:34" x14ac:dyDescent="0.2">
      <c r="F381" s="9">
        <v>62.100000000002197</v>
      </c>
      <c r="G381" s="17">
        <f t="shared" si="138"/>
        <v>1103.7923076923289</v>
      </c>
      <c r="H381" s="24">
        <f t="shared" si="130"/>
        <v>1376.942307692329</v>
      </c>
      <c r="I381" s="24">
        <f t="shared" si="131"/>
        <v>15.153130467456492</v>
      </c>
      <c r="J381" s="18">
        <f t="shared" si="132"/>
        <v>1515313046.7456491</v>
      </c>
      <c r="K381" s="19">
        <f t="shared" si="121"/>
        <v>-8.7917247678318677</v>
      </c>
      <c r="L381" s="25">
        <f t="shared" si="122"/>
        <v>-8.2825018538929669</v>
      </c>
      <c r="M381" s="19">
        <f t="shared" si="123"/>
        <v>-0.50922291393890085</v>
      </c>
      <c r="N381" s="20">
        <f t="shared" si="124"/>
        <v>7.1778569230757796</v>
      </c>
      <c r="O381" s="42">
        <f t="shared" si="125"/>
        <v>1.8863744074823856</v>
      </c>
      <c r="P381" s="40"/>
      <c r="Q381" s="21">
        <f t="shared" si="126"/>
        <v>34.819583436075312</v>
      </c>
      <c r="R381" s="44">
        <f t="shared" si="127"/>
        <v>1.1436906624608112</v>
      </c>
      <c r="S381" s="22"/>
      <c r="T381" s="22">
        <f t="shared" si="128"/>
        <v>0</v>
      </c>
      <c r="U381" s="50">
        <f t="shared" si="129"/>
        <v>0.33952261461861188</v>
      </c>
      <c r="V381" s="47"/>
      <c r="W381" s="26">
        <f t="shared" si="133"/>
        <v>0.60629038324752116</v>
      </c>
      <c r="X381" s="26">
        <f t="shared" si="134"/>
        <v>4.8509720671828038</v>
      </c>
      <c r="Y381" s="27">
        <f t="shared" si="135"/>
        <v>6.2491638258352578E-2</v>
      </c>
      <c r="Z381" s="26">
        <f t="shared" si="136"/>
        <v>0.11109789729825308</v>
      </c>
      <c r="AA381" s="33">
        <f t="shared" si="139"/>
        <v>7.0164802934104182</v>
      </c>
      <c r="AB381" s="30"/>
      <c r="AC381" s="39">
        <f t="shared" si="140"/>
        <v>1.0445182428335585E-2</v>
      </c>
      <c r="AD381" s="39">
        <f t="shared" si="137"/>
        <v>2.9459463462793694</v>
      </c>
      <c r="AE381" s="38">
        <f t="shared" si="141"/>
        <v>5.9583999999999975</v>
      </c>
      <c r="AF381" s="37">
        <f t="shared" si="142"/>
        <v>5.8077302897070217E-4</v>
      </c>
      <c r="AG381" s="37">
        <f t="shared" si="143"/>
        <v>0.19855110062466158</v>
      </c>
      <c r="AH381" s="38">
        <f t="shared" si="144"/>
        <v>0.57505742862138554</v>
      </c>
    </row>
    <row r="382" spans="6:34" x14ac:dyDescent="0.2">
      <c r="F382" s="9">
        <v>62.000000000002203</v>
      </c>
      <c r="G382" s="17">
        <f t="shared" si="138"/>
        <v>1103.5384615384828</v>
      </c>
      <c r="H382" s="24">
        <f t="shared" si="130"/>
        <v>1376.6884615384829</v>
      </c>
      <c r="I382" s="24">
        <f t="shared" si="131"/>
        <v>15.142790532545249</v>
      </c>
      <c r="J382" s="18">
        <f t="shared" si="132"/>
        <v>1514279053.2545249</v>
      </c>
      <c r="K382" s="19">
        <f t="shared" si="121"/>
        <v>-8.7917001984084919</v>
      </c>
      <c r="L382" s="25">
        <f t="shared" si="122"/>
        <v>-8.2864663055856695</v>
      </c>
      <c r="M382" s="19">
        <f t="shared" si="123"/>
        <v>-0.50523389282282238</v>
      </c>
      <c r="N382" s="20">
        <f t="shared" si="124"/>
        <v>7.1916153846142379</v>
      </c>
      <c r="O382" s="42">
        <f t="shared" si="125"/>
        <v>1.887416568222724</v>
      </c>
      <c r="P382" s="40"/>
      <c r="Q382" s="21">
        <f t="shared" si="126"/>
        <v>34.82142794509106</v>
      </c>
      <c r="R382" s="44">
        <f t="shared" si="127"/>
        <v>1.1444001949426348</v>
      </c>
      <c r="S382" s="22"/>
      <c r="T382" s="22">
        <f t="shared" si="128"/>
        <v>0</v>
      </c>
      <c r="U382" s="50">
        <f t="shared" si="129"/>
        <v>0.33954566255150653</v>
      </c>
      <c r="V382" s="47"/>
      <c r="W382" s="26">
        <f t="shared" si="133"/>
        <v>0.60633154027054736</v>
      </c>
      <c r="X382" s="26">
        <f t="shared" si="134"/>
        <v>4.8419480301446765</v>
      </c>
      <c r="Y382" s="27">
        <f t="shared" si="135"/>
        <v>6.261235524376646E-2</v>
      </c>
      <c r="Z382" s="26">
        <f t="shared" si="136"/>
        <v>0.1112886246812657</v>
      </c>
      <c r="AA382" s="33">
        <f t="shared" si="139"/>
        <v>7.0049308762481441</v>
      </c>
      <c r="AB382" s="30"/>
      <c r="AC382" s="39">
        <f t="shared" si="140"/>
        <v>1.0445875030822E-2</v>
      </c>
      <c r="AD382" s="39">
        <f t="shared" si="137"/>
        <v>2.9563922213101912</v>
      </c>
      <c r="AE382" s="38">
        <f t="shared" si="141"/>
        <v>5.9583999999999975</v>
      </c>
      <c r="AF382" s="37">
        <f t="shared" si="142"/>
        <v>5.8100202226881196E-4</v>
      </c>
      <c r="AG382" s="37">
        <f t="shared" si="143"/>
        <v>0.1991321026469304</v>
      </c>
      <c r="AH382" s="38">
        <f t="shared" si="144"/>
        <v>0.57505765761468308</v>
      </c>
    </row>
    <row r="383" spans="6:34" x14ac:dyDescent="0.2">
      <c r="F383" s="9">
        <v>61.900000000002201</v>
      </c>
      <c r="G383" s="17">
        <f t="shared" si="138"/>
        <v>1103.2846153846367</v>
      </c>
      <c r="H383" s="24">
        <f t="shared" si="130"/>
        <v>1376.4346153846368</v>
      </c>
      <c r="I383" s="24">
        <f t="shared" si="131"/>
        <v>15.132463485207978</v>
      </c>
      <c r="J383" s="18">
        <f t="shared" si="132"/>
        <v>1513246348.5207977</v>
      </c>
      <c r="K383" s="19">
        <f t="shared" si="121"/>
        <v>-8.7916556670590271</v>
      </c>
      <c r="L383" s="25">
        <f t="shared" si="122"/>
        <v>-8.2904311896660374</v>
      </c>
      <c r="M383" s="19">
        <f t="shared" si="123"/>
        <v>-0.5012244773929897</v>
      </c>
      <c r="N383" s="20">
        <f t="shared" si="124"/>
        <v>7.2053738461526962</v>
      </c>
      <c r="O383" s="42">
        <f t="shared" si="125"/>
        <v>1.8884557346741504</v>
      </c>
      <c r="P383" s="40"/>
      <c r="Q383" s="21">
        <f t="shared" si="126"/>
        <v>34.822807613339805</v>
      </c>
      <c r="R383" s="44">
        <f t="shared" si="127"/>
        <v>1.1451075500623249</v>
      </c>
      <c r="S383" s="22"/>
      <c r="T383" s="22">
        <f t="shared" si="128"/>
        <v>0</v>
      </c>
      <c r="U383" s="50">
        <f t="shared" si="129"/>
        <v>0.33956857778588612</v>
      </c>
      <c r="V383" s="47"/>
      <c r="W383" s="26">
        <f t="shared" si="133"/>
        <v>0.60637246033193948</v>
      </c>
      <c r="X383" s="26">
        <f t="shared" si="134"/>
        <v>4.8328939423363044</v>
      </c>
      <c r="Y383" s="27">
        <f t="shared" si="135"/>
        <v>6.2733888594171033E-2</v>
      </c>
      <c r="Z383" s="26">
        <f t="shared" si="136"/>
        <v>0.11148055922292796</v>
      </c>
      <c r="AA383" s="33">
        <f t="shared" si="139"/>
        <v>6.9933425177163127</v>
      </c>
      <c r="AB383" s="30"/>
      <c r="AC383" s="39">
        <f t="shared" si="140"/>
        <v>1.0446428383527469E-2</v>
      </c>
      <c r="AD383" s="39">
        <f t="shared" si="137"/>
        <v>2.9668386496937185</v>
      </c>
      <c r="AE383" s="38">
        <f t="shared" si="141"/>
        <v>5.9583999999999975</v>
      </c>
      <c r="AF383" s="37">
        <f t="shared" si="142"/>
        <v>5.8123026946882612E-4</v>
      </c>
      <c r="AG383" s="37">
        <f t="shared" si="143"/>
        <v>0.19971333291639923</v>
      </c>
      <c r="AH383" s="38">
        <f t="shared" si="144"/>
        <v>0.57505788586188311</v>
      </c>
    </row>
    <row r="384" spans="6:34" x14ac:dyDescent="0.2">
      <c r="F384" s="9">
        <v>61.8000000000022</v>
      </c>
      <c r="G384" s="17">
        <f t="shared" si="138"/>
        <v>1103.0307692307906</v>
      </c>
      <c r="H384" s="24">
        <f t="shared" si="130"/>
        <v>1376.1807692307907</v>
      </c>
      <c r="I384" s="24">
        <f t="shared" si="131"/>
        <v>15.122149325444667</v>
      </c>
      <c r="J384" s="18">
        <f t="shared" si="132"/>
        <v>1512214932.5444667</v>
      </c>
      <c r="K384" s="19">
        <f t="shared" si="121"/>
        <v>-8.7915911038410197</v>
      </c>
      <c r="L384" s="25">
        <f t="shared" si="122"/>
        <v>-8.2943965063733707</v>
      </c>
      <c r="M384" s="19">
        <f t="shared" si="123"/>
        <v>-0.49719459746764905</v>
      </c>
      <c r="N384" s="20">
        <f t="shared" si="124"/>
        <v>7.2191323076911544</v>
      </c>
      <c r="O384" s="42">
        <f t="shared" si="125"/>
        <v>1.8894918963452954</v>
      </c>
      <c r="P384" s="40"/>
      <c r="Q384" s="21">
        <f t="shared" si="126"/>
        <v>34.823721776358688</v>
      </c>
      <c r="R384" s="44">
        <f t="shared" si="127"/>
        <v>1.14581272045913</v>
      </c>
      <c r="S384" s="22"/>
      <c r="T384" s="22">
        <f t="shared" si="128"/>
        <v>0</v>
      </c>
      <c r="U384" s="50">
        <f t="shared" si="129"/>
        <v>0.33959136035365856</v>
      </c>
      <c r="V384" s="47"/>
      <c r="W384" s="26">
        <f t="shared" si="133"/>
        <v>0.60641314348867592</v>
      </c>
      <c r="X384" s="26">
        <f t="shared" si="134"/>
        <v>4.8238098835310197</v>
      </c>
      <c r="Y384" s="27">
        <f t="shared" si="135"/>
        <v>6.285624414418077E-2</v>
      </c>
      <c r="Z384" s="26">
        <f t="shared" si="136"/>
        <v>0.11167370851460176</v>
      </c>
      <c r="AA384" s="33">
        <f t="shared" si="139"/>
        <v>6.9817153204538949</v>
      </c>
      <c r="AB384" s="30"/>
      <c r="AC384" s="39">
        <f t="shared" si="140"/>
        <v>1.0446842284002091E-2</v>
      </c>
      <c r="AD384" s="39">
        <f t="shared" si="137"/>
        <v>2.9772854919777205</v>
      </c>
      <c r="AE384" s="38">
        <f t="shared" si="141"/>
        <v>5.9583999999999975</v>
      </c>
      <c r="AF384" s="37">
        <f t="shared" si="142"/>
        <v>5.8145776838530814E-4</v>
      </c>
      <c r="AG384" s="37">
        <f t="shared" si="143"/>
        <v>0.20029479068478453</v>
      </c>
      <c r="AH384" s="38">
        <f t="shared" si="144"/>
        <v>0.57505811336079959</v>
      </c>
    </row>
    <row r="385" spans="6:34" x14ac:dyDescent="0.2">
      <c r="F385" s="9">
        <v>61.700000000002198</v>
      </c>
      <c r="G385" s="17">
        <f t="shared" si="138"/>
        <v>1102.7769230769445</v>
      </c>
      <c r="H385" s="24">
        <f t="shared" si="130"/>
        <v>1375.9269230769446</v>
      </c>
      <c r="I385" s="24">
        <f t="shared" si="131"/>
        <v>15.111848053255329</v>
      </c>
      <c r="J385" s="18">
        <f t="shared" si="132"/>
        <v>1511184805.3255329</v>
      </c>
      <c r="K385" s="19">
        <f t="shared" si="121"/>
        <v>-8.7915064384596455</v>
      </c>
      <c r="L385" s="25">
        <f t="shared" si="122"/>
        <v>-8.2983622559471364</v>
      </c>
      <c r="M385" s="19">
        <f t="shared" si="123"/>
        <v>-0.49314418251250913</v>
      </c>
      <c r="N385" s="20">
        <f t="shared" si="124"/>
        <v>7.2328907692296127</v>
      </c>
      <c r="O385" s="42">
        <f t="shared" si="125"/>
        <v>1.8905250426919347</v>
      </c>
      <c r="P385" s="40"/>
      <c r="Q385" s="21">
        <f t="shared" si="126"/>
        <v>34.824169780152509</v>
      </c>
      <c r="R385" s="44">
        <f t="shared" si="127"/>
        <v>1.1465156987504366</v>
      </c>
      <c r="S385" s="22"/>
      <c r="T385" s="22">
        <f t="shared" si="128"/>
        <v>0</v>
      </c>
      <c r="U385" s="50">
        <f t="shared" si="129"/>
        <v>0.33961401028892257</v>
      </c>
      <c r="V385" s="47"/>
      <c r="W385" s="26">
        <f t="shared" si="133"/>
        <v>0.60645358980164743</v>
      </c>
      <c r="X385" s="26">
        <f t="shared" si="134"/>
        <v>4.8146959343424029</v>
      </c>
      <c r="Y385" s="27">
        <f t="shared" si="135"/>
        <v>6.2979427784412886E-2</v>
      </c>
      <c r="Z385" s="26">
        <f t="shared" si="136"/>
        <v>0.11186808021079273</v>
      </c>
      <c r="AA385" s="33">
        <f t="shared" si="139"/>
        <v>6.9700493881852079</v>
      </c>
      <c r="AB385" s="30"/>
      <c r="AC385" s="39">
        <f t="shared" si="140"/>
        <v>1.0447116532907757E-2</v>
      </c>
      <c r="AD385" s="39">
        <f t="shared" si="137"/>
        <v>2.9877326085106284</v>
      </c>
      <c r="AE385" s="38">
        <f t="shared" si="141"/>
        <v>5.9583999999999975</v>
      </c>
      <c r="AF385" s="37">
        <f t="shared" si="142"/>
        <v>5.8168451682738499E-4</v>
      </c>
      <c r="AG385" s="37">
        <f t="shared" si="143"/>
        <v>0.20087647520161192</v>
      </c>
      <c r="AH385" s="38">
        <f t="shared" si="144"/>
        <v>0.57505834010924173</v>
      </c>
    </row>
    <row r="386" spans="6:34" x14ac:dyDescent="0.2">
      <c r="F386" s="9">
        <v>61.600000000002197</v>
      </c>
      <c r="G386" s="17">
        <f t="shared" si="138"/>
        <v>1102.5230769230984</v>
      </c>
      <c r="H386" s="24">
        <f t="shared" si="130"/>
        <v>1375.6730769230985</v>
      </c>
      <c r="I386" s="24">
        <f t="shared" si="131"/>
        <v>15.101559668639936</v>
      </c>
      <c r="J386" s="18">
        <f t="shared" si="132"/>
        <v>1510155966.8639936</v>
      </c>
      <c r="K386" s="19">
        <f t="shared" ref="K386:K449" si="145">LOG(EXP(((LN(Y386)-$B$10/(H386)-$B$11-$B$7)-$B$12*(1-$B$16/H386-LN(H386/$B$16))-$B$13*J386/H386-$B$14*(H386-$B$16)*J386/H386-$B$15*J386*J386/H386)/$B$9))</f>
        <v>-8.7914016002653437</v>
      </c>
      <c r="L386" s="25">
        <f t="shared" ref="L386:L449" si="146">-25096.3/(G386+273)+8.735+0.11*(I386*1000-1)/(G386+273)</f>
        <v>-8.30232843862699</v>
      </c>
      <c r="M386" s="19">
        <f t="shared" ref="M386:M449" si="147">K386-L386</f>
        <v>-0.48907316163835368</v>
      </c>
      <c r="N386" s="20">
        <f t="shared" ref="N386:N449" si="148">81.8-(0.0542)*(G386+273)</f>
        <v>7.246649230768071</v>
      </c>
      <c r="O386" s="42">
        <f t="shared" ref="O386:O449" si="149">6.24-0.15*K386-0.00412*(G386+273)</f>
        <v>1.8915551631166361</v>
      </c>
      <c r="P386" s="40"/>
      <c r="Q386" s="21">
        <f t="shared" ref="Q386:Q449" si="150">N386*X386</f>
        <v>34.82415098126399</v>
      </c>
      <c r="R386" s="44">
        <f t="shared" ref="R386:R449" si="151">O386*W386</f>
        <v>1.1472164775316618</v>
      </c>
      <c r="S386" s="22"/>
      <c r="T386" s="22">
        <f t="shared" ref="T386:T449" si="152">B$4*X386</f>
        <v>0</v>
      </c>
      <c r="U386" s="50">
        <f t="shared" ref="U386:U449" si="153">W386*B$3</f>
        <v>0.33963652762799007</v>
      </c>
      <c r="V386" s="47"/>
      <c r="W386" s="26">
        <f t="shared" si="133"/>
        <v>0.60649379933569647</v>
      </c>
      <c r="X386" s="26">
        <f t="shared" si="134"/>
        <v>4.8055521762260023</v>
      </c>
      <c r="Y386" s="27">
        <f t="shared" si="135"/>
        <v>6.3103445462119712E-2</v>
      </c>
      <c r="Z386" s="26">
        <f t="shared" si="136"/>
        <v>0.112063682029743</v>
      </c>
      <c r="AA386" s="33">
        <f t="shared" si="139"/>
        <v>6.9583448257221852</v>
      </c>
      <c r="AB386" s="30"/>
      <c r="AC386" s="39">
        <f t="shared" si="140"/>
        <v>1.0447250934045905E-2</v>
      </c>
      <c r="AD386" s="39">
        <f t="shared" si="137"/>
        <v>2.9981798594446745</v>
      </c>
      <c r="AE386" s="38">
        <f t="shared" si="141"/>
        <v>5.9583999999999975</v>
      </c>
      <c r="AF386" s="37">
        <f t="shared" si="142"/>
        <v>5.8191051259909993E-4</v>
      </c>
      <c r="AG386" s="37">
        <f t="shared" si="143"/>
        <v>0.20145838571421101</v>
      </c>
      <c r="AH386" s="38">
        <f t="shared" si="144"/>
        <v>0.57505856610501338</v>
      </c>
    </row>
    <row r="387" spans="6:34" x14ac:dyDescent="0.2">
      <c r="F387" s="9">
        <v>61.500000000002203</v>
      </c>
      <c r="G387" s="17">
        <f t="shared" si="138"/>
        <v>1102.2692307692523</v>
      </c>
      <c r="H387" s="24">
        <f t="shared" ref="H387:H450" si="154">G387+273.15</f>
        <v>1375.4192307692524</v>
      </c>
      <c r="I387" s="24">
        <f t="shared" ref="I387:I450" si="155">92-0.18*G387+0.0001*(G387^2)</f>
        <v>15.091284171598502</v>
      </c>
      <c r="J387" s="18">
        <f t="shared" ref="J387:J450" si="156">I387*10^8</f>
        <v>1509128417.1598504</v>
      </c>
      <c r="K387" s="19">
        <f t="shared" si="145"/>
        <v>-8.7912765182514647</v>
      </c>
      <c r="L387" s="25">
        <f t="shared" si="146"/>
        <v>-8.3062950546527592</v>
      </c>
      <c r="M387" s="19">
        <f t="shared" si="147"/>
        <v>-0.48498146359870553</v>
      </c>
      <c r="N387" s="20">
        <f t="shared" si="148"/>
        <v>7.2604076923065293</v>
      </c>
      <c r="O387" s="42">
        <f t="shared" si="149"/>
        <v>1.8925822469684004</v>
      </c>
      <c r="P387" s="40"/>
      <c r="Q387" s="21">
        <f t="shared" si="150"/>
        <v>34.823664746844059</v>
      </c>
      <c r="R387" s="44">
        <f t="shared" si="151"/>
        <v>1.1479150493761463</v>
      </c>
      <c r="S387" s="22"/>
      <c r="T387" s="22">
        <f t="shared" si="152"/>
        <v>0</v>
      </c>
      <c r="U387" s="50">
        <f t="shared" si="153"/>
        <v>0.33965891240940882</v>
      </c>
      <c r="V387" s="47"/>
      <c r="W387" s="26">
        <f t="shared" ref="W387:W450" si="157">(W386*F386-(R386*C$2+U386*B$2)*(F386-F387))/F387</f>
        <v>0.60653377215965854</v>
      </c>
      <c r="X387" s="26">
        <f t="shared" ref="X387:X450" si="158">(X386*F386-(Q386*C$2+T386*B$2)*(F386-F387))/F387</f>
        <v>4.7963786914810385</v>
      </c>
      <c r="Y387" s="27">
        <f t="shared" ref="Y387:Y450" si="159">W387/X387/2</f>
        <v>6.3228303181829398E-2</v>
      </c>
      <c r="Z387" s="26">
        <f t="shared" ref="Z387:Z450" si="160">W387/(W387+X387)</f>
        <v>0.11226052175403041</v>
      </c>
      <c r="AA387" s="33">
        <f t="shared" si="139"/>
        <v>6.9466017389666108</v>
      </c>
      <c r="AB387" s="30"/>
      <c r="AC387" s="39">
        <f t="shared" si="140"/>
        <v>1.0447245294378604E-2</v>
      </c>
      <c r="AD387" s="39">
        <f t="shared" ref="AD387:AD450" si="161">AD386+AC387</f>
        <v>3.0086271047390531</v>
      </c>
      <c r="AE387" s="38">
        <f t="shared" si="141"/>
        <v>5.9583999999999975</v>
      </c>
      <c r="AF387" s="37">
        <f t="shared" si="142"/>
        <v>5.8213575349939689E-4</v>
      </c>
      <c r="AG387" s="37">
        <f t="shared" si="143"/>
        <v>0.2020405214677104</v>
      </c>
      <c r="AH387" s="38">
        <f t="shared" si="144"/>
        <v>0.57505879134591376</v>
      </c>
    </row>
    <row r="388" spans="6:34" x14ac:dyDescent="0.2">
      <c r="F388" s="9">
        <v>61.400000000002201</v>
      </c>
      <c r="G388" s="17">
        <f t="shared" ref="G388:G451" si="162">G387-(1200-1035)/650</f>
        <v>1102.0153846154062</v>
      </c>
      <c r="H388" s="24">
        <f t="shared" si="154"/>
        <v>1375.1653846154063</v>
      </c>
      <c r="I388" s="24">
        <f t="shared" si="155"/>
        <v>15.081021562131042</v>
      </c>
      <c r="J388" s="18">
        <f t="shared" si="156"/>
        <v>1508102156.2131042</v>
      </c>
      <c r="K388" s="19">
        <f t="shared" si="145"/>
        <v>-8.7911311210518264</v>
      </c>
      <c r="L388" s="25">
        <f t="shared" si="146"/>
        <v>-8.3102621042644476</v>
      </c>
      <c r="M388" s="19">
        <f t="shared" si="147"/>
        <v>-0.48086901678737881</v>
      </c>
      <c r="N388" s="20">
        <f t="shared" si="148"/>
        <v>7.2741661538449875</v>
      </c>
      <c r="O388" s="42">
        <f t="shared" si="149"/>
        <v>1.8936062835423</v>
      </c>
      <c r="P388" s="40"/>
      <c r="Q388" s="21">
        <f t="shared" si="150"/>
        <v>34.822710454722191</v>
      </c>
      <c r="R388" s="44">
        <f t="shared" si="151"/>
        <v>1.1486114068350437</v>
      </c>
      <c r="S388" s="22"/>
      <c r="T388" s="22">
        <f t="shared" si="152"/>
        <v>0</v>
      </c>
      <c r="U388" s="50">
        <f t="shared" si="153"/>
        <v>0.3396811646739849</v>
      </c>
      <c r="V388" s="47"/>
      <c r="W388" s="26">
        <f t="shared" si="157"/>
        <v>0.60657350834640156</v>
      </c>
      <c r="X388" s="26">
        <f t="shared" si="158"/>
        <v>4.7871755632520934</v>
      </c>
      <c r="Y388" s="27">
        <f t="shared" si="159"/>
        <v>6.3354007005994917E-2</v>
      </c>
      <c r="Z388" s="26">
        <f t="shared" si="160"/>
        <v>0.11245860723117344</v>
      </c>
      <c r="AA388" s="33">
        <f t="shared" ref="AA388:AA451" si="163">(W388+X388)/56*72</f>
        <v>6.9348202349123502</v>
      </c>
      <c r="AB388" s="30"/>
      <c r="AC388" s="39">
        <f t="shared" ref="AC388:AC451" si="164">(Q387*C$2+T387*B$2)*(F387-F388)/100</f>
        <v>1.0447099424053368E-2</v>
      </c>
      <c r="AD388" s="39">
        <f t="shared" si="161"/>
        <v>3.0190742041631067</v>
      </c>
      <c r="AE388" s="38">
        <f t="shared" ref="AE388:AE451" si="165">AD388+X388*F388/100</f>
        <v>5.9583999999999975</v>
      </c>
      <c r="AF388" s="37">
        <f t="shared" ref="AF388:AF451" si="166">(R388*C$2+U388*B$2)*(F387-F388)/100</f>
        <v>5.8236023732231087E-4</v>
      </c>
      <c r="AG388" s="37">
        <f t="shared" ref="AG388:AG451" si="167">AG387+AF388</f>
        <v>0.2026228817050327</v>
      </c>
      <c r="AH388" s="38">
        <f t="shared" ref="AH388:AH451" si="168">AG388+W388*F388/100</f>
        <v>0.57505901582973662</v>
      </c>
    </row>
    <row r="389" spans="6:34" x14ac:dyDescent="0.2">
      <c r="F389" s="9">
        <v>61.3000000000022</v>
      </c>
      <c r="G389" s="17">
        <f t="shared" si="162"/>
        <v>1101.7615384615601</v>
      </c>
      <c r="H389" s="24">
        <f t="shared" si="154"/>
        <v>1374.9115384615602</v>
      </c>
      <c r="I389" s="24">
        <f t="shared" si="155"/>
        <v>15.070771840237583</v>
      </c>
      <c r="J389" s="18">
        <f t="shared" si="156"/>
        <v>1507077184.0237584</v>
      </c>
      <c r="K389" s="19">
        <f t="shared" si="145"/>
        <v>-8.7909653369383491</v>
      </c>
      <c r="L389" s="25">
        <f t="shared" si="146"/>
        <v>-8.3142295877022274</v>
      </c>
      <c r="M389" s="19">
        <f t="shared" si="147"/>
        <v>-0.47673574923612172</v>
      </c>
      <c r="N389" s="20">
        <f t="shared" si="148"/>
        <v>7.2879246153834458</v>
      </c>
      <c r="O389" s="42">
        <f t="shared" si="149"/>
        <v>1.8946272620791245</v>
      </c>
      <c r="P389" s="40"/>
      <c r="Q389" s="21">
        <f t="shared" si="150"/>
        <v>34.821287493476746</v>
      </c>
      <c r="R389" s="44">
        <f t="shared" si="151"/>
        <v>1.1493055424372176</v>
      </c>
      <c r="S389" s="22"/>
      <c r="T389" s="22">
        <f t="shared" si="152"/>
        <v>0</v>
      </c>
      <c r="U389" s="50">
        <f t="shared" si="153"/>
        <v>0.3397032844648063</v>
      </c>
      <c r="V389" s="47"/>
      <c r="W389" s="26">
        <f t="shared" si="157"/>
        <v>0.60661300797286832</v>
      </c>
      <c r="X389" s="26">
        <f t="shared" si="158"/>
        <v>4.7779428755307816</v>
      </c>
      <c r="Y389" s="27">
        <f t="shared" si="159"/>
        <v>6.348056305565182E-2</v>
      </c>
      <c r="Z389" s="26">
        <f t="shared" si="160"/>
        <v>0.11265794637424291</v>
      </c>
      <c r="AA389" s="33">
        <f t="shared" si="163"/>
        <v>6.9230004216475489</v>
      </c>
      <c r="AB389" s="30"/>
      <c r="AC389" s="39">
        <f t="shared" si="164"/>
        <v>1.0446813136416806E-2</v>
      </c>
      <c r="AD389" s="39">
        <f t="shared" si="161"/>
        <v>3.0295210172995235</v>
      </c>
      <c r="AE389" s="38">
        <f t="shared" si="165"/>
        <v>5.9583999999999975</v>
      </c>
      <c r="AF389" s="37">
        <f t="shared" si="166"/>
        <v>5.8258396185653801E-4</v>
      </c>
      <c r="AG389" s="37">
        <f t="shared" si="167"/>
        <v>0.20320546566688924</v>
      </c>
      <c r="AH389" s="38">
        <f t="shared" si="168"/>
        <v>0.57505923955427085</v>
      </c>
    </row>
    <row r="390" spans="6:34" x14ac:dyDescent="0.2">
      <c r="F390" s="9">
        <v>61.200000000002198</v>
      </c>
      <c r="G390" s="17">
        <f t="shared" si="162"/>
        <v>1101.507692307714</v>
      </c>
      <c r="H390" s="24">
        <f t="shared" si="154"/>
        <v>1374.6576923077141</v>
      </c>
      <c r="I390" s="24">
        <f t="shared" si="155"/>
        <v>15.060535005918055</v>
      </c>
      <c r="J390" s="18">
        <f t="shared" si="156"/>
        <v>1506053500.5918055</v>
      </c>
      <c r="K390" s="19">
        <f t="shared" si="145"/>
        <v>-8.7907790938186068</v>
      </c>
      <c r="L390" s="25">
        <f t="shared" si="146"/>
        <v>-8.3181975052064718</v>
      </c>
      <c r="M390" s="19">
        <f t="shared" si="147"/>
        <v>-0.47258158861213495</v>
      </c>
      <c r="N390" s="20">
        <f t="shared" si="148"/>
        <v>7.3016830769219041</v>
      </c>
      <c r="O390" s="42">
        <f t="shared" si="149"/>
        <v>1.8956451717650085</v>
      </c>
      <c r="P390" s="40"/>
      <c r="Q390" s="21">
        <f t="shared" si="150"/>
        <v>34.819395262505239</v>
      </c>
      <c r="R390" s="44">
        <f t="shared" si="151"/>
        <v>1.1499974486891269</v>
      </c>
      <c r="S390" s="22"/>
      <c r="T390" s="22">
        <f t="shared" si="152"/>
        <v>0</v>
      </c>
      <c r="U390" s="50">
        <f t="shared" si="153"/>
        <v>0.33972527182726558</v>
      </c>
      <c r="V390" s="47"/>
      <c r="W390" s="26">
        <f t="shared" si="157"/>
        <v>0.6066522711201171</v>
      </c>
      <c r="X390" s="26">
        <f t="shared" si="158"/>
        <v>4.7686807131573961</v>
      </c>
      <c r="Y390" s="27">
        <f t="shared" si="159"/>
        <v>6.3607977511084601E-2</v>
      </c>
      <c r="Z390" s="26">
        <f t="shared" si="160"/>
        <v>0.11285854716247982</v>
      </c>
      <c r="AA390" s="33">
        <f t="shared" si="163"/>
        <v>6.9111424083568025</v>
      </c>
      <c r="AB390" s="30"/>
      <c r="AC390" s="39">
        <f t="shared" si="164"/>
        <v>1.0446386248043173E-2</v>
      </c>
      <c r="AD390" s="39">
        <f t="shared" si="161"/>
        <v>3.0399674035475668</v>
      </c>
      <c r="AE390" s="38">
        <f t="shared" si="165"/>
        <v>5.9583999999999975</v>
      </c>
      <c r="AF390" s="37">
        <f t="shared" si="166"/>
        <v>5.8280692488583237E-4</v>
      </c>
      <c r="AG390" s="37">
        <f t="shared" si="167"/>
        <v>0.20378827259177507</v>
      </c>
      <c r="AH390" s="38">
        <f t="shared" si="168"/>
        <v>0.57505946251730011</v>
      </c>
    </row>
    <row r="391" spans="6:34" x14ac:dyDescent="0.2">
      <c r="F391" s="9">
        <v>61.100000000002197</v>
      </c>
      <c r="G391" s="17">
        <f t="shared" si="162"/>
        <v>1101.2538461538679</v>
      </c>
      <c r="H391" s="24">
        <f t="shared" si="154"/>
        <v>1374.403846153868</v>
      </c>
      <c r="I391" s="24">
        <f t="shared" si="155"/>
        <v>15.0503110591725</v>
      </c>
      <c r="J391" s="18">
        <f t="shared" si="156"/>
        <v>1505031105.9172502</v>
      </c>
      <c r="K391" s="19">
        <f t="shared" si="145"/>
        <v>-8.7905723192333465</v>
      </c>
      <c r="L391" s="25">
        <f t="shared" si="146"/>
        <v>-8.3221658570177084</v>
      </c>
      <c r="M391" s="19">
        <f t="shared" si="147"/>
        <v>-0.46840646221563809</v>
      </c>
      <c r="N391" s="20">
        <f t="shared" si="148"/>
        <v>7.3154415384603624</v>
      </c>
      <c r="O391" s="42">
        <f t="shared" si="149"/>
        <v>1.8966600017310657</v>
      </c>
      <c r="P391" s="40"/>
      <c r="Q391" s="21">
        <f t="shared" si="150"/>
        <v>34.817033172094689</v>
      </c>
      <c r="R391" s="44">
        <f t="shared" si="151"/>
        <v>1.1506871180747187</v>
      </c>
      <c r="S391" s="22"/>
      <c r="T391" s="22">
        <f t="shared" si="152"/>
        <v>0</v>
      </c>
      <c r="U391" s="50">
        <f t="shared" si="153"/>
        <v>0.33974712680908437</v>
      </c>
      <c r="V391" s="47"/>
      <c r="W391" s="26">
        <f t="shared" si="157"/>
        <v>0.60669129787336484</v>
      </c>
      <c r="X391" s="26">
        <f t="shared" si="158"/>
        <v>4.7593891618225443</v>
      </c>
      <c r="Y391" s="27">
        <f t="shared" si="159"/>
        <v>6.3736256612501985E-2</v>
      </c>
      <c r="Z391" s="26">
        <f t="shared" si="160"/>
        <v>0.11306041764191987</v>
      </c>
      <c r="AA391" s="33">
        <f t="shared" si="163"/>
        <v>6.8992463053233122</v>
      </c>
      <c r="AB391" s="30"/>
      <c r="AC391" s="39">
        <f t="shared" si="164"/>
        <v>1.0445818578751723E-2</v>
      </c>
      <c r="AD391" s="39">
        <f t="shared" si="161"/>
        <v>3.0504132221263185</v>
      </c>
      <c r="AE391" s="38">
        <f t="shared" si="165"/>
        <v>5.9583999999999975</v>
      </c>
      <c r="AF391" s="37">
        <f t="shared" si="166"/>
        <v>5.8302912418878295E-4</v>
      </c>
      <c r="AG391" s="37">
        <f t="shared" si="167"/>
        <v>0.20437130171596385</v>
      </c>
      <c r="AH391" s="38">
        <f t="shared" si="168"/>
        <v>0.57505968471660307</v>
      </c>
    </row>
    <row r="392" spans="6:34" x14ac:dyDescent="0.2">
      <c r="F392" s="9">
        <v>61.000000000002203</v>
      </c>
      <c r="G392" s="17">
        <f t="shared" si="162"/>
        <v>1101.0000000000218</v>
      </c>
      <c r="H392" s="24">
        <f t="shared" si="154"/>
        <v>1374.1500000000219</v>
      </c>
      <c r="I392" s="24">
        <f t="shared" si="155"/>
        <v>15.040100000000876</v>
      </c>
      <c r="J392" s="18">
        <f t="shared" si="156"/>
        <v>1504010000.0000877</v>
      </c>
      <c r="K392" s="19">
        <f t="shared" si="145"/>
        <v>-8.7903449403540446</v>
      </c>
      <c r="L392" s="25">
        <f t="shared" si="146"/>
        <v>-8.3261346433766601</v>
      </c>
      <c r="M392" s="19">
        <f t="shared" si="147"/>
        <v>-0.46421029697738447</v>
      </c>
      <c r="N392" s="20">
        <f t="shared" si="148"/>
        <v>7.3291999999988207</v>
      </c>
      <c r="O392" s="42">
        <f t="shared" si="149"/>
        <v>1.8976717410530162</v>
      </c>
      <c r="P392" s="40"/>
      <c r="Q392" s="21">
        <f t="shared" si="150"/>
        <v>34.814200643491986</v>
      </c>
      <c r="R392" s="44">
        <f t="shared" si="151"/>
        <v>1.1513745430553133</v>
      </c>
      <c r="S392" s="22"/>
      <c r="T392" s="22">
        <f t="shared" si="152"/>
        <v>0</v>
      </c>
      <c r="U392" s="50">
        <f t="shared" si="153"/>
        <v>0.33976884946033581</v>
      </c>
      <c r="V392" s="47"/>
      <c r="W392" s="26">
        <f t="shared" si="157"/>
        <v>0.60673008832202813</v>
      </c>
      <c r="X392" s="26">
        <f t="shared" si="158"/>
        <v>4.7500683080687649</v>
      </c>
      <c r="Y392" s="27">
        <f t="shared" si="159"/>
        <v>6.386540666072088E-2</v>
      </c>
      <c r="Z392" s="26">
        <f t="shared" si="160"/>
        <v>0.11326356592602398</v>
      </c>
      <c r="AA392" s="33">
        <f t="shared" si="163"/>
        <v>6.8873122239310209</v>
      </c>
      <c r="AB392" s="30"/>
      <c r="AC392" s="39">
        <f t="shared" si="164"/>
        <v>1.0445109951627816E-2</v>
      </c>
      <c r="AD392" s="39">
        <f t="shared" si="161"/>
        <v>3.0608583320779461</v>
      </c>
      <c r="AE392" s="38">
        <f t="shared" si="165"/>
        <v>5.9583999999999975</v>
      </c>
      <c r="AF392" s="37">
        <f t="shared" si="166"/>
        <v>5.8325055753879595E-4</v>
      </c>
      <c r="AG392" s="37">
        <f t="shared" si="167"/>
        <v>0.20495455227350265</v>
      </c>
      <c r="AH392" s="38">
        <f t="shared" si="168"/>
        <v>0.57505990614995317</v>
      </c>
    </row>
    <row r="393" spans="6:34" x14ac:dyDescent="0.2">
      <c r="F393" s="9">
        <v>60.900000000002201</v>
      </c>
      <c r="G393" s="17">
        <f t="shared" si="162"/>
        <v>1100.7461538461757</v>
      </c>
      <c r="H393" s="24">
        <f t="shared" si="154"/>
        <v>1373.8961538461758</v>
      </c>
      <c r="I393" s="24">
        <f t="shared" si="155"/>
        <v>15.02990182840324</v>
      </c>
      <c r="J393" s="18">
        <f t="shared" si="156"/>
        <v>1502990182.8403239</v>
      </c>
      <c r="K393" s="19">
        <f t="shared" si="145"/>
        <v>-8.790096883980377</v>
      </c>
      <c r="L393" s="25">
        <f t="shared" si="146"/>
        <v>-8.3301038645242098</v>
      </c>
      <c r="M393" s="19">
        <f t="shared" si="147"/>
        <v>-0.45999301945616722</v>
      </c>
      <c r="N393" s="20">
        <f t="shared" si="148"/>
        <v>7.3429584615372789</v>
      </c>
      <c r="O393" s="42">
        <f t="shared" si="149"/>
        <v>1.8986803787508126</v>
      </c>
      <c r="P393" s="40"/>
      <c r="Q393" s="21">
        <f t="shared" si="150"/>
        <v>34.81089710897416</v>
      </c>
      <c r="R393" s="44">
        <f t="shared" si="151"/>
        <v>1.1520597160694956</v>
      </c>
      <c r="S393" s="22"/>
      <c r="T393" s="22">
        <f t="shared" si="152"/>
        <v>0</v>
      </c>
      <c r="U393" s="50">
        <f t="shared" si="153"/>
        <v>0.33979043983346974</v>
      </c>
      <c r="V393" s="47"/>
      <c r="W393" s="26">
        <f t="shared" si="157"/>
        <v>0.60676864255976737</v>
      </c>
      <c r="X393" s="26">
        <f t="shared" si="158"/>
        <v>4.740718239292117</v>
      </c>
      <c r="Y393" s="27">
        <f t="shared" si="159"/>
        <v>6.3995434017859912E-2</v>
      </c>
      <c r="Z393" s="26">
        <f t="shared" si="160"/>
        <v>0.1134680001963161</v>
      </c>
      <c r="AA393" s="33">
        <f t="shared" si="163"/>
        <v>6.8753402766667087</v>
      </c>
      <c r="AB393" s="30"/>
      <c r="AC393" s="39">
        <f t="shared" si="164"/>
        <v>1.0444260193047745E-2</v>
      </c>
      <c r="AD393" s="39">
        <f t="shared" si="161"/>
        <v>3.0713025922709938</v>
      </c>
      <c r="AE393" s="38">
        <f t="shared" si="165"/>
        <v>5.9583999999999975</v>
      </c>
      <c r="AF393" s="37">
        <f t="shared" si="166"/>
        <v>5.834712227042858E-4</v>
      </c>
      <c r="AG393" s="37">
        <f t="shared" si="167"/>
        <v>0.20553802349620692</v>
      </c>
      <c r="AH393" s="38">
        <f t="shared" si="168"/>
        <v>0.57506012681511853</v>
      </c>
    </row>
    <row r="394" spans="6:34" x14ac:dyDescent="0.2">
      <c r="F394" s="9">
        <v>60.8000000000022</v>
      </c>
      <c r="G394" s="17">
        <f t="shared" si="162"/>
        <v>1100.4923076923296</v>
      </c>
      <c r="H394" s="24">
        <f t="shared" si="154"/>
        <v>1373.6423076923297</v>
      </c>
      <c r="I394" s="24">
        <f t="shared" si="155"/>
        <v>15.019716544379591</v>
      </c>
      <c r="J394" s="18">
        <f t="shared" si="156"/>
        <v>1501971654.4379592</v>
      </c>
      <c r="K394" s="19">
        <f t="shared" si="145"/>
        <v>-8.7898280765377308</v>
      </c>
      <c r="L394" s="25">
        <f t="shared" si="146"/>
        <v>-8.3340735207014305</v>
      </c>
      <c r="M394" s="19">
        <f t="shared" si="147"/>
        <v>-0.45575455583630031</v>
      </c>
      <c r="N394" s="20">
        <f t="shared" si="148"/>
        <v>7.3567169230757372</v>
      </c>
      <c r="O394" s="42">
        <f t="shared" si="149"/>
        <v>1.899685903788261</v>
      </c>
      <c r="P394" s="40"/>
      <c r="Q394" s="21">
        <f t="shared" si="150"/>
        <v>34.807122011918707</v>
      </c>
      <c r="R394" s="44">
        <f t="shared" si="151"/>
        <v>1.1527426295329986</v>
      </c>
      <c r="S394" s="22"/>
      <c r="T394" s="22">
        <f t="shared" si="152"/>
        <v>0</v>
      </c>
      <c r="U394" s="50">
        <f t="shared" si="153"/>
        <v>0.33981189798333666</v>
      </c>
      <c r="V394" s="47"/>
      <c r="W394" s="26">
        <f t="shared" si="157"/>
        <v>0.60680696068452966</v>
      </c>
      <c r="X394" s="26">
        <f t="shared" si="158"/>
        <v>4.7313390437437617</v>
      </c>
      <c r="Y394" s="27">
        <f t="shared" si="159"/>
        <v>6.4126345108041771E-2</v>
      </c>
      <c r="Z394" s="26">
        <f t="shared" si="160"/>
        <v>0.1136737287030271</v>
      </c>
      <c r="AA394" s="33">
        <f t="shared" si="163"/>
        <v>6.8633305771220892</v>
      </c>
      <c r="AB394" s="30"/>
      <c r="AC394" s="39">
        <f t="shared" si="164"/>
        <v>1.0443269132692397E-2</v>
      </c>
      <c r="AD394" s="39">
        <f t="shared" si="161"/>
        <v>3.0817458614036863</v>
      </c>
      <c r="AE394" s="38">
        <f t="shared" si="165"/>
        <v>5.9583999999999975</v>
      </c>
      <c r="AF394" s="37">
        <f t="shared" si="166"/>
        <v>5.8369111744824363E-4</v>
      </c>
      <c r="AG394" s="37">
        <f t="shared" si="167"/>
        <v>0.20612171461365517</v>
      </c>
      <c r="AH394" s="38">
        <f t="shared" si="168"/>
        <v>0.57506034670986261</v>
      </c>
    </row>
    <row r="395" spans="6:34" x14ac:dyDescent="0.2">
      <c r="F395" s="9">
        <v>60.700000000002198</v>
      </c>
      <c r="G395" s="17">
        <f t="shared" si="162"/>
        <v>1100.2384615384835</v>
      </c>
      <c r="H395" s="24">
        <f t="shared" si="154"/>
        <v>1373.3884615384836</v>
      </c>
      <c r="I395" s="24">
        <f t="shared" si="155"/>
        <v>15.009544147929887</v>
      </c>
      <c r="J395" s="18">
        <f t="shared" si="156"/>
        <v>1500954414.7929888</v>
      </c>
      <c r="K395" s="19">
        <f t="shared" si="145"/>
        <v>-8.7895384440746565</v>
      </c>
      <c r="L395" s="25">
        <f t="shared" si="146"/>
        <v>-8.3380436121495727</v>
      </c>
      <c r="M395" s="19">
        <f t="shared" si="147"/>
        <v>-0.45149483192508377</v>
      </c>
      <c r="N395" s="20">
        <f t="shared" si="148"/>
        <v>7.3704753846141955</v>
      </c>
      <c r="O395" s="42">
        <f t="shared" si="149"/>
        <v>1.900688305072646</v>
      </c>
      <c r="P395" s="40"/>
      <c r="Q395" s="21">
        <f t="shared" si="150"/>
        <v>34.802874806873916</v>
      </c>
      <c r="R395" s="44">
        <f t="shared" si="151"/>
        <v>1.1534232758385945</v>
      </c>
      <c r="S395" s="22"/>
      <c r="T395" s="22">
        <f t="shared" si="152"/>
        <v>0</v>
      </c>
      <c r="U395" s="50">
        <f t="shared" si="153"/>
        <v>0.33983322396721199</v>
      </c>
      <c r="V395" s="47"/>
      <c r="W395" s="26">
        <f t="shared" si="157"/>
        <v>0.60684504279859275</v>
      </c>
      <c r="X395" s="26">
        <f t="shared" si="158"/>
        <v>4.7219308105315188</v>
      </c>
      <c r="Y395" s="27">
        <f t="shared" si="159"/>
        <v>6.4258146418105178E-2</v>
      </c>
      <c r="Z395" s="26">
        <f t="shared" si="160"/>
        <v>0.11388075976574566</v>
      </c>
      <c r="AA395" s="33">
        <f t="shared" si="163"/>
        <v>6.8512832399958574</v>
      </c>
      <c r="AB395" s="30"/>
      <c r="AC395" s="39">
        <f t="shared" si="164"/>
        <v>1.0442136603575762E-2</v>
      </c>
      <c r="AD395" s="39">
        <f t="shared" si="161"/>
        <v>3.0921879980072622</v>
      </c>
      <c r="AE395" s="38">
        <f t="shared" si="165"/>
        <v>5.9583999999999975</v>
      </c>
      <c r="AF395" s="37">
        <f t="shared" si="166"/>
        <v>5.8391023952863508E-4</v>
      </c>
      <c r="AG395" s="37">
        <f t="shared" si="167"/>
        <v>0.20670562485318381</v>
      </c>
      <c r="AH395" s="38">
        <f t="shared" si="168"/>
        <v>0.57506056583194298</v>
      </c>
    </row>
    <row r="396" spans="6:34" x14ac:dyDescent="0.2">
      <c r="F396" s="9">
        <v>60.600000000002197</v>
      </c>
      <c r="G396" s="17">
        <f t="shared" si="162"/>
        <v>1099.9846153846374</v>
      </c>
      <c r="H396" s="24">
        <f t="shared" si="154"/>
        <v>1373.1346153846375</v>
      </c>
      <c r="I396" s="24">
        <f t="shared" si="155"/>
        <v>14.999384639054142</v>
      </c>
      <c r="J396" s="18">
        <f t="shared" si="156"/>
        <v>1499938463.9054141</v>
      </c>
      <c r="K396" s="19">
        <f t="shared" si="145"/>
        <v>-8.7892279122602925</v>
      </c>
      <c r="L396" s="25">
        <f t="shared" si="146"/>
        <v>-8.3420141391100628</v>
      </c>
      <c r="M396" s="19">
        <f t="shared" si="147"/>
        <v>-0.4472137731502297</v>
      </c>
      <c r="N396" s="20">
        <f t="shared" si="148"/>
        <v>7.3842338461526538</v>
      </c>
      <c r="O396" s="42">
        <f t="shared" si="149"/>
        <v>1.9016875714543371</v>
      </c>
      <c r="P396" s="40"/>
      <c r="Q396" s="21">
        <f t="shared" si="150"/>
        <v>34.79815495962913</v>
      </c>
      <c r="R396" s="44">
        <f t="shared" si="151"/>
        <v>1.154101647355974</v>
      </c>
      <c r="S396" s="22"/>
      <c r="T396" s="22">
        <f t="shared" si="152"/>
        <v>0</v>
      </c>
      <c r="U396" s="50">
        <f t="shared" si="153"/>
        <v>0.33985441784482118</v>
      </c>
      <c r="V396" s="47"/>
      <c r="W396" s="26">
        <f t="shared" si="157"/>
        <v>0.60688288900860921</v>
      </c>
      <c r="X396" s="26">
        <f t="shared" si="158"/>
        <v>4.7124936296214024</v>
      </c>
      <c r="Y396" s="27">
        <f t="shared" si="159"/>
        <v>6.4390844498326216E-2</v>
      </c>
      <c r="Z396" s="26">
        <f t="shared" si="160"/>
        <v>0.11408910177407594</v>
      </c>
      <c r="AA396" s="33">
        <f t="shared" si="163"/>
        <v>6.8391983810957289</v>
      </c>
      <c r="AB396" s="30"/>
      <c r="AC396" s="39">
        <f t="shared" si="164"/>
        <v>1.0440862442062325E-2</v>
      </c>
      <c r="AD396" s="39">
        <f t="shared" si="161"/>
        <v>3.1026288604493244</v>
      </c>
      <c r="AE396" s="38">
        <f t="shared" si="165"/>
        <v>5.9583999999999975</v>
      </c>
      <c r="AF396" s="37">
        <f t="shared" si="166"/>
        <v>5.8412858669817534E-4</v>
      </c>
      <c r="AG396" s="37">
        <f t="shared" si="167"/>
        <v>0.20728975343988199</v>
      </c>
      <c r="AH396" s="38">
        <f t="shared" si="168"/>
        <v>0.57506078417911244</v>
      </c>
    </row>
    <row r="397" spans="6:34" x14ac:dyDescent="0.2">
      <c r="F397" s="9">
        <v>60.500000000002203</v>
      </c>
      <c r="G397" s="17">
        <f t="shared" si="162"/>
        <v>1099.7307692307913</v>
      </c>
      <c r="H397" s="24">
        <f t="shared" si="154"/>
        <v>1372.8807692307914</v>
      </c>
      <c r="I397" s="24">
        <f t="shared" si="155"/>
        <v>14.989238017752371</v>
      </c>
      <c r="J397" s="18">
        <f t="shared" si="156"/>
        <v>1498923801.7752371</v>
      </c>
      <c r="K397" s="19">
        <f t="shared" si="145"/>
        <v>-8.7888964063818058</v>
      </c>
      <c r="L397" s="25">
        <f t="shared" si="146"/>
        <v>-8.3459851018245068</v>
      </c>
      <c r="M397" s="19">
        <f t="shared" si="147"/>
        <v>-0.44291130455729899</v>
      </c>
      <c r="N397" s="20">
        <f t="shared" si="148"/>
        <v>7.397992307691112</v>
      </c>
      <c r="O397" s="42">
        <f t="shared" si="149"/>
        <v>1.9026836917264101</v>
      </c>
      <c r="P397" s="40"/>
      <c r="Q397" s="21">
        <f t="shared" si="150"/>
        <v>34.792961947285036</v>
      </c>
      <c r="R397" s="44">
        <f t="shared" si="151"/>
        <v>1.1547777364316347</v>
      </c>
      <c r="S397" s="22"/>
      <c r="T397" s="22">
        <f t="shared" si="152"/>
        <v>0</v>
      </c>
      <c r="U397" s="50">
        <f t="shared" si="153"/>
        <v>0.33987547967836473</v>
      </c>
      <c r="V397" s="47"/>
      <c r="W397" s="26">
        <f t="shared" si="157"/>
        <v>0.60692049942565129</v>
      </c>
      <c r="X397" s="26">
        <f t="shared" si="158"/>
        <v>4.7030275918391435</v>
      </c>
      <c r="Y397" s="27">
        <f t="shared" si="159"/>
        <v>6.4524445963149435E-2</v>
      </c>
      <c r="Z397" s="26">
        <f t="shared" si="160"/>
        <v>0.11429876318830205</v>
      </c>
      <c r="AA397" s="33">
        <f t="shared" si="163"/>
        <v>6.8270761173404502</v>
      </c>
      <c r="AB397" s="30"/>
      <c r="AC397" s="39">
        <f t="shared" si="164"/>
        <v>1.0439446487888148E-2</v>
      </c>
      <c r="AD397" s="39">
        <f t="shared" si="161"/>
        <v>3.1130683069372127</v>
      </c>
      <c r="AE397" s="38">
        <f t="shared" si="165"/>
        <v>5.9583999999999975</v>
      </c>
      <c r="AF397" s="37">
        <f t="shared" si="166"/>
        <v>5.8434615670431252E-4</v>
      </c>
      <c r="AG397" s="37">
        <f t="shared" si="167"/>
        <v>0.20787409959658629</v>
      </c>
      <c r="AH397" s="38">
        <f t="shared" si="168"/>
        <v>0.57506100174911867</v>
      </c>
    </row>
    <row r="398" spans="6:34" x14ac:dyDescent="0.2">
      <c r="F398" s="9">
        <v>60.400000000002301</v>
      </c>
      <c r="G398" s="17">
        <f t="shared" si="162"/>
        <v>1099.4769230769452</v>
      </c>
      <c r="H398" s="24">
        <f t="shared" si="154"/>
        <v>1372.6269230769453</v>
      </c>
      <c r="I398" s="24">
        <f t="shared" si="155"/>
        <v>14.979104284024558</v>
      </c>
      <c r="J398" s="18">
        <f t="shared" si="156"/>
        <v>1497910428.4024558</v>
      </c>
      <c r="K398" s="19">
        <f t="shared" si="145"/>
        <v>-8.7885438513417515</v>
      </c>
      <c r="L398" s="25">
        <f t="shared" si="146"/>
        <v>-8.3499565005346845</v>
      </c>
      <c r="M398" s="19">
        <f t="shared" si="147"/>
        <v>-0.43858735080706701</v>
      </c>
      <c r="N398" s="20">
        <f t="shared" si="148"/>
        <v>7.4117507692295703</v>
      </c>
      <c r="O398" s="42">
        <f t="shared" si="149"/>
        <v>1.9036766546242481</v>
      </c>
      <c r="P398" s="40"/>
      <c r="Q398" s="21">
        <f t="shared" si="150"/>
        <v>34.787295258323972</v>
      </c>
      <c r="R398" s="44">
        <f t="shared" si="151"/>
        <v>1.15545153538876</v>
      </c>
      <c r="S398" s="22"/>
      <c r="T398" s="22">
        <f t="shared" si="152"/>
        <v>0</v>
      </c>
      <c r="U398" s="50">
        <f t="shared" si="153"/>
        <v>0.33989640953254341</v>
      </c>
      <c r="V398" s="47"/>
      <c r="W398" s="26">
        <f t="shared" si="157"/>
        <v>0.60695787416525604</v>
      </c>
      <c r="X398" s="26">
        <f t="shared" si="158"/>
        <v>4.6935327888716918</v>
      </c>
      <c r="Y398" s="27">
        <f t="shared" si="159"/>
        <v>6.465895749192864E-2</v>
      </c>
      <c r="Z398" s="26">
        <f t="shared" si="160"/>
        <v>0.11450975254005935</v>
      </c>
      <c r="AA398" s="33">
        <f t="shared" si="163"/>
        <v>6.8149165667617897</v>
      </c>
      <c r="AB398" s="30"/>
      <c r="AC398" s="39">
        <f t="shared" si="164"/>
        <v>1.0437888584175277E-2</v>
      </c>
      <c r="AD398" s="39">
        <f t="shared" si="161"/>
        <v>3.1235061955213879</v>
      </c>
      <c r="AE398" s="38">
        <f t="shared" si="165"/>
        <v>5.9583999999999975</v>
      </c>
      <c r="AF398" s="37">
        <f t="shared" si="166"/>
        <v>5.8456294728883521E-4</v>
      </c>
      <c r="AG398" s="37">
        <f t="shared" si="167"/>
        <v>0.20845866254387513</v>
      </c>
      <c r="AH398" s="38">
        <f t="shared" si="168"/>
        <v>0.57506121853970371</v>
      </c>
    </row>
    <row r="399" spans="6:34" x14ac:dyDescent="0.2">
      <c r="F399" s="9">
        <v>60.300000000002299</v>
      </c>
      <c r="G399" s="17">
        <f t="shared" si="162"/>
        <v>1099.2230769230991</v>
      </c>
      <c r="H399" s="24">
        <f t="shared" si="154"/>
        <v>1372.3730769230992</v>
      </c>
      <c r="I399" s="24">
        <f t="shared" si="155"/>
        <v>14.968983437870733</v>
      </c>
      <c r="J399" s="18">
        <f t="shared" si="156"/>
        <v>1496898343.7870734</v>
      </c>
      <c r="K399" s="19">
        <f t="shared" si="145"/>
        <v>-8.7881701716554801</v>
      </c>
      <c r="L399" s="25">
        <f t="shared" si="146"/>
        <v>-8.3539283354825624</v>
      </c>
      <c r="M399" s="19">
        <f t="shared" si="147"/>
        <v>-0.43424183617291767</v>
      </c>
      <c r="N399" s="20">
        <f t="shared" si="148"/>
        <v>7.4255092307680286</v>
      </c>
      <c r="O399" s="42">
        <f t="shared" si="149"/>
        <v>1.9046664488251537</v>
      </c>
      <c r="P399" s="40"/>
      <c r="Q399" s="21">
        <f t="shared" si="150"/>
        <v>34.781154392679888</v>
      </c>
      <c r="R399" s="44">
        <f t="shared" si="151"/>
        <v>1.1561230365271051</v>
      </c>
      <c r="S399" s="22"/>
      <c r="T399" s="22">
        <f t="shared" si="152"/>
        <v>0</v>
      </c>
      <c r="U399" s="50">
        <f t="shared" si="153"/>
        <v>0.33991720747458404</v>
      </c>
      <c r="V399" s="47"/>
      <c r="W399" s="26">
        <f t="shared" si="157"/>
        <v>0.60699501334747141</v>
      </c>
      <c r="X399" s="26">
        <f t="shared" si="158"/>
        <v>4.6840093132686649</v>
      </c>
      <c r="Y399" s="27">
        <f t="shared" si="159"/>
        <v>6.4794385829678156E-2</v>
      </c>
      <c r="Z399" s="26">
        <f t="shared" si="160"/>
        <v>0.11472207843301374</v>
      </c>
      <c r="AA399" s="33">
        <f t="shared" si="163"/>
        <v>6.8027198485064613</v>
      </c>
      <c r="AB399" s="30"/>
      <c r="AC399" s="39">
        <f t="shared" si="164"/>
        <v>1.0436188577497341E-2</v>
      </c>
      <c r="AD399" s="39">
        <f t="shared" si="161"/>
        <v>3.1339423840988854</v>
      </c>
      <c r="AE399" s="38">
        <f t="shared" si="165"/>
        <v>5.9583999999999975</v>
      </c>
      <c r="AF399" s="37">
        <f t="shared" si="166"/>
        <v>5.8477895619034868E-4</v>
      </c>
      <c r="AG399" s="37">
        <f t="shared" si="167"/>
        <v>0.20904344150006549</v>
      </c>
      <c r="AH399" s="38">
        <f t="shared" si="168"/>
        <v>0.5750614345486047</v>
      </c>
    </row>
    <row r="400" spans="6:34" x14ac:dyDescent="0.2">
      <c r="F400" s="9">
        <v>60.200000000002298</v>
      </c>
      <c r="G400" s="17">
        <f t="shared" si="162"/>
        <v>1098.969230769253</v>
      </c>
      <c r="H400" s="24">
        <f t="shared" si="154"/>
        <v>1372.1192307692531</v>
      </c>
      <c r="I400" s="24">
        <f t="shared" si="155"/>
        <v>14.958875479290839</v>
      </c>
      <c r="J400" s="18">
        <f t="shared" si="156"/>
        <v>1495887547.9290838</v>
      </c>
      <c r="K400" s="19">
        <f t="shared" si="145"/>
        <v>-8.7877752914484919</v>
      </c>
      <c r="L400" s="25">
        <f t="shared" si="146"/>
        <v>-8.3579006069102881</v>
      </c>
      <c r="M400" s="19">
        <f t="shared" si="147"/>
        <v>-0.42987468453820377</v>
      </c>
      <c r="N400" s="20">
        <f t="shared" si="148"/>
        <v>7.4392676923064869</v>
      </c>
      <c r="O400" s="42">
        <f t="shared" si="149"/>
        <v>1.9056530629479518</v>
      </c>
      <c r="P400" s="40"/>
      <c r="Q400" s="21">
        <f t="shared" si="150"/>
        <v>34.774538861808928</v>
      </c>
      <c r="R400" s="44">
        <f t="shared" si="151"/>
        <v>1.1567922321228781</v>
      </c>
      <c r="S400" s="22"/>
      <c r="T400" s="22">
        <f t="shared" si="152"/>
        <v>0</v>
      </c>
      <c r="U400" s="50">
        <f t="shared" si="153"/>
        <v>0.33993787357426508</v>
      </c>
      <c r="V400" s="47"/>
      <c r="W400" s="26">
        <f t="shared" si="157"/>
        <v>0.60703191709690185</v>
      </c>
      <c r="X400" s="26">
        <f t="shared" si="158"/>
        <v>4.6744572584438551</v>
      </c>
      <c r="Y400" s="27">
        <f t="shared" si="159"/>
        <v>6.4930737787833051E-2</v>
      </c>
      <c r="Z400" s="26">
        <f t="shared" si="160"/>
        <v>0.11493574954354603</v>
      </c>
      <c r="AA400" s="33">
        <f t="shared" si="163"/>
        <v>6.7904860828381155</v>
      </c>
      <c r="AB400" s="30"/>
      <c r="AC400" s="39">
        <f t="shared" si="164"/>
        <v>1.0434346317804115E-2</v>
      </c>
      <c r="AD400" s="39">
        <f t="shared" si="161"/>
        <v>3.1443767304166896</v>
      </c>
      <c r="AE400" s="38">
        <f t="shared" si="165"/>
        <v>5.9583999999999975</v>
      </c>
      <c r="AF400" s="37">
        <f t="shared" si="166"/>
        <v>5.8499418113885742E-4</v>
      </c>
      <c r="AG400" s="37">
        <f t="shared" si="167"/>
        <v>0.20962843568120434</v>
      </c>
      <c r="AH400" s="38">
        <f t="shared" si="168"/>
        <v>0.57506164977355323</v>
      </c>
    </row>
    <row r="401" spans="6:34" x14ac:dyDescent="0.2">
      <c r="F401" s="9">
        <v>60.100000000002296</v>
      </c>
      <c r="G401" s="17">
        <f t="shared" si="162"/>
        <v>1098.7153846154069</v>
      </c>
      <c r="H401" s="24">
        <f t="shared" si="154"/>
        <v>1371.865384615407</v>
      </c>
      <c r="I401" s="24">
        <f t="shared" si="155"/>
        <v>14.948780408284918</v>
      </c>
      <c r="J401" s="18">
        <f t="shared" si="156"/>
        <v>1494878040.8284917</v>
      </c>
      <c r="K401" s="19">
        <f t="shared" si="145"/>
        <v>-8.7873591344537303</v>
      </c>
      <c r="L401" s="25">
        <f t="shared" si="146"/>
        <v>-8.3618733150601781</v>
      </c>
      <c r="M401" s="19">
        <f t="shared" si="147"/>
        <v>-0.42548581939355223</v>
      </c>
      <c r="N401" s="20">
        <f t="shared" si="148"/>
        <v>7.4530261538449452</v>
      </c>
      <c r="O401" s="42">
        <f t="shared" si="149"/>
        <v>1.9066364855525819</v>
      </c>
      <c r="P401" s="40"/>
      <c r="Q401" s="21">
        <f t="shared" si="150"/>
        <v>34.76744818875936</v>
      </c>
      <c r="R401" s="44">
        <f t="shared" si="151"/>
        <v>1.1574591144286164</v>
      </c>
      <c r="S401" s="22"/>
      <c r="T401" s="22">
        <f t="shared" si="152"/>
        <v>0</v>
      </c>
      <c r="U401" s="50">
        <f t="shared" si="153"/>
        <v>0.33995840790394316</v>
      </c>
      <c r="V401" s="47"/>
      <c r="W401" s="26">
        <f t="shared" si="157"/>
        <v>0.60706858554275556</v>
      </c>
      <c r="X401" s="26">
        <f t="shared" si="158"/>
        <v>4.664876718676636</v>
      </c>
      <c r="Y401" s="27">
        <f t="shared" si="159"/>
        <v>6.5068020245020855E-2</v>
      </c>
      <c r="Z401" s="26">
        <f t="shared" si="160"/>
        <v>0.11515077462144559</v>
      </c>
      <c r="AA401" s="33">
        <f t="shared" si="163"/>
        <v>6.7782153911392182</v>
      </c>
      <c r="AB401" s="30"/>
      <c r="AC401" s="39">
        <f t="shared" si="164"/>
        <v>1.0432361658542827E-2</v>
      </c>
      <c r="AD401" s="39">
        <f t="shared" si="161"/>
        <v>3.1548090920752325</v>
      </c>
      <c r="AE401" s="38">
        <f t="shared" si="165"/>
        <v>5.9583999999999975</v>
      </c>
      <c r="AF401" s="37">
        <f t="shared" si="166"/>
        <v>5.8520861986135337E-4</v>
      </c>
      <c r="AG401" s="37">
        <f t="shared" si="167"/>
        <v>0.21021364430106571</v>
      </c>
      <c r="AH401" s="38">
        <f t="shared" si="168"/>
        <v>0.57506186421227579</v>
      </c>
    </row>
    <row r="402" spans="6:34" x14ac:dyDescent="0.2">
      <c r="F402" s="9">
        <v>60.000000000002302</v>
      </c>
      <c r="G402" s="17">
        <f t="shared" si="162"/>
        <v>1098.4615384615608</v>
      </c>
      <c r="H402" s="24">
        <f t="shared" si="154"/>
        <v>1371.6115384615609</v>
      </c>
      <c r="I402" s="24">
        <f t="shared" si="155"/>
        <v>14.938698224852956</v>
      </c>
      <c r="J402" s="18">
        <f t="shared" si="156"/>
        <v>1493869822.4852955</v>
      </c>
      <c r="K402" s="19">
        <f t="shared" si="145"/>
        <v>-8.7869216240089241</v>
      </c>
      <c r="L402" s="25">
        <f t="shared" si="146"/>
        <v>-8.3658464601747315</v>
      </c>
      <c r="M402" s="19">
        <f t="shared" si="147"/>
        <v>-0.42107516383419252</v>
      </c>
      <c r="N402" s="20">
        <f t="shared" si="148"/>
        <v>7.4667846153834034</v>
      </c>
      <c r="O402" s="42">
        <f t="shared" si="149"/>
        <v>1.9076167051397075</v>
      </c>
      <c r="P402" s="40"/>
      <c r="Q402" s="21">
        <f t="shared" si="150"/>
        <v>34.759881908241738</v>
      </c>
      <c r="R402" s="44">
        <f t="shared" si="151"/>
        <v>1.1581236756730735</v>
      </c>
      <c r="S402" s="22"/>
      <c r="T402" s="22">
        <f t="shared" si="152"/>
        <v>0</v>
      </c>
      <c r="U402" s="50">
        <f t="shared" si="153"/>
        <v>0.33997881053857915</v>
      </c>
      <c r="V402" s="47"/>
      <c r="W402" s="26">
        <f t="shared" si="157"/>
        <v>0.60710501881889123</v>
      </c>
      <c r="X402" s="26">
        <f t="shared" si="158"/>
        <v>4.6552677891133856</v>
      </c>
      <c r="Y402" s="27">
        <f t="shared" si="159"/>
        <v>6.5206240147843014E-2</v>
      </c>
      <c r="Z402" s="26">
        <f t="shared" si="160"/>
        <v>0.11536716249061013</v>
      </c>
      <c r="AA402" s="33">
        <f t="shared" si="163"/>
        <v>6.7659078959129264</v>
      </c>
      <c r="AB402" s="30"/>
      <c r="AC402" s="39">
        <f t="shared" si="164"/>
        <v>1.0430234456627217E-2</v>
      </c>
      <c r="AD402" s="39">
        <f t="shared" si="161"/>
        <v>3.1652393265318599</v>
      </c>
      <c r="AE402" s="38">
        <f t="shared" si="165"/>
        <v>5.9583999999999984</v>
      </c>
      <c r="AF402" s="37">
        <f t="shared" si="166"/>
        <v>5.854222700788943E-4</v>
      </c>
      <c r="AG402" s="37">
        <f t="shared" si="167"/>
        <v>0.21079906657114461</v>
      </c>
      <c r="AH402" s="38">
        <f t="shared" si="168"/>
        <v>0.5750620778624933</v>
      </c>
    </row>
    <row r="403" spans="6:34" x14ac:dyDescent="0.2">
      <c r="F403" s="9">
        <v>59.900000000002301</v>
      </c>
      <c r="G403" s="17">
        <f t="shared" si="162"/>
        <v>1098.2076923077148</v>
      </c>
      <c r="H403" s="24">
        <f t="shared" si="154"/>
        <v>1371.3576923077148</v>
      </c>
      <c r="I403" s="24">
        <f t="shared" si="155"/>
        <v>14.928628928994968</v>
      </c>
      <c r="J403" s="18">
        <f t="shared" si="156"/>
        <v>1492862892.8994968</v>
      </c>
      <c r="K403" s="19">
        <f t="shared" si="145"/>
        <v>-8.7864626830538306</v>
      </c>
      <c r="L403" s="25">
        <f t="shared" si="146"/>
        <v>-8.3698200424966309</v>
      </c>
      <c r="M403" s="19">
        <f t="shared" si="147"/>
        <v>-0.41664264055719968</v>
      </c>
      <c r="N403" s="20">
        <f t="shared" si="148"/>
        <v>7.4805430769218617</v>
      </c>
      <c r="O403" s="42">
        <f t="shared" si="149"/>
        <v>1.9085937101502894</v>
      </c>
      <c r="P403" s="40"/>
      <c r="Q403" s="21">
        <f t="shared" si="150"/>
        <v>34.751839566698983</v>
      </c>
      <c r="R403" s="44">
        <f t="shared" si="151"/>
        <v>1.1587859080610865</v>
      </c>
      <c r="S403" s="22"/>
      <c r="T403" s="22">
        <f t="shared" si="152"/>
        <v>0</v>
      </c>
      <c r="U403" s="50">
        <f t="shared" si="153"/>
        <v>0.33999908155576508</v>
      </c>
      <c r="V403" s="47"/>
      <c r="W403" s="26">
        <f t="shared" si="157"/>
        <v>0.60714121706386615</v>
      </c>
      <c r="X403" s="26">
        <f t="shared" si="158"/>
        <v>4.6456305657688794</v>
      </c>
      <c r="Y403" s="27">
        <f t="shared" si="159"/>
        <v>6.534540451166726E-2</v>
      </c>
      <c r="Z403" s="26">
        <f t="shared" si="160"/>
        <v>0.11558492204975322</v>
      </c>
      <c r="AA403" s="33">
        <f t="shared" si="163"/>
        <v>6.7535637207849586</v>
      </c>
      <c r="AB403" s="30"/>
      <c r="AC403" s="39">
        <f t="shared" si="164"/>
        <v>1.042796457247267E-2</v>
      </c>
      <c r="AD403" s="39">
        <f t="shared" si="161"/>
        <v>3.1756672911043324</v>
      </c>
      <c r="AE403" s="38">
        <f t="shared" si="165"/>
        <v>5.9583999999999975</v>
      </c>
      <c r="AF403" s="37">
        <f t="shared" si="166"/>
        <v>5.8563512950736982E-4</v>
      </c>
      <c r="AG403" s="37">
        <f t="shared" si="167"/>
        <v>0.21138470170065199</v>
      </c>
      <c r="AH403" s="38">
        <f t="shared" si="168"/>
        <v>0.57506229072192183</v>
      </c>
    </row>
    <row r="404" spans="6:34" x14ac:dyDescent="0.2">
      <c r="F404" s="9">
        <v>59.800000000002299</v>
      </c>
      <c r="G404" s="17">
        <f t="shared" si="162"/>
        <v>1097.9538461538687</v>
      </c>
      <c r="H404" s="24">
        <f t="shared" si="154"/>
        <v>1371.1038461538687</v>
      </c>
      <c r="I404" s="24">
        <f t="shared" si="155"/>
        <v>14.918572520710967</v>
      </c>
      <c r="J404" s="18">
        <f t="shared" si="156"/>
        <v>1491857252.0710967</v>
      </c>
      <c r="K404" s="19">
        <f t="shared" si="145"/>
        <v>-8.7859822341275482</v>
      </c>
      <c r="L404" s="25">
        <f t="shared" si="146"/>
        <v>-8.3737940622687344</v>
      </c>
      <c r="M404" s="19">
        <f t="shared" si="147"/>
        <v>-0.41218817185881385</v>
      </c>
      <c r="N404" s="20">
        <f t="shared" si="148"/>
        <v>7.49430153846032</v>
      </c>
      <c r="O404" s="42">
        <f t="shared" si="149"/>
        <v>1.9095674889651928</v>
      </c>
      <c r="P404" s="40"/>
      <c r="Q404" s="21">
        <f t="shared" si="150"/>
        <v>34.743320722376467</v>
      </c>
      <c r="R404" s="44">
        <f t="shared" si="151"/>
        <v>1.1594458037734645</v>
      </c>
      <c r="S404" s="22"/>
      <c r="T404" s="22">
        <f t="shared" si="152"/>
        <v>0</v>
      </c>
      <c r="U404" s="50">
        <f t="shared" si="153"/>
        <v>0.34001922103575116</v>
      </c>
      <c r="V404" s="47"/>
      <c r="W404" s="26">
        <f t="shared" si="157"/>
        <v>0.60717718042098412</v>
      </c>
      <c r="X404" s="26">
        <f t="shared" si="158"/>
        <v>4.635965145527674</v>
      </c>
      <c r="Y404" s="27">
        <f t="shared" si="159"/>
        <v>6.5485520421430396E-2</v>
      </c>
      <c r="Z404" s="26">
        <f t="shared" si="160"/>
        <v>0.11580406227311894</v>
      </c>
      <c r="AA404" s="33">
        <f t="shared" si="163"/>
        <v>6.7411829905054175</v>
      </c>
      <c r="AB404" s="30"/>
      <c r="AC404" s="39">
        <f t="shared" si="164"/>
        <v>1.0425551870009845E-2</v>
      </c>
      <c r="AD404" s="39">
        <f t="shared" si="161"/>
        <v>3.1860928429743423</v>
      </c>
      <c r="AE404" s="38">
        <f t="shared" si="165"/>
        <v>5.9583999999999984</v>
      </c>
      <c r="AF404" s="37">
        <f t="shared" si="166"/>
        <v>5.8584719585707363E-4</v>
      </c>
      <c r="AG404" s="37">
        <f t="shared" si="167"/>
        <v>0.21197054889650907</v>
      </c>
      <c r="AH404" s="38">
        <f t="shared" si="168"/>
        <v>0.57506250278827153</v>
      </c>
    </row>
    <row r="405" spans="6:34" x14ac:dyDescent="0.2">
      <c r="F405" s="9">
        <v>59.700000000002298</v>
      </c>
      <c r="G405" s="17">
        <f t="shared" si="162"/>
        <v>1097.7000000000226</v>
      </c>
      <c r="H405" s="24">
        <f t="shared" si="154"/>
        <v>1370.8500000000226</v>
      </c>
      <c r="I405" s="24">
        <f t="shared" si="155"/>
        <v>14.908529000000925</v>
      </c>
      <c r="J405" s="18">
        <f t="shared" si="156"/>
        <v>1490852900.0000925</v>
      </c>
      <c r="K405" s="19">
        <f t="shared" si="145"/>
        <v>-8.7854801993657023</v>
      </c>
      <c r="L405" s="25">
        <f t="shared" si="146"/>
        <v>-8.3777685197340865</v>
      </c>
      <c r="M405" s="19">
        <f t="shared" si="147"/>
        <v>-0.40771167963161581</v>
      </c>
      <c r="N405" s="20">
        <f t="shared" si="148"/>
        <v>7.5080599999987783</v>
      </c>
      <c r="O405" s="42">
        <f t="shared" si="149"/>
        <v>1.9105380299047621</v>
      </c>
      <c r="P405" s="40"/>
      <c r="Q405" s="21">
        <f t="shared" si="150"/>
        <v>34.73432494539199</v>
      </c>
      <c r="R405" s="44">
        <f t="shared" si="151"/>
        <v>1.1601033549668573</v>
      </c>
      <c r="S405" s="22"/>
      <c r="T405" s="22">
        <f t="shared" si="152"/>
        <v>0</v>
      </c>
      <c r="U405" s="50">
        <f t="shared" si="153"/>
        <v>0.34003922906147266</v>
      </c>
      <c r="V405" s="47"/>
      <c r="W405" s="26">
        <f t="shared" si="157"/>
        <v>0.60721290903834402</v>
      </c>
      <c r="X405" s="26">
        <f t="shared" si="158"/>
        <v>4.6262716261454546</v>
      </c>
      <c r="Y405" s="27">
        <f t="shared" si="159"/>
        <v>6.5626595032452231E-2</v>
      </c>
      <c r="Z405" s="26">
        <f t="shared" si="160"/>
        <v>0.11602459221120424</v>
      </c>
      <c r="AA405" s="33">
        <f t="shared" si="163"/>
        <v>6.7287658309505982</v>
      </c>
      <c r="AB405" s="30"/>
      <c r="AC405" s="39">
        <f t="shared" si="164"/>
        <v>1.0422996216713089E-2</v>
      </c>
      <c r="AD405" s="39">
        <f t="shared" si="161"/>
        <v>3.1965158391910555</v>
      </c>
      <c r="AE405" s="38">
        <f t="shared" si="165"/>
        <v>5.9583999999999984</v>
      </c>
      <c r="AF405" s="37">
        <f t="shared" si="166"/>
        <v>5.8605846683309646E-4</v>
      </c>
      <c r="AG405" s="37">
        <f t="shared" si="167"/>
        <v>0.21255660736334217</v>
      </c>
      <c r="AH405" s="38">
        <f t="shared" si="168"/>
        <v>0.57506271405924758</v>
      </c>
    </row>
    <row r="406" spans="6:34" x14ac:dyDescent="0.2">
      <c r="F406" s="9">
        <v>59.600000000002296</v>
      </c>
      <c r="G406" s="17">
        <f t="shared" si="162"/>
        <v>1097.4461538461765</v>
      </c>
      <c r="H406" s="24">
        <f t="shared" si="154"/>
        <v>1370.5961538461765</v>
      </c>
      <c r="I406" s="24">
        <f t="shared" si="155"/>
        <v>14.898498366864814</v>
      </c>
      <c r="J406" s="18">
        <f t="shared" si="156"/>
        <v>1489849836.6864815</v>
      </c>
      <c r="K406" s="19">
        <f t="shared" si="145"/>
        <v>-8.7849565004976853</v>
      </c>
      <c r="L406" s="25">
        <f t="shared" si="146"/>
        <v>-8.3817434151359063</v>
      </c>
      <c r="M406" s="19">
        <f t="shared" si="147"/>
        <v>-0.40321308536177902</v>
      </c>
      <c r="N406" s="20">
        <f t="shared" si="148"/>
        <v>7.5218184615372365</v>
      </c>
      <c r="O406" s="42">
        <f t="shared" si="149"/>
        <v>1.9115053212284057</v>
      </c>
      <c r="P406" s="40"/>
      <c r="Q406" s="21">
        <f t="shared" si="150"/>
        <v>34.724851817805707</v>
      </c>
      <c r="R406" s="44">
        <f t="shared" si="151"/>
        <v>1.1607585537736347</v>
      </c>
      <c r="S406" s="22"/>
      <c r="T406" s="22">
        <f t="shared" si="152"/>
        <v>0</v>
      </c>
      <c r="U406" s="50">
        <f t="shared" si="153"/>
        <v>0.34005910571857834</v>
      </c>
      <c r="V406" s="47"/>
      <c r="W406" s="26">
        <f t="shared" si="157"/>
        <v>0.60724840306888983</v>
      </c>
      <c r="X406" s="26">
        <f t="shared" si="158"/>
        <v>4.6165501062503678</v>
      </c>
      <c r="Y406" s="27">
        <f t="shared" si="159"/>
        <v>6.5768635571260614E-2</v>
      </c>
      <c r="Z406" s="26">
        <f t="shared" si="160"/>
        <v>0.11624652099148897</v>
      </c>
      <c r="AA406" s="33">
        <f t="shared" si="163"/>
        <v>6.7163123691247595</v>
      </c>
      <c r="AB406" s="30"/>
      <c r="AC406" s="39">
        <f t="shared" si="164"/>
        <v>1.0420297483617747E-2</v>
      </c>
      <c r="AD406" s="39">
        <f t="shared" si="161"/>
        <v>3.2069361366746731</v>
      </c>
      <c r="AE406" s="38">
        <f t="shared" si="165"/>
        <v>5.9583999999999984</v>
      </c>
      <c r="AF406" s="37">
        <f t="shared" si="166"/>
        <v>5.8626894013510359E-4</v>
      </c>
      <c r="AG406" s="37">
        <f t="shared" si="167"/>
        <v>0.21314287630347728</v>
      </c>
      <c r="AH406" s="38">
        <f t="shared" si="168"/>
        <v>0.57506292453254959</v>
      </c>
    </row>
    <row r="407" spans="6:34" x14ac:dyDescent="0.2">
      <c r="F407" s="9">
        <v>59.500000000002302</v>
      </c>
      <c r="G407" s="17">
        <f t="shared" si="162"/>
        <v>1097.1923076923304</v>
      </c>
      <c r="H407" s="24">
        <f t="shared" si="154"/>
        <v>1370.3423076923305</v>
      </c>
      <c r="I407" s="24">
        <f t="shared" si="155"/>
        <v>14.888480621302676</v>
      </c>
      <c r="J407" s="18">
        <f t="shared" si="156"/>
        <v>1488848062.1302676</v>
      </c>
      <c r="K407" s="19">
        <f t="shared" si="145"/>
        <v>-8.7844110588438333</v>
      </c>
      <c r="L407" s="25">
        <f t="shared" si="146"/>
        <v>-8.3857187487175935</v>
      </c>
      <c r="M407" s="19">
        <f t="shared" si="147"/>
        <v>-0.39869231012623985</v>
      </c>
      <c r="N407" s="20">
        <f t="shared" si="148"/>
        <v>7.5355769230756948</v>
      </c>
      <c r="O407" s="42">
        <f t="shared" si="149"/>
        <v>1.912469351134173</v>
      </c>
      <c r="P407" s="40"/>
      <c r="Q407" s="21">
        <f t="shared" si="150"/>
        <v>34.714900933690053</v>
      </c>
      <c r="R407" s="44">
        <f t="shared" si="151"/>
        <v>1.1614113923017571</v>
      </c>
      <c r="S407" s="22"/>
      <c r="T407" s="22">
        <f t="shared" si="152"/>
        <v>0</v>
      </c>
      <c r="U407" s="50">
        <f t="shared" si="153"/>
        <v>0.34007885109545716</v>
      </c>
      <c r="V407" s="47"/>
      <c r="W407" s="26">
        <f t="shared" si="157"/>
        <v>0.60728366267045919</v>
      </c>
      <c r="X407" s="26">
        <f t="shared" si="158"/>
        <v>4.6068006853443331</v>
      </c>
      <c r="Y407" s="27">
        <f t="shared" si="159"/>
        <v>6.5911649336427514E-2</v>
      </c>
      <c r="Z407" s="26">
        <f t="shared" si="160"/>
        <v>0.1164698578191732</v>
      </c>
      <c r="AA407" s="33">
        <f t="shared" si="163"/>
        <v>6.7038227331618749</v>
      </c>
      <c r="AB407" s="30"/>
      <c r="AC407" s="39">
        <f t="shared" si="164"/>
        <v>1.041745554534112E-2</v>
      </c>
      <c r="AD407" s="39">
        <f t="shared" si="161"/>
        <v>3.217353592220014</v>
      </c>
      <c r="AE407" s="38">
        <f t="shared" si="165"/>
        <v>5.9583999999999984</v>
      </c>
      <c r="AF407" s="37">
        <f t="shared" si="166"/>
        <v>5.8647861345731379E-4</v>
      </c>
      <c r="AG407" s="37">
        <f t="shared" si="167"/>
        <v>0.21372935491693459</v>
      </c>
      <c r="AH407" s="38">
        <f t="shared" si="168"/>
        <v>0.57506313420587185</v>
      </c>
    </row>
    <row r="408" spans="6:34" x14ac:dyDescent="0.2">
      <c r="F408" s="9">
        <v>59.400000000002301</v>
      </c>
      <c r="G408" s="17">
        <f t="shared" si="162"/>
        <v>1096.9384615384843</v>
      </c>
      <c r="H408" s="24">
        <f t="shared" si="154"/>
        <v>1370.0884615384844</v>
      </c>
      <c r="I408" s="24">
        <f t="shared" si="155"/>
        <v>14.878475763314498</v>
      </c>
      <c r="J408" s="18">
        <f t="shared" si="156"/>
        <v>1487847576.3314497</v>
      </c>
      <c r="K408" s="19">
        <f t="shared" si="145"/>
        <v>-8.7838437953126078</v>
      </c>
      <c r="L408" s="25">
        <f t="shared" si="146"/>
        <v>-8.3896945207227294</v>
      </c>
      <c r="M408" s="19">
        <f t="shared" si="147"/>
        <v>-0.39414927458987847</v>
      </c>
      <c r="N408" s="20">
        <f t="shared" si="148"/>
        <v>7.5493353846141531</v>
      </c>
      <c r="O408" s="42">
        <f t="shared" si="149"/>
        <v>1.9134301077583356</v>
      </c>
      <c r="P408" s="40"/>
      <c r="Q408" s="21">
        <f t="shared" si="150"/>
        <v>34.704471899199532</v>
      </c>
      <c r="R408" s="44">
        <f t="shared" si="151"/>
        <v>1.1620618626346557</v>
      </c>
      <c r="S408" s="22"/>
      <c r="T408" s="22">
        <f t="shared" si="152"/>
        <v>0</v>
      </c>
      <c r="U408" s="50">
        <f t="shared" si="153"/>
        <v>0.34009846528326759</v>
      </c>
      <c r="V408" s="47"/>
      <c r="W408" s="26">
        <f t="shared" si="157"/>
        <v>0.60731868800583488</v>
      </c>
      <c r="X408" s="26">
        <f t="shared" si="158"/>
        <v>4.5970234638043284</v>
      </c>
      <c r="Y408" s="27">
        <f t="shared" si="159"/>
        <v>6.6055643699416772E-2</v>
      </c>
      <c r="Z408" s="26">
        <f t="shared" si="160"/>
        <v>0.11669461197792282</v>
      </c>
      <c r="AA408" s="33">
        <f t="shared" si="163"/>
        <v>6.6912970523273518</v>
      </c>
      <c r="AB408" s="30"/>
      <c r="AC408" s="39">
        <f t="shared" si="164"/>
        <v>1.0414470280107167E-2</v>
      </c>
      <c r="AD408" s="39">
        <f t="shared" si="161"/>
        <v>3.2277680625001213</v>
      </c>
      <c r="AE408" s="38">
        <f t="shared" si="165"/>
        <v>5.9583999999999984</v>
      </c>
      <c r="AF408" s="37">
        <f t="shared" si="166"/>
        <v>5.8668748448869234E-4</v>
      </c>
      <c r="AG408" s="37">
        <f t="shared" si="167"/>
        <v>0.2143160424014233</v>
      </c>
      <c r="AH408" s="38">
        <f t="shared" si="168"/>
        <v>0.57506334307690321</v>
      </c>
    </row>
    <row r="409" spans="6:34" x14ac:dyDescent="0.2">
      <c r="F409" s="9">
        <v>59.300000000002299</v>
      </c>
      <c r="G409" s="17">
        <f t="shared" si="162"/>
        <v>1096.6846153846382</v>
      </c>
      <c r="H409" s="24">
        <f t="shared" si="154"/>
        <v>1369.8346153846383</v>
      </c>
      <c r="I409" s="24">
        <f t="shared" si="155"/>
        <v>14.868483792900321</v>
      </c>
      <c r="J409" s="18">
        <f t="shared" si="156"/>
        <v>1486848379.2900321</v>
      </c>
      <c r="K409" s="19">
        <f t="shared" si="145"/>
        <v>-8.7832546303976944</v>
      </c>
      <c r="L409" s="25">
        <f t="shared" si="146"/>
        <v>-8.3936707313950709</v>
      </c>
      <c r="M409" s="19">
        <f t="shared" si="147"/>
        <v>-0.38958389900262347</v>
      </c>
      <c r="N409" s="20">
        <f t="shared" si="148"/>
        <v>7.5630938461526114</v>
      </c>
      <c r="O409" s="42">
        <f t="shared" si="149"/>
        <v>1.914387579174945</v>
      </c>
      <c r="P409" s="40"/>
      <c r="Q409" s="21">
        <f t="shared" si="150"/>
        <v>34.69356433264057</v>
      </c>
      <c r="R409" s="44">
        <f t="shared" si="151"/>
        <v>1.1627099568310939</v>
      </c>
      <c r="S409" s="22"/>
      <c r="T409" s="22">
        <f t="shared" si="152"/>
        <v>0</v>
      </c>
      <c r="U409" s="50">
        <f t="shared" si="153"/>
        <v>0.34011794837596504</v>
      </c>
      <c r="V409" s="47"/>
      <c r="W409" s="26">
        <f t="shared" si="157"/>
        <v>0.6073534792427947</v>
      </c>
      <c r="X409" s="26">
        <f t="shared" si="158"/>
        <v>4.5872185428836616</v>
      </c>
      <c r="Y409" s="27">
        <f t="shared" si="159"/>
        <v>6.6200626105443222E-2</v>
      </c>
      <c r="Z409" s="26">
        <f t="shared" si="160"/>
        <v>0.11692079283062241</v>
      </c>
      <c r="AA409" s="33">
        <f t="shared" si="163"/>
        <v>6.6787354570197301</v>
      </c>
      <c r="AB409" s="30"/>
      <c r="AC409" s="39">
        <f t="shared" si="164"/>
        <v>1.0411341569760009E-2</v>
      </c>
      <c r="AD409" s="39">
        <f t="shared" si="161"/>
        <v>3.2381794040698813</v>
      </c>
      <c r="AE409" s="38">
        <f t="shared" si="165"/>
        <v>5.9583999999999984</v>
      </c>
      <c r="AF409" s="37">
        <f t="shared" si="166"/>
        <v>5.8689555091251215E-4</v>
      </c>
      <c r="AG409" s="37">
        <f t="shared" si="167"/>
        <v>0.21490293795233581</v>
      </c>
      <c r="AH409" s="38">
        <f t="shared" si="168"/>
        <v>0.57506355114332708</v>
      </c>
    </row>
    <row r="410" spans="6:34" x14ac:dyDescent="0.2">
      <c r="F410" s="9">
        <v>59.200000000002298</v>
      </c>
      <c r="G410" s="17">
        <f t="shared" si="162"/>
        <v>1096.4307692307921</v>
      </c>
      <c r="H410" s="24">
        <f t="shared" si="154"/>
        <v>1369.5807692307922</v>
      </c>
      <c r="I410" s="24">
        <f t="shared" si="155"/>
        <v>14.858504710060089</v>
      </c>
      <c r="J410" s="18">
        <f t="shared" si="156"/>
        <v>1485850471.0060089</v>
      </c>
      <c r="K410" s="19">
        <f t="shared" si="145"/>
        <v>-8.7826434841751713</v>
      </c>
      <c r="L410" s="25">
        <f t="shared" si="146"/>
        <v>-8.3976473809785634</v>
      </c>
      <c r="M410" s="19">
        <f t="shared" si="147"/>
        <v>-0.38499610319660782</v>
      </c>
      <c r="N410" s="20">
        <f t="shared" si="148"/>
        <v>7.5768523076910697</v>
      </c>
      <c r="O410" s="42">
        <f t="shared" si="149"/>
        <v>1.9153417533954116</v>
      </c>
      <c r="P410" s="40"/>
      <c r="Q410" s="21">
        <f t="shared" si="150"/>
        <v>34.682177864541131</v>
      </c>
      <c r="R410" s="44">
        <f t="shared" si="151"/>
        <v>1.1633556669250478</v>
      </c>
      <c r="S410" s="22"/>
      <c r="T410" s="22">
        <f t="shared" si="152"/>
        <v>0</v>
      </c>
      <c r="U410" s="50">
        <f t="shared" si="153"/>
        <v>0.34013730047033158</v>
      </c>
      <c r="V410" s="47"/>
      <c r="W410" s="26">
        <f t="shared" si="157"/>
        <v>0.60738803655416351</v>
      </c>
      <c r="X410" s="26">
        <f t="shared" si="158"/>
        <v>4.577386024713209</v>
      </c>
      <c r="Y410" s="27">
        <f t="shared" si="159"/>
        <v>6.6346604074343798E-2</v>
      </c>
      <c r="Z410" s="26">
        <f t="shared" si="160"/>
        <v>0.11714840982013647</v>
      </c>
      <c r="AA410" s="33">
        <f t="shared" si="163"/>
        <v>6.6661380787723363</v>
      </c>
      <c r="AB410" s="30"/>
      <c r="AC410" s="39">
        <f t="shared" si="164"/>
        <v>1.040806929979232E-2</v>
      </c>
      <c r="AD410" s="39">
        <f t="shared" si="161"/>
        <v>3.2485874733696734</v>
      </c>
      <c r="AE410" s="38">
        <f t="shared" si="165"/>
        <v>5.9583999999999975</v>
      </c>
      <c r="AF410" s="37">
        <f t="shared" si="166"/>
        <v>5.8710281040675488E-4</v>
      </c>
      <c r="AG410" s="37">
        <f t="shared" si="167"/>
        <v>0.21549004076274256</v>
      </c>
      <c r="AH410" s="38">
        <f t="shared" si="168"/>
        <v>0.57506375840282131</v>
      </c>
    </row>
    <row r="411" spans="6:34" x14ac:dyDescent="0.2">
      <c r="F411" s="9">
        <v>59.100000000002296</v>
      </c>
      <c r="G411" s="17">
        <f t="shared" si="162"/>
        <v>1096.176923076946</v>
      </c>
      <c r="H411" s="24">
        <f t="shared" si="154"/>
        <v>1369.3269230769461</v>
      </c>
      <c r="I411" s="24">
        <f t="shared" si="155"/>
        <v>14.848538514793816</v>
      </c>
      <c r="J411" s="18">
        <f t="shared" si="156"/>
        <v>1484853851.4793816</v>
      </c>
      <c r="K411" s="19">
        <f t="shared" si="145"/>
        <v>-8.7820102763005714</v>
      </c>
      <c r="L411" s="25">
        <f t="shared" si="146"/>
        <v>-8.4016244697173335</v>
      </c>
      <c r="M411" s="19">
        <f t="shared" si="147"/>
        <v>-0.38038580658323795</v>
      </c>
      <c r="N411" s="20">
        <f t="shared" si="148"/>
        <v>7.5906107692295279</v>
      </c>
      <c r="O411" s="42">
        <f t="shared" si="149"/>
        <v>1.9162926183680682</v>
      </c>
      <c r="P411" s="40"/>
      <c r="Q411" s="21">
        <f t="shared" si="150"/>
        <v>34.670312137720387</v>
      </c>
      <c r="R411" s="44">
        <f t="shared" si="151"/>
        <v>1.1639989849255745</v>
      </c>
      <c r="S411" s="22"/>
      <c r="T411" s="22">
        <f t="shared" si="152"/>
        <v>0</v>
      </c>
      <c r="U411" s="50">
        <f t="shared" si="153"/>
        <v>0.34015652166600424</v>
      </c>
      <c r="V411" s="47"/>
      <c r="W411" s="26">
        <f t="shared" si="157"/>
        <v>0.60742236011786466</v>
      </c>
      <c r="X411" s="26">
        <f t="shared" si="158"/>
        <v>4.5675260123026353</v>
      </c>
      <c r="Y411" s="27">
        <f t="shared" si="159"/>
        <v>6.6493585201460481E-2</v>
      </c>
      <c r="Z411" s="26">
        <f t="shared" si="160"/>
        <v>0.11737747247007847</v>
      </c>
      <c r="AA411" s="33">
        <f t="shared" si="163"/>
        <v>6.6535050502549282</v>
      </c>
      <c r="AB411" s="30"/>
      <c r="AC411" s="39">
        <f t="shared" si="164"/>
        <v>1.0404653359362488E-2</v>
      </c>
      <c r="AD411" s="39">
        <f t="shared" si="161"/>
        <v>3.2589921267290358</v>
      </c>
      <c r="AE411" s="38">
        <f t="shared" si="165"/>
        <v>5.9583999999999984</v>
      </c>
      <c r="AF411" s="37">
        <f t="shared" si="166"/>
        <v>5.8730926064388381E-4</v>
      </c>
      <c r="AG411" s="37">
        <f t="shared" si="167"/>
        <v>0.21607735002338643</v>
      </c>
      <c r="AH411" s="38">
        <f t="shared" si="168"/>
        <v>0.57506396485305844</v>
      </c>
    </row>
    <row r="412" spans="6:34" x14ac:dyDescent="0.2">
      <c r="F412" s="9">
        <v>59.000000000002302</v>
      </c>
      <c r="G412" s="17">
        <f t="shared" si="162"/>
        <v>1095.9230769230999</v>
      </c>
      <c r="H412" s="24">
        <f t="shared" si="154"/>
        <v>1369.0730769231</v>
      </c>
      <c r="I412" s="24">
        <f t="shared" si="155"/>
        <v>14.838585207101488</v>
      </c>
      <c r="J412" s="18">
        <f t="shared" si="156"/>
        <v>1483858520.7101488</v>
      </c>
      <c r="K412" s="19">
        <f t="shared" si="145"/>
        <v>-8.7813549260059265</v>
      </c>
      <c r="L412" s="25">
        <f t="shared" si="146"/>
        <v>-8.4056019978556833</v>
      </c>
      <c r="M412" s="19">
        <f t="shared" si="147"/>
        <v>-0.37575292815024319</v>
      </c>
      <c r="N412" s="20">
        <f t="shared" si="148"/>
        <v>7.6043692307679862</v>
      </c>
      <c r="O412" s="42">
        <f t="shared" si="149"/>
        <v>1.917240161977718</v>
      </c>
      <c r="P412" s="40"/>
      <c r="Q412" s="21">
        <f t="shared" si="150"/>
        <v>34.657966807358299</v>
      </c>
      <c r="R412" s="44">
        <f t="shared" si="151"/>
        <v>1.1646399028166752</v>
      </c>
      <c r="S412" s="22"/>
      <c r="T412" s="22">
        <f t="shared" si="152"/>
        <v>0</v>
      </c>
      <c r="U412" s="50">
        <f t="shared" si="153"/>
        <v>0.34017561206550501</v>
      </c>
      <c r="V412" s="47"/>
      <c r="W412" s="26">
        <f t="shared" si="157"/>
        <v>0.60745645011697313</v>
      </c>
      <c r="X412" s="26">
        <f t="shared" si="158"/>
        <v>4.5576386095415957</v>
      </c>
      <c r="Y412" s="27">
        <f t="shared" si="159"/>
        <v>6.664157715853547E-2</v>
      </c>
      <c r="Z412" s="26">
        <f t="shared" si="160"/>
        <v>0.11760799038558802</v>
      </c>
      <c r="AA412" s="33">
        <f t="shared" si="163"/>
        <v>6.6408365052753027</v>
      </c>
      <c r="AB412" s="30"/>
      <c r="AC412" s="39">
        <f t="shared" si="164"/>
        <v>1.0401093641315527E-2</v>
      </c>
      <c r="AD412" s="39">
        <f t="shared" si="161"/>
        <v>3.2693932203703513</v>
      </c>
      <c r="AE412" s="38">
        <f t="shared" si="165"/>
        <v>5.9583999999999975</v>
      </c>
      <c r="AF412" s="37">
        <f t="shared" si="166"/>
        <v>5.8751489929082272E-4</v>
      </c>
      <c r="AG412" s="37">
        <f t="shared" si="167"/>
        <v>0.21666486492267725</v>
      </c>
      <c r="AH412" s="38">
        <f t="shared" si="168"/>
        <v>0.57506417049170544</v>
      </c>
    </row>
    <row r="413" spans="6:34" x14ac:dyDescent="0.2">
      <c r="F413" s="9">
        <v>58.900000000002301</v>
      </c>
      <c r="G413" s="17">
        <f t="shared" si="162"/>
        <v>1095.6692307692538</v>
      </c>
      <c r="H413" s="24">
        <f t="shared" si="154"/>
        <v>1368.8192307692539</v>
      </c>
      <c r="I413" s="24">
        <f t="shared" si="155"/>
        <v>14.828644786983133</v>
      </c>
      <c r="J413" s="18">
        <f t="shared" si="156"/>
        <v>1482864478.6983132</v>
      </c>
      <c r="K413" s="19">
        <f t="shared" si="145"/>
        <v>-8.7806773520968573</v>
      </c>
      <c r="L413" s="25">
        <f t="shared" si="146"/>
        <v>-8.4095799656380983</v>
      </c>
      <c r="M413" s="19">
        <f t="shared" si="147"/>
        <v>-0.371097386458759</v>
      </c>
      <c r="N413" s="20">
        <f t="shared" si="148"/>
        <v>7.6181276923064445</v>
      </c>
      <c r="O413" s="42">
        <f t="shared" si="149"/>
        <v>1.9181843720452019</v>
      </c>
      <c r="P413" s="40"/>
      <c r="Q413" s="21">
        <f t="shared" si="150"/>
        <v>34.64514154106508</v>
      </c>
      <c r="R413" s="44">
        <f t="shared" si="151"/>
        <v>1.1652784125571687</v>
      </c>
      <c r="S413" s="22"/>
      <c r="T413" s="22">
        <f t="shared" si="152"/>
        <v>0</v>
      </c>
      <c r="U413" s="50">
        <f t="shared" si="153"/>
        <v>0.34019457177427004</v>
      </c>
      <c r="V413" s="47"/>
      <c r="W413" s="26">
        <f t="shared" si="157"/>
        <v>0.60749030673976789</v>
      </c>
      <c r="X413" s="26">
        <f t="shared" si="158"/>
        <v>4.5477239212009071</v>
      </c>
      <c r="Y413" s="27">
        <f t="shared" si="159"/>
        <v>6.6790587694618597E-2</v>
      </c>
      <c r="Z413" s="26">
        <f t="shared" si="160"/>
        <v>0.11783997325411609</v>
      </c>
      <c r="AA413" s="33">
        <f t="shared" si="163"/>
        <v>6.6281325787808676</v>
      </c>
      <c r="AB413" s="30"/>
      <c r="AC413" s="39">
        <f t="shared" si="164"/>
        <v>1.039739004220764E-2</v>
      </c>
      <c r="AD413" s="39">
        <f t="shared" si="161"/>
        <v>3.2797906104125589</v>
      </c>
      <c r="AE413" s="38">
        <f t="shared" si="165"/>
        <v>5.9583999999999975</v>
      </c>
      <c r="AF413" s="37">
        <f t="shared" si="166"/>
        <v>5.8771972400914799E-4</v>
      </c>
      <c r="AG413" s="37">
        <f t="shared" si="167"/>
        <v>0.2172525846466864</v>
      </c>
      <c r="AH413" s="38">
        <f t="shared" si="168"/>
        <v>0.57506437531642374</v>
      </c>
    </row>
    <row r="414" spans="6:34" x14ac:dyDescent="0.2">
      <c r="F414" s="9">
        <v>58.800000000002299</v>
      </c>
      <c r="G414" s="17">
        <f t="shared" si="162"/>
        <v>1095.4153846154077</v>
      </c>
      <c r="H414" s="24">
        <f t="shared" si="154"/>
        <v>1368.5653846154078</v>
      </c>
      <c r="I414" s="24">
        <f t="shared" si="155"/>
        <v>14.818717254438795</v>
      </c>
      <c r="J414" s="18">
        <f t="shared" si="156"/>
        <v>1481871725.4438794</v>
      </c>
      <c r="K414" s="19">
        <f t="shared" si="145"/>
        <v>-8.779977472949529</v>
      </c>
      <c r="L414" s="25">
        <f t="shared" si="146"/>
        <v>-8.4135583733092396</v>
      </c>
      <c r="M414" s="19">
        <f t="shared" si="147"/>
        <v>-0.3664190996402894</v>
      </c>
      <c r="N414" s="20">
        <f t="shared" si="148"/>
        <v>7.6318861538449028</v>
      </c>
      <c r="O414" s="42">
        <f t="shared" si="149"/>
        <v>1.9191252363269493</v>
      </c>
      <c r="P414" s="40"/>
      <c r="Q414" s="21">
        <f t="shared" si="150"/>
        <v>34.631836018950587</v>
      </c>
      <c r="R414" s="44">
        <f t="shared" si="151"/>
        <v>1.1659145060805589</v>
      </c>
      <c r="S414" s="22"/>
      <c r="T414" s="22">
        <f t="shared" si="152"/>
        <v>0</v>
      </c>
      <c r="U414" s="50">
        <f t="shared" si="153"/>
        <v>0.3402134009006802</v>
      </c>
      <c r="V414" s="47"/>
      <c r="W414" s="26">
        <f t="shared" si="157"/>
        <v>0.60752393017978601</v>
      </c>
      <c r="X414" s="26">
        <f t="shared" si="158"/>
        <v>4.5377820529336983</v>
      </c>
      <c r="Y414" s="27">
        <f t="shared" si="159"/>
        <v>6.6940624636987453E-2</v>
      </c>
      <c r="Z414" s="26">
        <f t="shared" si="160"/>
        <v>0.11807343084621884</v>
      </c>
      <c r="AA414" s="33">
        <f t="shared" si="163"/>
        <v>6.6153934068601945</v>
      </c>
      <c r="AB414" s="30"/>
      <c r="AC414" s="39">
        <f t="shared" si="164"/>
        <v>1.0393542462319674E-2</v>
      </c>
      <c r="AD414" s="39">
        <f t="shared" si="161"/>
        <v>3.2901841528748785</v>
      </c>
      <c r="AE414" s="38">
        <f t="shared" si="165"/>
        <v>5.9583999999999975</v>
      </c>
      <c r="AF414" s="37">
        <f t="shared" si="166"/>
        <v>5.8792373245465212E-4</v>
      </c>
      <c r="AG414" s="37">
        <f t="shared" si="167"/>
        <v>0.21784050837914104</v>
      </c>
      <c r="AH414" s="38">
        <f t="shared" si="168"/>
        <v>0.57506457932486921</v>
      </c>
    </row>
    <row r="415" spans="6:34" x14ac:dyDescent="0.2">
      <c r="F415" s="9">
        <v>58.700000000002298</v>
      </c>
      <c r="G415" s="17">
        <f t="shared" si="162"/>
        <v>1095.1615384615616</v>
      </c>
      <c r="H415" s="24">
        <f t="shared" si="154"/>
        <v>1368.3115384615617</v>
      </c>
      <c r="I415" s="24">
        <f t="shared" si="155"/>
        <v>14.808802609468373</v>
      </c>
      <c r="J415" s="18">
        <f t="shared" si="156"/>
        <v>1480880260.9468372</v>
      </c>
      <c r="K415" s="19">
        <f t="shared" si="145"/>
        <v>-8.7792552065076936</v>
      </c>
      <c r="L415" s="25">
        <f t="shared" si="146"/>
        <v>-8.4175372211139639</v>
      </c>
      <c r="M415" s="19">
        <f t="shared" si="147"/>
        <v>-0.36171798539372979</v>
      </c>
      <c r="N415" s="20">
        <f t="shared" si="148"/>
        <v>7.645644615383361</v>
      </c>
      <c r="O415" s="42">
        <f t="shared" si="149"/>
        <v>1.9200627425145198</v>
      </c>
      <c r="P415" s="40"/>
      <c r="Q415" s="21">
        <f t="shared" si="150"/>
        <v>34.618049933693669</v>
      </c>
      <c r="R415" s="44">
        <f t="shared" si="151"/>
        <v>1.1665481752948945</v>
      </c>
      <c r="S415" s="22"/>
      <c r="T415" s="22">
        <f t="shared" si="152"/>
        <v>0</v>
      </c>
      <c r="U415" s="50">
        <f t="shared" si="153"/>
        <v>0.34023209955609091</v>
      </c>
      <c r="V415" s="47"/>
      <c r="W415" s="26">
        <f t="shared" si="157"/>
        <v>0.60755732063587653</v>
      </c>
      <c r="X415" s="26">
        <f t="shared" si="158"/>
        <v>4.527813111276541</v>
      </c>
      <c r="Y415" s="27">
        <f t="shared" si="159"/>
        <v>6.709169589208E-2</v>
      </c>
      <c r="Z415" s="26">
        <f t="shared" si="160"/>
        <v>0.11830837301635931</v>
      </c>
      <c r="AA415" s="33">
        <f t="shared" si="163"/>
        <v>6.6026191267445364</v>
      </c>
      <c r="AB415" s="30"/>
      <c r="AC415" s="39">
        <f t="shared" si="164"/>
        <v>1.0389550805685323E-2</v>
      </c>
      <c r="AD415" s="39">
        <f t="shared" si="161"/>
        <v>3.300573703680564</v>
      </c>
      <c r="AE415" s="38">
        <f t="shared" si="165"/>
        <v>5.9583999999999975</v>
      </c>
      <c r="AF415" s="37">
        <f t="shared" si="166"/>
        <v>5.881269222777403E-4</v>
      </c>
      <c r="AG415" s="37">
        <f t="shared" si="167"/>
        <v>0.21842863530141879</v>
      </c>
      <c r="AH415" s="38">
        <f t="shared" si="168"/>
        <v>0.57506478251469229</v>
      </c>
    </row>
    <row r="416" spans="6:34" x14ac:dyDescent="0.2">
      <c r="F416" s="9">
        <v>58.600000000002403</v>
      </c>
      <c r="G416" s="17">
        <f t="shared" si="162"/>
        <v>1094.9076923077155</v>
      </c>
      <c r="H416" s="24">
        <f t="shared" si="154"/>
        <v>1368.0576923077156</v>
      </c>
      <c r="I416" s="24">
        <f t="shared" si="155"/>
        <v>14.798900852071924</v>
      </c>
      <c r="J416" s="18">
        <f t="shared" si="156"/>
        <v>1479890085.2071924</v>
      </c>
      <c r="K416" s="19">
        <f t="shared" si="145"/>
        <v>-8.7785104702796204</v>
      </c>
      <c r="L416" s="25">
        <f t="shared" si="146"/>
        <v>-8.4215165092972981</v>
      </c>
      <c r="M416" s="19">
        <f t="shared" si="147"/>
        <v>-0.35699396098232228</v>
      </c>
      <c r="N416" s="20">
        <f t="shared" si="148"/>
        <v>7.6594030769218193</v>
      </c>
      <c r="O416" s="42">
        <f t="shared" si="149"/>
        <v>1.9209968782341553</v>
      </c>
      <c r="P416" s="40"/>
      <c r="Q416" s="21">
        <f t="shared" si="150"/>
        <v>34.603782990611428</v>
      </c>
      <c r="R416" s="44">
        <f t="shared" si="151"/>
        <v>1.1671794120826402</v>
      </c>
      <c r="S416" s="22"/>
      <c r="T416" s="22">
        <f t="shared" si="152"/>
        <v>0</v>
      </c>
      <c r="U416" s="50">
        <f t="shared" si="153"/>
        <v>0.34025066785486313</v>
      </c>
      <c r="V416" s="47"/>
      <c r="W416" s="26">
        <f t="shared" si="157"/>
        <v>0.60759047831225554</v>
      </c>
      <c r="X416" s="26">
        <f t="shared" si="158"/>
        <v>4.5178172036505595</v>
      </c>
      <c r="Y416" s="27">
        <f t="shared" si="159"/>
        <v>6.7243809446440247E-2</v>
      </c>
      <c r="Z416" s="26">
        <f t="shared" si="160"/>
        <v>0.11854480970371785</v>
      </c>
      <c r="AA416" s="33">
        <f t="shared" si="163"/>
        <v>6.5898098768093343</v>
      </c>
      <c r="AB416" s="30"/>
      <c r="AC416" s="39">
        <f t="shared" si="164"/>
        <v>1.0385414980097181E-2</v>
      </c>
      <c r="AD416" s="39">
        <f t="shared" si="161"/>
        <v>3.3109591186606613</v>
      </c>
      <c r="AE416" s="38">
        <f t="shared" si="165"/>
        <v>5.9583999999999975</v>
      </c>
      <c r="AF416" s="37">
        <f t="shared" si="166"/>
        <v>5.8832929112257761E-4</v>
      </c>
      <c r="AG416" s="37">
        <f t="shared" si="167"/>
        <v>0.21901696459254136</v>
      </c>
      <c r="AH416" s="38">
        <f t="shared" si="168"/>
        <v>0.57506498488353774</v>
      </c>
    </row>
    <row r="417" spans="6:34" x14ac:dyDescent="0.2">
      <c r="F417" s="9">
        <v>58.500000000002402</v>
      </c>
      <c r="G417" s="17">
        <f t="shared" si="162"/>
        <v>1094.6538461538694</v>
      </c>
      <c r="H417" s="24">
        <f t="shared" si="154"/>
        <v>1367.8038461538695</v>
      </c>
      <c r="I417" s="24">
        <f t="shared" si="155"/>
        <v>14.789011982249434</v>
      </c>
      <c r="J417" s="18">
        <f t="shared" si="156"/>
        <v>1478901198.2249434</v>
      </c>
      <c r="K417" s="19">
        <f t="shared" si="145"/>
        <v>-8.7777431813350102</v>
      </c>
      <c r="L417" s="25">
        <f t="shared" si="146"/>
        <v>-8.4254962381044542</v>
      </c>
      <c r="M417" s="19">
        <f t="shared" si="147"/>
        <v>-0.35224694323055594</v>
      </c>
      <c r="N417" s="20">
        <f t="shared" si="148"/>
        <v>7.6731615384602776</v>
      </c>
      <c r="O417" s="42">
        <f t="shared" si="149"/>
        <v>1.9219276310463096</v>
      </c>
      <c r="P417" s="40"/>
      <c r="Q417" s="21">
        <f t="shared" si="150"/>
        <v>34.589034907728049</v>
      </c>
      <c r="R417" s="44">
        <f t="shared" si="151"/>
        <v>1.1678082083005323</v>
      </c>
      <c r="S417" s="22"/>
      <c r="T417" s="22">
        <f t="shared" si="152"/>
        <v>0</v>
      </c>
      <c r="U417" s="50">
        <f t="shared" si="153"/>
        <v>0.34026910591439458</v>
      </c>
      <c r="V417" s="47"/>
      <c r="W417" s="26">
        <f t="shared" si="157"/>
        <v>0.60762340341856169</v>
      </c>
      <c r="X417" s="26">
        <f t="shared" si="158"/>
        <v>4.5077944383624695</v>
      </c>
      <c r="Y417" s="27">
        <f t="shared" si="159"/>
        <v>6.7396973367677665E-2</v>
      </c>
      <c r="Z417" s="26">
        <f t="shared" si="160"/>
        <v>0.11878275093301194</v>
      </c>
      <c r="AA417" s="33">
        <f t="shared" si="163"/>
        <v>6.5769657965756121</v>
      </c>
      <c r="AB417" s="30"/>
      <c r="AC417" s="39">
        <f t="shared" si="164"/>
        <v>1.0381134897183578E-2</v>
      </c>
      <c r="AD417" s="39">
        <f t="shared" si="161"/>
        <v>3.3213402535578447</v>
      </c>
      <c r="AE417" s="38">
        <f t="shared" si="165"/>
        <v>5.9583999999999975</v>
      </c>
      <c r="AF417" s="37">
        <f t="shared" si="166"/>
        <v>5.8853083663024434E-4</v>
      </c>
      <c r="AG417" s="37">
        <f t="shared" si="167"/>
        <v>0.2196054954291716</v>
      </c>
      <c r="AH417" s="38">
        <f t="shared" si="168"/>
        <v>0.57506518642904481</v>
      </c>
    </row>
    <row r="418" spans="6:34" x14ac:dyDescent="0.2">
      <c r="F418" s="9">
        <v>58.4000000000024</v>
      </c>
      <c r="G418" s="17">
        <f t="shared" si="162"/>
        <v>1094.4000000000233</v>
      </c>
      <c r="H418" s="24">
        <f t="shared" si="154"/>
        <v>1367.5500000000234</v>
      </c>
      <c r="I418" s="24">
        <f t="shared" si="155"/>
        <v>14.779136000000889</v>
      </c>
      <c r="J418" s="18">
        <f t="shared" si="156"/>
        <v>1477913600.0000889</v>
      </c>
      <c r="K418" s="19">
        <f t="shared" si="145"/>
        <v>-8.7769532563019581</v>
      </c>
      <c r="L418" s="25">
        <f t="shared" si="146"/>
        <v>-8.4294764077808253</v>
      </c>
      <c r="M418" s="19">
        <f t="shared" si="147"/>
        <v>-0.34747684852113281</v>
      </c>
      <c r="N418" s="20">
        <f t="shared" si="148"/>
        <v>7.6869199999987359</v>
      </c>
      <c r="O418" s="42">
        <f t="shared" si="149"/>
        <v>1.9228549884451978</v>
      </c>
      <c r="P418" s="40"/>
      <c r="Q418" s="21">
        <f t="shared" si="150"/>
        <v>34.573805415844333</v>
      </c>
      <c r="R418" s="44">
        <f t="shared" si="151"/>
        <v>1.1684345557794493</v>
      </c>
      <c r="S418" s="22"/>
      <c r="T418" s="22">
        <f t="shared" si="152"/>
        <v>0</v>
      </c>
      <c r="U418" s="50">
        <f t="shared" si="153"/>
        <v>0.34028741385515049</v>
      </c>
      <c r="V418" s="47"/>
      <c r="W418" s="26">
        <f t="shared" si="157"/>
        <v>0.60765609616991156</v>
      </c>
      <c r="X418" s="26">
        <f t="shared" si="158"/>
        <v>4.497744924605696</v>
      </c>
      <c r="Y418" s="27">
        <f t="shared" si="159"/>
        <v>6.7551195805438322E-2</v>
      </c>
      <c r="Z418" s="26">
        <f t="shared" si="160"/>
        <v>0.11902220681532223</v>
      </c>
      <c r="AA418" s="33">
        <f t="shared" si="163"/>
        <v>6.5640870267114959</v>
      </c>
      <c r="AB418" s="30"/>
      <c r="AC418" s="39">
        <f t="shared" si="164"/>
        <v>1.0376710472318564E-2</v>
      </c>
      <c r="AD418" s="39">
        <f t="shared" si="161"/>
        <v>3.3317169640301634</v>
      </c>
      <c r="AE418" s="38">
        <f t="shared" si="165"/>
        <v>5.9583999999999975</v>
      </c>
      <c r="AF418" s="37">
        <f t="shared" si="166"/>
        <v>5.8873155643244862E-4</v>
      </c>
      <c r="AG418" s="37">
        <f t="shared" si="167"/>
        <v>0.22019422698560404</v>
      </c>
      <c r="AH418" s="38">
        <f t="shared" si="168"/>
        <v>0.57506538714884692</v>
      </c>
    </row>
    <row r="419" spans="6:34" x14ac:dyDescent="0.2">
      <c r="F419" s="9">
        <v>58.300000000002399</v>
      </c>
      <c r="G419" s="17">
        <f t="shared" si="162"/>
        <v>1094.1461538461772</v>
      </c>
      <c r="H419" s="24">
        <f t="shared" si="154"/>
        <v>1367.2961538461773</v>
      </c>
      <c r="I419" s="24">
        <f t="shared" si="155"/>
        <v>14.769272905326375</v>
      </c>
      <c r="J419" s="18">
        <f t="shared" si="156"/>
        <v>1476927290.5326374</v>
      </c>
      <c r="K419" s="19">
        <f t="shared" si="145"/>
        <v>-8.7761406113637896</v>
      </c>
      <c r="L419" s="25">
        <f t="shared" si="146"/>
        <v>-8.4334570185719873</v>
      </c>
      <c r="M419" s="19">
        <f t="shared" si="147"/>
        <v>-0.34268359279180238</v>
      </c>
      <c r="N419" s="20">
        <f t="shared" si="148"/>
        <v>7.7006784615371942</v>
      </c>
      <c r="O419" s="42">
        <f t="shared" si="149"/>
        <v>1.9237789378583185</v>
      </c>
      <c r="P419" s="40"/>
      <c r="Q419" s="21">
        <f t="shared" si="150"/>
        <v>34.55809425860626</v>
      </c>
      <c r="R419" s="44">
        <f t="shared" si="151"/>
        <v>1.1690584463242664</v>
      </c>
      <c r="S419" s="22"/>
      <c r="T419" s="22">
        <f t="shared" si="152"/>
        <v>0</v>
      </c>
      <c r="U419" s="50">
        <f t="shared" si="153"/>
        <v>0.34030559180069586</v>
      </c>
      <c r="V419" s="47"/>
      <c r="W419" s="26">
        <f t="shared" si="157"/>
        <v>0.60768855678695688</v>
      </c>
      <c r="X419" s="26">
        <f t="shared" si="158"/>
        <v>4.4876687724613609</v>
      </c>
      <c r="Y419" s="27">
        <f t="shared" si="159"/>
        <v>6.7706484992391347E-2</v>
      </c>
      <c r="Z419" s="26">
        <f t="shared" si="160"/>
        <v>0.11926318754892995</v>
      </c>
      <c r="AA419" s="33">
        <f t="shared" si="163"/>
        <v>6.5511737090335505</v>
      </c>
      <c r="AB419" s="30"/>
      <c r="AC419" s="39">
        <f t="shared" si="164"/>
        <v>1.0372141624753448E-2</v>
      </c>
      <c r="AD419" s="39">
        <f t="shared" si="161"/>
        <v>3.3420891056549169</v>
      </c>
      <c r="AE419" s="38">
        <f t="shared" si="165"/>
        <v>5.9583999999999975</v>
      </c>
      <c r="AF419" s="37">
        <f t="shared" si="166"/>
        <v>5.8893144815777532E-4</v>
      </c>
      <c r="AG419" s="37">
        <f t="shared" si="167"/>
        <v>0.22078315843376181</v>
      </c>
      <c r="AH419" s="38">
        <f t="shared" si="168"/>
        <v>0.57506558704057231</v>
      </c>
    </row>
    <row r="420" spans="6:34" x14ac:dyDescent="0.2">
      <c r="F420" s="9">
        <v>58.200000000002397</v>
      </c>
      <c r="G420" s="17">
        <f t="shared" si="162"/>
        <v>1093.8923076923311</v>
      </c>
      <c r="H420" s="24">
        <f t="shared" si="154"/>
        <v>1367.0423076923312</v>
      </c>
      <c r="I420" s="24">
        <f t="shared" si="155"/>
        <v>14.759422698225762</v>
      </c>
      <c r="J420" s="18">
        <f t="shared" si="156"/>
        <v>1475942269.8225763</v>
      </c>
      <c r="K420" s="19">
        <f t="shared" si="145"/>
        <v>-8.7753051622559379</v>
      </c>
      <c r="L420" s="25">
        <f t="shared" si="146"/>
        <v>-8.4374380707237044</v>
      </c>
      <c r="M420" s="19">
        <f t="shared" si="147"/>
        <v>-0.33786709153223349</v>
      </c>
      <c r="N420" s="20">
        <f t="shared" si="148"/>
        <v>7.7144369230756524</v>
      </c>
      <c r="O420" s="42">
        <f t="shared" si="149"/>
        <v>1.9246994666459862</v>
      </c>
      <c r="P420" s="40"/>
      <c r="Q420" s="21">
        <f t="shared" si="150"/>
        <v>34.541901192573931</v>
      </c>
      <c r="R420" s="44">
        <f t="shared" si="151"/>
        <v>1.1696798717137189</v>
      </c>
      <c r="S420" s="22"/>
      <c r="T420" s="22">
        <f t="shared" si="152"/>
        <v>0</v>
      </c>
      <c r="U420" s="50">
        <f t="shared" si="153"/>
        <v>0.3403236398777274</v>
      </c>
      <c r="V420" s="47"/>
      <c r="W420" s="26">
        <f t="shared" si="157"/>
        <v>0.60772078549594177</v>
      </c>
      <c r="X420" s="26">
        <f t="shared" si="158"/>
        <v>4.4775660928992984</v>
      </c>
      <c r="Y420" s="27">
        <f t="shared" si="159"/>
        <v>6.7862849245228285E-2</v>
      </c>
      <c r="Z420" s="26">
        <f t="shared" si="160"/>
        <v>0.11950570342016176</v>
      </c>
      <c r="AA420" s="33">
        <f t="shared" si="163"/>
        <v>6.5382259865081656</v>
      </c>
      <c r="AB420" s="30"/>
      <c r="AC420" s="39">
        <f t="shared" si="164"/>
        <v>1.0367428277582027E-2</v>
      </c>
      <c r="AD420" s="39">
        <f t="shared" si="161"/>
        <v>3.3524565339324988</v>
      </c>
      <c r="AE420" s="38">
        <f t="shared" si="165"/>
        <v>5.9583999999999975</v>
      </c>
      <c r="AF420" s="37">
        <f t="shared" si="166"/>
        <v>5.891305094285332E-4</v>
      </c>
      <c r="AG420" s="37">
        <f t="shared" si="167"/>
        <v>0.22137228894319033</v>
      </c>
      <c r="AH420" s="38">
        <f t="shared" si="168"/>
        <v>0.575065786101843</v>
      </c>
    </row>
    <row r="421" spans="6:34" x14ac:dyDescent="0.2">
      <c r="F421" s="9">
        <v>58.100000000002403</v>
      </c>
      <c r="G421" s="17">
        <f t="shared" si="162"/>
        <v>1093.638461538485</v>
      </c>
      <c r="H421" s="24">
        <f t="shared" si="154"/>
        <v>1366.7884615384851</v>
      </c>
      <c r="I421" s="24">
        <f t="shared" si="155"/>
        <v>14.749585378699152</v>
      </c>
      <c r="J421" s="18">
        <f t="shared" si="156"/>
        <v>1474958537.8699152</v>
      </c>
      <c r="K421" s="19">
        <f t="shared" si="145"/>
        <v>-8.7744468242627462</v>
      </c>
      <c r="L421" s="25">
        <f t="shared" si="146"/>
        <v>-8.4414195644819099</v>
      </c>
      <c r="M421" s="19">
        <f t="shared" si="147"/>
        <v>-0.33302725978083636</v>
      </c>
      <c r="N421" s="20">
        <f t="shared" si="148"/>
        <v>7.7281953846141107</v>
      </c>
      <c r="O421" s="42">
        <f t="shared" si="149"/>
        <v>1.9256165621008536</v>
      </c>
      <c r="P421" s="40"/>
      <c r="Q421" s="21">
        <f t="shared" si="150"/>
        <v>34.52522598729027</v>
      </c>
      <c r="R421" s="44">
        <f t="shared" si="151"/>
        <v>1.1702988237002587</v>
      </c>
      <c r="S421" s="22"/>
      <c r="T421" s="22">
        <f t="shared" si="152"/>
        <v>0</v>
      </c>
      <c r="U421" s="50">
        <f t="shared" si="153"/>
        <v>0.34034155821610568</v>
      </c>
      <c r="V421" s="47"/>
      <c r="W421" s="26">
        <f t="shared" si="157"/>
        <v>0.60775278252876008</v>
      </c>
      <c r="X421" s="26">
        <f t="shared" si="158"/>
        <v>4.4674369977790365</v>
      </c>
      <c r="Y421" s="27">
        <f t="shared" si="159"/>
        <v>6.8020296965676436E-2</v>
      </c>
      <c r="Z421" s="26">
        <f t="shared" si="160"/>
        <v>0.11974976480424372</v>
      </c>
      <c r="AA421" s="33">
        <f t="shared" si="163"/>
        <v>6.5252440032528813</v>
      </c>
      <c r="AB421" s="30"/>
      <c r="AC421" s="39">
        <f t="shared" si="164"/>
        <v>1.0362570357771592E-2</v>
      </c>
      <c r="AD421" s="39">
        <f t="shared" si="161"/>
        <v>3.3628191042902702</v>
      </c>
      <c r="AE421" s="38">
        <f t="shared" si="165"/>
        <v>5.9583999999999975</v>
      </c>
      <c r="AF421" s="37">
        <f t="shared" si="166"/>
        <v>5.8932873786131813E-4</v>
      </c>
      <c r="AG421" s="37">
        <f t="shared" si="167"/>
        <v>0.22196161768105166</v>
      </c>
      <c r="AH421" s="38">
        <f t="shared" si="168"/>
        <v>0.57506598433027589</v>
      </c>
    </row>
    <row r="422" spans="6:34" x14ac:dyDescent="0.2">
      <c r="F422" s="9">
        <v>58.000000000002402</v>
      </c>
      <c r="G422" s="17">
        <f t="shared" si="162"/>
        <v>1093.3846153846389</v>
      </c>
      <c r="H422" s="24">
        <f t="shared" si="154"/>
        <v>1366.534615384639</v>
      </c>
      <c r="I422" s="24">
        <f t="shared" si="155"/>
        <v>14.739760946746472</v>
      </c>
      <c r="J422" s="18">
        <f t="shared" si="156"/>
        <v>1473976094.6746471</v>
      </c>
      <c r="K422" s="19">
        <f t="shared" si="145"/>
        <v>-8.7735655122142902</v>
      </c>
      <c r="L422" s="25">
        <f t="shared" si="146"/>
        <v>-8.4454015000927356</v>
      </c>
      <c r="M422" s="19">
        <f t="shared" si="147"/>
        <v>-0.32816401212155455</v>
      </c>
      <c r="N422" s="20">
        <f t="shared" si="148"/>
        <v>7.741953846152569</v>
      </c>
      <c r="O422" s="42">
        <f t="shared" si="149"/>
        <v>1.9265302114474308</v>
      </c>
      <c r="P422" s="40"/>
      <c r="Q422" s="21">
        <f t="shared" si="150"/>
        <v>34.508068425349563</v>
      </c>
      <c r="R422" s="44">
        <f t="shared" si="151"/>
        <v>1.1709152940099119</v>
      </c>
      <c r="S422" s="22"/>
      <c r="T422" s="22">
        <f t="shared" si="152"/>
        <v>0</v>
      </c>
      <c r="U422" s="50">
        <f t="shared" si="153"/>
        <v>0.34035934694888803</v>
      </c>
      <c r="V422" s="47"/>
      <c r="W422" s="26">
        <f t="shared" si="157"/>
        <v>0.6077845481230143</v>
      </c>
      <c r="X422" s="26">
        <f t="shared" si="158"/>
        <v>4.4572815998507469</v>
      </c>
      <c r="Y422" s="27">
        <f t="shared" si="159"/>
        <v>6.8178836641526769E-2</v>
      </c>
      <c r="Z422" s="26">
        <f t="shared" si="160"/>
        <v>0.11999538216616452</v>
      </c>
      <c r="AA422" s="33">
        <f t="shared" si="163"/>
        <v>6.5122279045376921</v>
      </c>
      <c r="AB422" s="30"/>
      <c r="AC422" s="39">
        <f t="shared" si="164"/>
        <v>1.0357567796187229E-2</v>
      </c>
      <c r="AD422" s="39">
        <f t="shared" si="161"/>
        <v>3.3731766720864576</v>
      </c>
      <c r="AE422" s="38">
        <f t="shared" si="165"/>
        <v>5.9583999999999975</v>
      </c>
      <c r="AF422" s="37">
        <f t="shared" si="166"/>
        <v>5.8952613106720358E-4</v>
      </c>
      <c r="AG422" s="37">
        <f t="shared" si="167"/>
        <v>0.22255114381211885</v>
      </c>
      <c r="AH422" s="38">
        <f t="shared" si="168"/>
        <v>0.57506618172348167</v>
      </c>
    </row>
    <row r="423" spans="6:34" x14ac:dyDescent="0.2">
      <c r="F423" s="9">
        <v>57.9000000000024</v>
      </c>
      <c r="G423" s="17">
        <f t="shared" si="162"/>
        <v>1093.1307692307928</v>
      </c>
      <c r="H423" s="24">
        <f t="shared" si="154"/>
        <v>1366.2807692307929</v>
      </c>
      <c r="I423" s="24">
        <f t="shared" si="155"/>
        <v>14.729949402367779</v>
      </c>
      <c r="J423" s="18">
        <f t="shared" si="156"/>
        <v>1472994940.236778</v>
      </c>
      <c r="K423" s="19">
        <f t="shared" si="145"/>
        <v>-8.7726611404831196</v>
      </c>
      <c r="L423" s="25">
        <f t="shared" si="146"/>
        <v>-8.4493838778024859</v>
      </c>
      <c r="M423" s="19">
        <f t="shared" si="147"/>
        <v>-0.32327726268063373</v>
      </c>
      <c r="N423" s="20">
        <f t="shared" si="148"/>
        <v>7.7557123076910273</v>
      </c>
      <c r="O423" s="42">
        <f t="shared" si="149"/>
        <v>1.9274404018416016</v>
      </c>
      <c r="P423" s="40"/>
      <c r="Q423" s="21">
        <f t="shared" si="150"/>
        <v>34.490428302466029</v>
      </c>
      <c r="R423" s="44">
        <f t="shared" si="151"/>
        <v>1.1715292743421353</v>
      </c>
      <c r="S423" s="22"/>
      <c r="T423" s="22">
        <f t="shared" si="152"/>
        <v>0</v>
      </c>
      <c r="U423" s="50">
        <f t="shared" si="153"/>
        <v>0.34037700621236172</v>
      </c>
      <c r="V423" s="47"/>
      <c r="W423" s="26">
        <f t="shared" si="157"/>
        <v>0.60781608252207442</v>
      </c>
      <c r="X423" s="26">
        <f t="shared" si="158"/>
        <v>4.4471000127561799</v>
      </c>
      <c r="Y423" s="27">
        <f t="shared" si="159"/>
        <v>6.8338476847675855E-2</v>
      </c>
      <c r="Z423" s="26">
        <f t="shared" si="160"/>
        <v>0.12024256606154735</v>
      </c>
      <c r="AA423" s="33">
        <f t="shared" si="163"/>
        <v>6.499177836786326</v>
      </c>
      <c r="AB423" s="30"/>
      <c r="AC423" s="39">
        <f t="shared" si="164"/>
        <v>1.0352420527605018E-2</v>
      </c>
      <c r="AD423" s="39">
        <f t="shared" si="161"/>
        <v>3.3835290926140624</v>
      </c>
      <c r="AE423" s="38">
        <f t="shared" si="165"/>
        <v>5.9583999999999975</v>
      </c>
      <c r="AF423" s="37">
        <f t="shared" si="166"/>
        <v>5.8972268665130232E-4</v>
      </c>
      <c r="AG423" s="37">
        <f t="shared" si="167"/>
        <v>0.22314086649877016</v>
      </c>
      <c r="AH423" s="38">
        <f t="shared" si="168"/>
        <v>0.57506637827906582</v>
      </c>
    </row>
    <row r="424" spans="6:34" x14ac:dyDescent="0.2">
      <c r="F424" s="9">
        <v>57.800000000002399</v>
      </c>
      <c r="G424" s="17">
        <f t="shared" si="162"/>
        <v>1092.8769230769467</v>
      </c>
      <c r="H424" s="24">
        <f t="shared" si="154"/>
        <v>1366.0269230769468</v>
      </c>
      <c r="I424" s="24">
        <f t="shared" si="155"/>
        <v>14.720150745563075</v>
      </c>
      <c r="J424" s="18">
        <f t="shared" si="156"/>
        <v>1472015074.5563076</v>
      </c>
      <c r="K424" s="19">
        <f t="shared" si="145"/>
        <v>-8.771733622981035</v>
      </c>
      <c r="L424" s="25">
        <f t="shared" si="146"/>
        <v>-8.453366697857648</v>
      </c>
      <c r="M424" s="19">
        <f t="shared" si="147"/>
        <v>-0.31836692512338693</v>
      </c>
      <c r="N424" s="20">
        <f t="shared" si="148"/>
        <v>7.7694707692294855</v>
      </c>
      <c r="O424" s="42">
        <f t="shared" si="149"/>
        <v>1.9283471203701348</v>
      </c>
      <c r="P424" s="40"/>
      <c r="Q424" s="21">
        <f t="shared" si="150"/>
        <v>34.472305427542103</v>
      </c>
      <c r="R424" s="44">
        <f t="shared" si="151"/>
        <v>1.1721407563696713</v>
      </c>
      <c r="S424" s="22"/>
      <c r="T424" s="22">
        <f t="shared" si="152"/>
        <v>0</v>
      </c>
      <c r="U424" s="50">
        <f t="shared" si="153"/>
        <v>0.34039453614607734</v>
      </c>
      <c r="V424" s="47"/>
      <c r="W424" s="26">
        <f t="shared" si="157"/>
        <v>0.6078473859751381</v>
      </c>
      <c r="X424" s="26">
        <f t="shared" si="158"/>
        <v>4.4368923510295657</v>
      </c>
      <c r="Y424" s="27">
        <f t="shared" si="159"/>
        <v>6.8499226247182798E-2</v>
      </c>
      <c r="Z424" s="26">
        <f t="shared" si="160"/>
        <v>0.12049132713753143</v>
      </c>
      <c r="AA424" s="33">
        <f t="shared" si="163"/>
        <v>6.4860939475774764</v>
      </c>
      <c r="AB424" s="30"/>
      <c r="AC424" s="39">
        <f t="shared" si="164"/>
        <v>1.0347128490739956E-2</v>
      </c>
      <c r="AD424" s="39">
        <f t="shared" si="161"/>
        <v>3.3938762211048026</v>
      </c>
      <c r="AE424" s="38">
        <f t="shared" si="165"/>
        <v>5.9583999999999975</v>
      </c>
      <c r="AF424" s="37">
        <f t="shared" si="166"/>
        <v>5.8991840221316396E-4</v>
      </c>
      <c r="AG424" s="37">
        <f t="shared" si="167"/>
        <v>0.22373078490098333</v>
      </c>
      <c r="AH424" s="38">
        <f t="shared" si="168"/>
        <v>0.57506657399462768</v>
      </c>
    </row>
    <row r="425" spans="6:34" x14ac:dyDescent="0.2">
      <c r="F425" s="9">
        <v>57.700000000002397</v>
      </c>
      <c r="G425" s="17">
        <f t="shared" si="162"/>
        <v>1092.6230769231006</v>
      </c>
      <c r="H425" s="24">
        <f t="shared" si="154"/>
        <v>1365.7730769231007</v>
      </c>
      <c r="I425" s="24">
        <f t="shared" si="155"/>
        <v>14.710364976332286</v>
      </c>
      <c r="J425" s="18">
        <f t="shared" si="156"/>
        <v>1471036497.6332285</v>
      </c>
      <c r="K425" s="19">
        <f t="shared" si="145"/>
        <v>-8.7707828731557704</v>
      </c>
      <c r="L425" s="25">
        <f t="shared" si="146"/>
        <v>-8.4573499605049012</v>
      </c>
      <c r="M425" s="19">
        <f t="shared" si="147"/>
        <v>-0.31343291265086926</v>
      </c>
      <c r="N425" s="20">
        <f t="shared" si="148"/>
        <v>7.7832292307679438</v>
      </c>
      <c r="O425" s="42">
        <f t="shared" si="149"/>
        <v>1.9292503540501906</v>
      </c>
      <c r="P425" s="40"/>
      <c r="Q425" s="21">
        <f t="shared" si="150"/>
        <v>34.453699622736643</v>
      </c>
      <c r="R425" s="44">
        <f t="shared" si="151"/>
        <v>1.1727497317384019</v>
      </c>
      <c r="S425" s="22"/>
      <c r="T425" s="22">
        <f t="shared" si="152"/>
        <v>0</v>
      </c>
      <c r="U425" s="50">
        <f t="shared" si="153"/>
        <v>0.34041193689288274</v>
      </c>
      <c r="V425" s="47"/>
      <c r="W425" s="26">
        <f t="shared" si="157"/>
        <v>0.60787845873729052</v>
      </c>
      <c r="X425" s="26">
        <f t="shared" si="158"/>
        <v>4.4266587300984863</v>
      </c>
      <c r="Y425" s="27">
        <f t="shared" si="159"/>
        <v>6.8661093592340933E-2</v>
      </c>
      <c r="Z425" s="26">
        <f t="shared" si="160"/>
        <v>0.12074167613366281</v>
      </c>
      <c r="AA425" s="33">
        <f t="shared" si="163"/>
        <v>6.4729763856459988</v>
      </c>
      <c r="AB425" s="30"/>
      <c r="AC425" s="39">
        <f t="shared" si="164"/>
        <v>1.0341691628262779E-2</v>
      </c>
      <c r="AD425" s="39">
        <f t="shared" si="161"/>
        <v>3.4042179127330652</v>
      </c>
      <c r="AE425" s="38">
        <f t="shared" si="165"/>
        <v>5.9583999999999975</v>
      </c>
      <c r="AF425" s="37">
        <f t="shared" si="166"/>
        <v>5.9011327534654696E-4</v>
      </c>
      <c r="AG425" s="37">
        <f t="shared" si="167"/>
        <v>0.22432089817632989</v>
      </c>
      <c r="AH425" s="38">
        <f t="shared" si="168"/>
        <v>0.57506676886776109</v>
      </c>
    </row>
    <row r="426" spans="6:34" x14ac:dyDescent="0.2">
      <c r="F426" s="9">
        <v>57.600000000002403</v>
      </c>
      <c r="G426" s="17">
        <f t="shared" si="162"/>
        <v>1092.3692307692545</v>
      </c>
      <c r="H426" s="24">
        <f t="shared" si="154"/>
        <v>1365.5192307692546</v>
      </c>
      <c r="I426" s="24">
        <f t="shared" si="155"/>
        <v>14.700592094675486</v>
      </c>
      <c r="J426" s="18">
        <f t="shared" si="156"/>
        <v>1470059209.4675486</v>
      </c>
      <c r="K426" s="19">
        <f t="shared" si="145"/>
        <v>-8.7698088039876705</v>
      </c>
      <c r="L426" s="25">
        <f t="shared" si="146"/>
        <v>-8.4613336659910967</v>
      </c>
      <c r="M426" s="19">
        <f t="shared" si="147"/>
        <v>-0.30847513799657378</v>
      </c>
      <c r="N426" s="20">
        <f t="shared" si="148"/>
        <v>7.7969876923064021</v>
      </c>
      <c r="O426" s="42">
        <f t="shared" si="149"/>
        <v>1.9301500898288211</v>
      </c>
      <c r="P426" s="40"/>
      <c r="Q426" s="21">
        <f t="shared" si="150"/>
        <v>34.43461072353309</v>
      </c>
      <c r="R426" s="44">
        <f t="shared" si="151"/>
        <v>1.1733561920671991</v>
      </c>
      <c r="S426" s="22"/>
      <c r="T426" s="22">
        <f t="shared" si="152"/>
        <v>0</v>
      </c>
      <c r="U426" s="50">
        <f t="shared" si="153"/>
        <v>0.34042920859895709</v>
      </c>
      <c r="V426" s="47"/>
      <c r="W426" s="26">
        <f t="shared" si="157"/>
        <v>0.6079093010695662</v>
      </c>
      <c r="X426" s="26">
        <f t="shared" si="158"/>
        <v>4.4163992662847331</v>
      </c>
      <c r="Y426" s="27">
        <f t="shared" si="159"/>
        <v>6.8824087725764649E-2</v>
      </c>
      <c r="Z426" s="26">
        <f t="shared" si="160"/>
        <v>0.12099362388279411</v>
      </c>
      <c r="AA426" s="33">
        <f t="shared" si="163"/>
        <v>6.4598253008840993</v>
      </c>
      <c r="AB426" s="30"/>
      <c r="AC426" s="39">
        <f t="shared" si="164"/>
        <v>1.0336109886820407E-2</v>
      </c>
      <c r="AD426" s="39">
        <f t="shared" si="161"/>
        <v>3.4145540226198854</v>
      </c>
      <c r="AE426" s="38">
        <f t="shared" si="165"/>
        <v>5.9583999999999975</v>
      </c>
      <c r="AF426" s="37">
        <f t="shared" si="166"/>
        <v>5.9030730363939616E-4</v>
      </c>
      <c r="AG426" s="37">
        <f t="shared" si="167"/>
        <v>0.22491120547996929</v>
      </c>
      <c r="AH426" s="38">
        <f t="shared" si="168"/>
        <v>0.57506696289605408</v>
      </c>
    </row>
    <row r="427" spans="6:34" x14ac:dyDescent="0.2">
      <c r="F427" s="9">
        <v>57.500000000002402</v>
      </c>
      <c r="G427" s="17">
        <f t="shared" si="162"/>
        <v>1092.1153846154084</v>
      </c>
      <c r="H427" s="24">
        <f t="shared" si="154"/>
        <v>1365.2653846154085</v>
      </c>
      <c r="I427" s="24">
        <f t="shared" si="155"/>
        <v>14.69083210059263</v>
      </c>
      <c r="J427" s="18">
        <f t="shared" si="156"/>
        <v>1469083210.059263</v>
      </c>
      <c r="K427" s="19">
        <f t="shared" si="145"/>
        <v>-8.7688113279863877</v>
      </c>
      <c r="L427" s="25">
        <f t="shared" si="146"/>
        <v>-8.4653178145632779</v>
      </c>
      <c r="M427" s="19">
        <f t="shared" si="147"/>
        <v>-0.30349351342310982</v>
      </c>
      <c r="N427" s="20">
        <f t="shared" si="148"/>
        <v>7.8107461538448604</v>
      </c>
      <c r="O427" s="42">
        <f t="shared" si="149"/>
        <v>1.931046314582475</v>
      </c>
      <c r="P427" s="40"/>
      <c r="Q427" s="21">
        <f t="shared" si="150"/>
        <v>34.415038578807327</v>
      </c>
      <c r="R427" s="44">
        <f t="shared" si="151"/>
        <v>1.1739601289477797</v>
      </c>
      <c r="S427" s="22"/>
      <c r="T427" s="22">
        <f t="shared" si="152"/>
        <v>0</v>
      </c>
      <c r="U427" s="50">
        <f t="shared" si="153"/>
        <v>0.34044635141384555</v>
      </c>
      <c r="V427" s="47"/>
      <c r="W427" s="26">
        <f t="shared" si="157"/>
        <v>0.60793991323900987</v>
      </c>
      <c r="X427" s="26">
        <f t="shared" si="158"/>
        <v>4.4061140768051246</v>
      </c>
      <c r="Y427" s="27">
        <f t="shared" si="159"/>
        <v>6.8988217581491595E-2</v>
      </c>
      <c r="Z427" s="26">
        <f t="shared" si="160"/>
        <v>0.12124718131199436</v>
      </c>
      <c r="AA427" s="33">
        <f t="shared" si="163"/>
        <v>6.4466408443424577</v>
      </c>
      <c r="AB427" s="30"/>
      <c r="AC427" s="39">
        <f t="shared" si="164"/>
        <v>1.0330383217060075E-2</v>
      </c>
      <c r="AD427" s="39">
        <f t="shared" si="161"/>
        <v>3.4248844058369454</v>
      </c>
      <c r="AE427" s="38">
        <f t="shared" si="165"/>
        <v>5.9583999999999975</v>
      </c>
      <c r="AF427" s="37">
        <f t="shared" si="166"/>
        <v>5.9050048467403418E-4</v>
      </c>
      <c r="AG427" s="37">
        <f t="shared" si="167"/>
        <v>0.22550170596464333</v>
      </c>
      <c r="AH427" s="38">
        <f t="shared" si="168"/>
        <v>0.57506715607708858</v>
      </c>
    </row>
    <row r="428" spans="6:34" x14ac:dyDescent="0.2">
      <c r="F428" s="9">
        <v>57.4000000000024</v>
      </c>
      <c r="G428" s="17">
        <f t="shared" si="162"/>
        <v>1091.8615384615623</v>
      </c>
      <c r="H428" s="24">
        <f t="shared" si="154"/>
        <v>1365.0115384615624</v>
      </c>
      <c r="I428" s="24">
        <f t="shared" si="155"/>
        <v>14.681084994083747</v>
      </c>
      <c r="J428" s="18">
        <f t="shared" si="156"/>
        <v>1468108499.4083748</v>
      </c>
      <c r="K428" s="19">
        <f t="shared" si="145"/>
        <v>-8.7677903571874349</v>
      </c>
      <c r="L428" s="25">
        <f t="shared" si="146"/>
        <v>-8.4693024064686711</v>
      </c>
      <c r="M428" s="19">
        <f t="shared" si="147"/>
        <v>-0.29848795071876388</v>
      </c>
      <c r="N428" s="20">
        <f t="shared" si="148"/>
        <v>7.8245046153833187</v>
      </c>
      <c r="O428" s="42">
        <f t="shared" si="149"/>
        <v>1.9319390151164777</v>
      </c>
      <c r="P428" s="40"/>
      <c r="Q428" s="21">
        <f t="shared" si="150"/>
        <v>34.394983050895547</v>
      </c>
      <c r="R428" s="44">
        <f t="shared" si="151"/>
        <v>1.1745615339445481</v>
      </c>
      <c r="S428" s="22"/>
      <c r="T428" s="22">
        <f t="shared" si="152"/>
        <v>0</v>
      </c>
      <c r="U428" s="50">
        <f t="shared" si="153"/>
        <v>0.34046336549049433</v>
      </c>
      <c r="V428" s="47"/>
      <c r="W428" s="26">
        <f t="shared" si="157"/>
        <v>0.60797029551873982</v>
      </c>
      <c r="X428" s="26">
        <f t="shared" si="158"/>
        <v>4.3958032797723074</v>
      </c>
      <c r="Y428" s="27">
        <f t="shared" si="159"/>
        <v>6.915349218610066E-2</v>
      </c>
      <c r="Z428" s="26">
        <f t="shared" si="160"/>
        <v>0.121502359443468</v>
      </c>
      <c r="AA428" s="33">
        <f t="shared" si="163"/>
        <v>6.4334231682313465</v>
      </c>
      <c r="AB428" s="30"/>
      <c r="AC428" s="39">
        <f t="shared" si="164"/>
        <v>1.0324511573642345E-2</v>
      </c>
      <c r="AD428" s="39">
        <f t="shared" si="161"/>
        <v>3.4352089174105878</v>
      </c>
      <c r="AE428" s="38">
        <f t="shared" si="165"/>
        <v>5.9583999999999975</v>
      </c>
      <c r="AF428" s="37">
        <f t="shared" si="166"/>
        <v>5.9069281602671894E-4</v>
      </c>
      <c r="AG428" s="37">
        <f t="shared" si="167"/>
        <v>0.22609239878067006</v>
      </c>
      <c r="AH428" s="38">
        <f t="shared" si="168"/>
        <v>0.57506734840844131</v>
      </c>
    </row>
    <row r="429" spans="6:34" x14ac:dyDescent="0.2">
      <c r="F429" s="9">
        <v>57.300000000002399</v>
      </c>
      <c r="G429" s="17">
        <f t="shared" si="162"/>
        <v>1091.6076923077162</v>
      </c>
      <c r="H429" s="24">
        <f t="shared" si="154"/>
        <v>1364.7576923077163</v>
      </c>
      <c r="I429" s="24">
        <f t="shared" si="155"/>
        <v>14.671350775148866</v>
      </c>
      <c r="J429" s="18">
        <f t="shared" si="156"/>
        <v>1467135077.5148866</v>
      </c>
      <c r="K429" s="19">
        <f t="shared" si="145"/>
        <v>-8.7667458031488579</v>
      </c>
      <c r="L429" s="25">
        <f t="shared" si="146"/>
        <v>-8.4732874419546782</v>
      </c>
      <c r="M429" s="19">
        <f t="shared" si="147"/>
        <v>-0.29345836119417967</v>
      </c>
      <c r="N429" s="20">
        <f t="shared" si="148"/>
        <v>7.8382630769217769</v>
      </c>
      <c r="O429" s="42">
        <f t="shared" si="149"/>
        <v>1.932828178164538</v>
      </c>
      <c r="P429" s="40"/>
      <c r="Q429" s="21">
        <f t="shared" si="150"/>
        <v>34.374444015661915</v>
      </c>
      <c r="R429" s="44">
        <f t="shared" si="151"/>
        <v>1.1751603985944545</v>
      </c>
      <c r="S429" s="22"/>
      <c r="T429" s="22">
        <f t="shared" si="152"/>
        <v>0</v>
      </c>
      <c r="U429" s="50">
        <f t="shared" si="153"/>
        <v>0.34048025098528584</v>
      </c>
      <c r="V429" s="47"/>
      <c r="W429" s="26">
        <f t="shared" si="157"/>
        <v>0.60800044818801036</v>
      </c>
      <c r="X429" s="26">
        <f t="shared" si="158"/>
        <v>4.3854669941955251</v>
      </c>
      <c r="Y429" s="27">
        <f t="shared" si="159"/>
        <v>6.931992065984556E-2</v>
      </c>
      <c r="Z429" s="26">
        <f t="shared" si="160"/>
        <v>0.12175916939548385</v>
      </c>
      <c r="AA429" s="33">
        <f t="shared" si="163"/>
        <v>6.4201724259216881</v>
      </c>
      <c r="AB429" s="30"/>
      <c r="AC429" s="39">
        <f t="shared" si="164"/>
        <v>1.0318494915268811E-2</v>
      </c>
      <c r="AD429" s="39">
        <f t="shared" si="161"/>
        <v>3.4455274123258564</v>
      </c>
      <c r="AE429" s="38">
        <f t="shared" si="165"/>
        <v>5.9583999999999975</v>
      </c>
      <c r="AF429" s="37">
        <f t="shared" si="166"/>
        <v>5.9088429526804479E-4</v>
      </c>
      <c r="AG429" s="37">
        <f t="shared" si="167"/>
        <v>0.2266832830759381</v>
      </c>
      <c r="AH429" s="38">
        <f t="shared" si="168"/>
        <v>0.57506753988768256</v>
      </c>
    </row>
    <row r="430" spans="6:34" x14ac:dyDescent="0.2">
      <c r="F430" s="9">
        <v>57.200000000002397</v>
      </c>
      <c r="G430" s="17">
        <f t="shared" si="162"/>
        <v>1091.3538461538701</v>
      </c>
      <c r="H430" s="24">
        <f t="shared" si="154"/>
        <v>1364.5038461538702</v>
      </c>
      <c r="I430" s="24">
        <f t="shared" si="155"/>
        <v>14.661629443787902</v>
      </c>
      <c r="J430" s="18">
        <f t="shared" si="156"/>
        <v>1466162944.3787901</v>
      </c>
      <c r="K430" s="19">
        <f t="shared" si="145"/>
        <v>-8.7656775769477235</v>
      </c>
      <c r="L430" s="25">
        <f t="shared" si="146"/>
        <v>-8.4772729212688986</v>
      </c>
      <c r="M430" s="19">
        <f t="shared" si="147"/>
        <v>-0.28840465567882489</v>
      </c>
      <c r="N430" s="20">
        <f t="shared" si="148"/>
        <v>7.8520215384602352</v>
      </c>
      <c r="O430" s="42">
        <f t="shared" si="149"/>
        <v>1.9337137903882136</v>
      </c>
      <c r="P430" s="40"/>
      <c r="Q430" s="21">
        <f t="shared" si="150"/>
        <v>34.353421362566024</v>
      </c>
      <c r="R430" s="44">
        <f t="shared" si="151"/>
        <v>1.1757567144068313</v>
      </c>
      <c r="S430" s="22"/>
      <c r="T430" s="22">
        <f t="shared" si="152"/>
        <v>0</v>
      </c>
      <c r="U430" s="50">
        <f t="shared" si="153"/>
        <v>0.34049700805807459</v>
      </c>
      <c r="V430" s="47"/>
      <c r="W430" s="26">
        <f t="shared" si="157"/>
        <v>0.60803037153227601</v>
      </c>
      <c r="X430" s="26">
        <f t="shared" si="158"/>
        <v>4.3751053399813591</v>
      </c>
      <c r="Y430" s="27">
        <f t="shared" si="159"/>
        <v>6.9487512217804873E-2</v>
      </c>
      <c r="Z430" s="26">
        <f t="shared" si="160"/>
        <v>0.12201762238331371</v>
      </c>
      <c r="AA430" s="33">
        <f t="shared" si="163"/>
        <v>6.406888771946103</v>
      </c>
      <c r="AB430" s="30"/>
      <c r="AC430" s="39">
        <f t="shared" si="164"/>
        <v>1.0312333204698723E-2</v>
      </c>
      <c r="AD430" s="39">
        <f t="shared" si="161"/>
        <v>3.4558397455305552</v>
      </c>
      <c r="AE430" s="38">
        <f t="shared" si="165"/>
        <v>5.9583999999999975</v>
      </c>
      <c r="AF430" s="37">
        <f t="shared" si="166"/>
        <v>5.910749199627101E-4</v>
      </c>
      <c r="AG430" s="37">
        <f t="shared" si="167"/>
        <v>0.22727435799590082</v>
      </c>
      <c r="AH430" s="38">
        <f t="shared" si="168"/>
        <v>0.57506773051237725</v>
      </c>
    </row>
    <row r="431" spans="6:34" x14ac:dyDescent="0.2">
      <c r="F431" s="9">
        <v>57.100000000002403</v>
      </c>
      <c r="G431" s="17">
        <f t="shared" si="162"/>
        <v>1091.100000000024</v>
      </c>
      <c r="H431" s="24">
        <f t="shared" si="154"/>
        <v>1364.2500000000241</v>
      </c>
      <c r="I431" s="24">
        <f t="shared" si="155"/>
        <v>14.651921000000925</v>
      </c>
      <c r="J431" s="18">
        <f t="shared" si="156"/>
        <v>1465192100.0000925</v>
      </c>
      <c r="K431" s="19">
        <f t="shared" si="145"/>
        <v>-8.7645855891767201</v>
      </c>
      <c r="L431" s="25">
        <f t="shared" si="146"/>
        <v>-8.4812588446591057</v>
      </c>
      <c r="M431" s="19">
        <f t="shared" si="147"/>
        <v>-0.28332674451761442</v>
      </c>
      <c r="N431" s="20">
        <f t="shared" si="148"/>
        <v>7.8657799999986935</v>
      </c>
      <c r="O431" s="42">
        <f t="shared" si="149"/>
        <v>1.934595838376409</v>
      </c>
      <c r="P431" s="40"/>
      <c r="Q431" s="21">
        <f t="shared" si="150"/>
        <v>34.331914994730298</v>
      </c>
      <c r="R431" s="44">
        <f t="shared" si="151"/>
        <v>1.1763504728632483</v>
      </c>
      <c r="S431" s="22"/>
      <c r="T431" s="22">
        <f t="shared" si="152"/>
        <v>0</v>
      </c>
      <c r="U431" s="50">
        <f t="shared" si="153"/>
        <v>0.34051363687222341</v>
      </c>
      <c r="V431" s="47"/>
      <c r="W431" s="26">
        <f t="shared" si="157"/>
        <v>0.608060065843256</v>
      </c>
      <c r="X431" s="26">
        <f t="shared" si="158"/>
        <v>4.364718437934445</v>
      </c>
      <c r="Y431" s="27">
        <f t="shared" si="159"/>
        <v>6.9656276171048248E-2</v>
      </c>
      <c r="Z431" s="26">
        <f t="shared" si="160"/>
        <v>0.12227772972018104</v>
      </c>
      <c r="AA431" s="33">
        <f t="shared" si="163"/>
        <v>6.3935723619999019</v>
      </c>
      <c r="AB431" s="30"/>
      <c r="AC431" s="39">
        <f t="shared" si="164"/>
        <v>1.0306026408769223E-2</v>
      </c>
      <c r="AD431" s="39">
        <f t="shared" si="161"/>
        <v>3.4661457719393245</v>
      </c>
      <c r="AE431" s="38">
        <f t="shared" si="165"/>
        <v>5.9583999999999975</v>
      </c>
      <c r="AF431" s="37">
        <f t="shared" si="166"/>
        <v>5.9126468766949728E-4</v>
      </c>
      <c r="AG431" s="37">
        <f t="shared" si="167"/>
        <v>0.2278656226835703</v>
      </c>
      <c r="AH431" s="38">
        <f t="shared" si="168"/>
        <v>0.57506792028008413</v>
      </c>
    </row>
    <row r="432" spans="6:34" x14ac:dyDescent="0.2">
      <c r="F432" s="9">
        <v>57.000000000002402</v>
      </c>
      <c r="G432" s="17">
        <f t="shared" si="162"/>
        <v>1090.8461538461779</v>
      </c>
      <c r="H432" s="24">
        <f t="shared" si="154"/>
        <v>1363.996153846178</v>
      </c>
      <c r="I432" s="24">
        <f t="shared" si="155"/>
        <v>14.642225443787908</v>
      </c>
      <c r="J432" s="18">
        <f t="shared" si="156"/>
        <v>1464222544.3787909</v>
      </c>
      <c r="K432" s="19">
        <f t="shared" si="145"/>
        <v>-8.7634697499405849</v>
      </c>
      <c r="L432" s="25">
        <f t="shared" si="146"/>
        <v>-8.4852452123732611</v>
      </c>
      <c r="M432" s="19">
        <f t="shared" si="147"/>
        <v>-0.27822453756732379</v>
      </c>
      <c r="N432" s="20">
        <f t="shared" si="148"/>
        <v>7.8795384615371518</v>
      </c>
      <c r="O432" s="42">
        <f t="shared" si="149"/>
        <v>1.9354743086448343</v>
      </c>
      <c r="P432" s="40"/>
      <c r="Q432" s="21">
        <f t="shared" si="150"/>
        <v>34.309924829007144</v>
      </c>
      <c r="R432" s="44">
        <f t="shared" si="151"/>
        <v>1.176941665417349</v>
      </c>
      <c r="S432" s="22"/>
      <c r="T432" s="22">
        <f t="shared" si="152"/>
        <v>0</v>
      </c>
      <c r="U432" s="50">
        <f t="shared" si="153"/>
        <v>0.34053013759463968</v>
      </c>
      <c r="V432" s="47"/>
      <c r="W432" s="26">
        <f t="shared" si="157"/>
        <v>0.60808953141899935</v>
      </c>
      <c r="X432" s="26">
        <f t="shared" si="158"/>
        <v>4.3543064097581565</v>
      </c>
      <c r="Y432" s="27">
        <f t="shared" si="159"/>
        <v>6.9826221927819426E-2</v>
      </c>
      <c r="Z432" s="26">
        <f t="shared" si="160"/>
        <v>0.12253950281821956</v>
      </c>
      <c r="AA432" s="33">
        <f t="shared" si="163"/>
        <v>6.3802233529420578</v>
      </c>
      <c r="AB432" s="30"/>
      <c r="AC432" s="39">
        <f t="shared" si="164"/>
        <v>1.0299574498419237E-2</v>
      </c>
      <c r="AD432" s="39">
        <f t="shared" si="161"/>
        <v>3.4764453464377438</v>
      </c>
      <c r="AE432" s="38">
        <f t="shared" si="165"/>
        <v>5.9583999999999975</v>
      </c>
      <c r="AF432" s="37">
        <f t="shared" si="166"/>
        <v>5.9145359594146092E-4</v>
      </c>
      <c r="AG432" s="37">
        <f t="shared" si="167"/>
        <v>0.22845707627951176</v>
      </c>
      <c r="AH432" s="38">
        <f t="shared" si="168"/>
        <v>0.57506810918835605</v>
      </c>
    </row>
    <row r="433" spans="6:34" x14ac:dyDescent="0.2">
      <c r="F433" s="9">
        <v>56.9000000000024</v>
      </c>
      <c r="G433" s="17">
        <f t="shared" si="162"/>
        <v>1090.5923076923318</v>
      </c>
      <c r="H433" s="24">
        <f t="shared" si="154"/>
        <v>1363.7423076923319</v>
      </c>
      <c r="I433" s="24">
        <f t="shared" si="155"/>
        <v>14.632542775148849</v>
      </c>
      <c r="J433" s="18">
        <f t="shared" si="156"/>
        <v>1463254277.5148849</v>
      </c>
      <c r="K433" s="19">
        <f t="shared" si="145"/>
        <v>-8.762329968852649</v>
      </c>
      <c r="L433" s="25">
        <f t="shared" si="146"/>
        <v>-8.4892320246595112</v>
      </c>
      <c r="M433" s="19">
        <f t="shared" si="147"/>
        <v>-0.27309794419313782</v>
      </c>
      <c r="N433" s="20">
        <f t="shared" si="148"/>
        <v>7.89329692307561</v>
      </c>
      <c r="O433" s="42">
        <f t="shared" si="149"/>
        <v>1.9363491876354901</v>
      </c>
      <c r="P433" s="40"/>
      <c r="Q433" s="21">
        <f t="shared" si="150"/>
        <v>34.287450796046009</v>
      </c>
      <c r="R433" s="44">
        <f t="shared" si="151"/>
        <v>1.1775302834947012</v>
      </c>
      <c r="S433" s="22"/>
      <c r="T433" s="22">
        <f t="shared" si="152"/>
        <v>0</v>
      </c>
      <c r="U433" s="50">
        <f t="shared" si="153"/>
        <v>0.34054651039581263</v>
      </c>
      <c r="V433" s="47"/>
      <c r="W433" s="26">
        <f t="shared" si="157"/>
        <v>0.60811876856395108</v>
      </c>
      <c r="X433" s="26">
        <f t="shared" si="158"/>
        <v>4.3438693780552677</v>
      </c>
      <c r="Y433" s="27">
        <f t="shared" si="159"/>
        <v>6.9997358994736081E-2</v>
      </c>
      <c r="Z433" s="26">
        <f t="shared" si="160"/>
        <v>0.1228029531894419</v>
      </c>
      <c r="AA433" s="33">
        <f t="shared" si="163"/>
        <v>6.3668419027961383</v>
      </c>
      <c r="AB433" s="30"/>
      <c r="AC433" s="39">
        <f t="shared" si="164"/>
        <v>1.0292977448702289E-2</v>
      </c>
      <c r="AD433" s="39">
        <f t="shared" si="161"/>
        <v>3.486738323886446</v>
      </c>
      <c r="AE433" s="38">
        <f t="shared" si="165"/>
        <v>5.9583999999999975</v>
      </c>
      <c r="AF433" s="37">
        <f t="shared" si="166"/>
        <v>5.9164164232548768E-4</v>
      </c>
      <c r="AG433" s="37">
        <f t="shared" si="167"/>
        <v>0.22904871792183723</v>
      </c>
      <c r="AH433" s="38">
        <f t="shared" si="168"/>
        <v>0.57506829723474007</v>
      </c>
    </row>
    <row r="434" spans="6:34" x14ac:dyDescent="0.2">
      <c r="F434" s="9">
        <v>56.800000000002498</v>
      </c>
      <c r="G434" s="17">
        <f t="shared" si="162"/>
        <v>1090.3384615384857</v>
      </c>
      <c r="H434" s="24">
        <f t="shared" si="154"/>
        <v>1363.4884615384858</v>
      </c>
      <c r="I434" s="24">
        <f t="shared" si="155"/>
        <v>14.622872994083792</v>
      </c>
      <c r="J434" s="18">
        <f t="shared" si="156"/>
        <v>1462287299.4083793</v>
      </c>
      <c r="K434" s="19">
        <f t="shared" si="145"/>
        <v>-8.7611661550312085</v>
      </c>
      <c r="L434" s="25">
        <f t="shared" si="146"/>
        <v>-8.4932192817661836</v>
      </c>
      <c r="M434" s="19">
        <f t="shared" si="147"/>
        <v>-0.26794687326502498</v>
      </c>
      <c r="N434" s="20">
        <f t="shared" si="148"/>
        <v>7.9070553846140683</v>
      </c>
      <c r="O434" s="42">
        <f t="shared" si="149"/>
        <v>1.9372204617161195</v>
      </c>
      <c r="P434" s="40"/>
      <c r="Q434" s="21">
        <f t="shared" si="150"/>
        <v>34.264492840360283</v>
      </c>
      <c r="R434" s="44">
        <f t="shared" si="151"/>
        <v>1.1781163184926311</v>
      </c>
      <c r="S434" s="22"/>
      <c r="T434" s="22">
        <f t="shared" si="152"/>
        <v>0</v>
      </c>
      <c r="U434" s="50">
        <f t="shared" si="153"/>
        <v>0.3405627554498506</v>
      </c>
      <c r="V434" s="47"/>
      <c r="W434" s="26">
        <f t="shared" si="157"/>
        <v>0.60814777758901883</v>
      </c>
      <c r="X434" s="26">
        <f t="shared" si="158"/>
        <v>4.3334074663285902</v>
      </c>
      <c r="Y434" s="27">
        <f t="shared" si="159"/>
        <v>7.0169696978006804E-2</v>
      </c>
      <c r="Z434" s="26">
        <f t="shared" si="160"/>
        <v>0.12306809244671849</v>
      </c>
      <c r="AA434" s="33">
        <f t="shared" si="163"/>
        <v>6.3534281707512115</v>
      </c>
      <c r="AB434" s="30"/>
      <c r="AC434" s="39">
        <f t="shared" si="164"/>
        <v>1.0286235238803718E-2</v>
      </c>
      <c r="AD434" s="39">
        <f t="shared" si="161"/>
        <v>3.4970245591252498</v>
      </c>
      <c r="AE434" s="38">
        <f t="shared" si="165"/>
        <v>5.9583999999999975</v>
      </c>
      <c r="AF434" s="37">
        <f t="shared" si="166"/>
        <v>5.9182882436210448E-4</v>
      </c>
      <c r="AG434" s="37">
        <f t="shared" si="167"/>
        <v>0.22964054674619933</v>
      </c>
      <c r="AH434" s="38">
        <f t="shared" si="168"/>
        <v>0.57506848441677727</v>
      </c>
    </row>
    <row r="435" spans="6:34" x14ac:dyDescent="0.2">
      <c r="F435" s="9">
        <v>56.700000000002497</v>
      </c>
      <c r="G435" s="17">
        <f t="shared" si="162"/>
        <v>1090.0846153846396</v>
      </c>
      <c r="H435" s="24">
        <f t="shared" si="154"/>
        <v>1363.2346153846397</v>
      </c>
      <c r="I435" s="24">
        <f t="shared" si="155"/>
        <v>14.613216100592652</v>
      </c>
      <c r="J435" s="18">
        <f t="shared" si="156"/>
        <v>1461321610.0592651</v>
      </c>
      <c r="K435" s="19">
        <f t="shared" si="145"/>
        <v>-8.7599782170959735</v>
      </c>
      <c r="L435" s="25">
        <f t="shared" si="146"/>
        <v>-8.4972069839417994</v>
      </c>
      <c r="M435" s="19">
        <f t="shared" si="147"/>
        <v>-0.26277123315417406</v>
      </c>
      <c r="N435" s="20">
        <f t="shared" si="148"/>
        <v>7.9208138461525266</v>
      </c>
      <c r="O435" s="42">
        <f t="shared" si="149"/>
        <v>1.9380881171796807</v>
      </c>
      <c r="P435" s="40"/>
      <c r="Q435" s="21">
        <f t="shared" si="150"/>
        <v>34.241050920393697</v>
      </c>
      <c r="R435" s="44">
        <f t="shared" si="151"/>
        <v>1.1786997617800692</v>
      </c>
      <c r="S435" s="22"/>
      <c r="T435" s="22">
        <f t="shared" si="152"/>
        <v>0</v>
      </c>
      <c r="U435" s="50">
        <f t="shared" si="153"/>
        <v>0.34057887293451855</v>
      </c>
      <c r="V435" s="47"/>
      <c r="W435" s="26">
        <f t="shared" si="157"/>
        <v>0.60817655881164023</v>
      </c>
      <c r="X435" s="26">
        <f t="shared" si="158"/>
        <v>4.3229207989815368</v>
      </c>
      <c r="Y435" s="27">
        <f t="shared" si="159"/>
        <v>7.03432455846663E-2</v>
      </c>
      <c r="Z435" s="26">
        <f t="shared" si="160"/>
        <v>0.12333493230476768</v>
      </c>
      <c r="AA435" s="33">
        <f t="shared" si="163"/>
        <v>6.3399823171626553</v>
      </c>
      <c r="AB435" s="30"/>
      <c r="AC435" s="39">
        <f t="shared" si="164"/>
        <v>1.0279347852108234E-2</v>
      </c>
      <c r="AD435" s="39">
        <f t="shared" si="161"/>
        <v>3.5073039069773579</v>
      </c>
      <c r="AE435" s="38">
        <f t="shared" si="165"/>
        <v>5.9583999999999975</v>
      </c>
      <c r="AF435" s="37">
        <f t="shared" si="166"/>
        <v>5.9201513958819212E-4</v>
      </c>
      <c r="AG435" s="37">
        <f t="shared" si="167"/>
        <v>0.23023256188578753</v>
      </c>
      <c r="AH435" s="38">
        <f t="shared" si="168"/>
        <v>0.57506867073200274</v>
      </c>
    </row>
    <row r="436" spans="6:34" x14ac:dyDescent="0.2">
      <c r="F436" s="9">
        <v>56.600000000002503</v>
      </c>
      <c r="G436" s="17">
        <f t="shared" si="162"/>
        <v>1089.8307692307935</v>
      </c>
      <c r="H436" s="24">
        <f t="shared" si="154"/>
        <v>1362.9807692307936</v>
      </c>
      <c r="I436" s="24">
        <f t="shared" si="155"/>
        <v>14.603572094675485</v>
      </c>
      <c r="J436" s="18">
        <f t="shared" si="156"/>
        <v>1460357209.4675486</v>
      </c>
      <c r="K436" s="19">
        <f t="shared" si="145"/>
        <v>-8.7587660631644262</v>
      </c>
      <c r="L436" s="25">
        <f t="shared" si="146"/>
        <v>-8.5011951314350576</v>
      </c>
      <c r="M436" s="19">
        <f t="shared" si="147"/>
        <v>-0.25757093172936862</v>
      </c>
      <c r="N436" s="20">
        <f t="shared" si="148"/>
        <v>7.9345723076909849</v>
      </c>
      <c r="O436" s="42">
        <f t="shared" si="149"/>
        <v>1.9389521402437939</v>
      </c>
      <c r="P436" s="40"/>
      <c r="Q436" s="21">
        <f t="shared" si="150"/>
        <v>34.21712500858726</v>
      </c>
      <c r="R436" s="44">
        <f t="shared" si="151"/>
        <v>1.1792806046973852</v>
      </c>
      <c r="S436" s="22"/>
      <c r="T436" s="22">
        <f t="shared" si="152"/>
        <v>0</v>
      </c>
      <c r="U436" s="50">
        <f t="shared" si="153"/>
        <v>0.34059486303127667</v>
      </c>
      <c r="V436" s="47"/>
      <c r="W436" s="26">
        <f t="shared" si="157"/>
        <v>0.60820511255585119</v>
      </c>
      <c r="X436" s="26">
        <f t="shared" si="158"/>
        <v>4.3124095013187524</v>
      </c>
      <c r="Y436" s="27">
        <f t="shared" si="159"/>
        <v>7.0518014623826841E-2</v>
      </c>
      <c r="Z436" s="26">
        <f t="shared" si="160"/>
        <v>0.12360348458115412</v>
      </c>
      <c r="AA436" s="33">
        <f t="shared" si="163"/>
        <v>6.3265045035530605</v>
      </c>
      <c r="AB436" s="30"/>
      <c r="AC436" s="39">
        <f t="shared" si="164"/>
        <v>1.0272315276117527E-2</v>
      </c>
      <c r="AD436" s="39">
        <f t="shared" si="161"/>
        <v>3.5175762222534757</v>
      </c>
      <c r="AE436" s="38">
        <f t="shared" si="165"/>
        <v>5.9583999999999975</v>
      </c>
      <c r="AF436" s="37">
        <f t="shared" si="166"/>
        <v>5.9220058553107553E-4</v>
      </c>
      <c r="AG436" s="37">
        <f t="shared" si="167"/>
        <v>0.23082476247131861</v>
      </c>
      <c r="AH436" s="38">
        <f t="shared" si="168"/>
        <v>0.57506885617794556</v>
      </c>
    </row>
    <row r="437" spans="6:34" x14ac:dyDescent="0.2">
      <c r="F437" s="9">
        <v>56.500000000002501</v>
      </c>
      <c r="G437" s="17">
        <f t="shared" si="162"/>
        <v>1089.5769230769474</v>
      </c>
      <c r="H437" s="24">
        <f t="shared" si="154"/>
        <v>1362.7269230769475</v>
      </c>
      <c r="I437" s="24">
        <f t="shared" si="155"/>
        <v>14.593940976332291</v>
      </c>
      <c r="J437" s="18">
        <f t="shared" si="156"/>
        <v>1459394097.6332293</v>
      </c>
      <c r="K437" s="19">
        <f t="shared" si="145"/>
        <v>-8.7575296008481605</v>
      </c>
      <c r="L437" s="25">
        <f t="shared" si="146"/>
        <v>-8.5051837244948416</v>
      </c>
      <c r="M437" s="19">
        <f t="shared" si="147"/>
        <v>-0.25234587635331884</v>
      </c>
      <c r="N437" s="20">
        <f t="shared" si="148"/>
        <v>7.9483307692294431</v>
      </c>
      <c r="O437" s="42">
        <f t="shared" si="149"/>
        <v>1.9398125170502007</v>
      </c>
      <c r="P437" s="40"/>
      <c r="Q437" s="21">
        <f t="shared" si="150"/>
        <v>34.192715091445265</v>
      </c>
      <c r="R437" s="44">
        <f t="shared" si="151"/>
        <v>1.1798588385562305</v>
      </c>
      <c r="S437" s="22"/>
      <c r="T437" s="22">
        <f t="shared" si="152"/>
        <v>0</v>
      </c>
      <c r="U437" s="50">
        <f t="shared" si="153"/>
        <v>0.34061072592531899</v>
      </c>
      <c r="V437" s="47"/>
      <c r="W437" s="26">
        <f t="shared" si="157"/>
        <v>0.60823343915235528</v>
      </c>
      <c r="X437" s="26">
        <f t="shared" si="158"/>
        <v>4.3018736995466158</v>
      </c>
      <c r="Y437" s="27">
        <f t="shared" si="159"/>
        <v>7.0694014007949418E-2</v>
      </c>
      <c r="Z437" s="26">
        <f t="shared" si="160"/>
        <v>0.12387376119730019</v>
      </c>
      <c r="AA437" s="33">
        <f t="shared" si="163"/>
        <v>6.3129948926129638</v>
      </c>
      <c r="AB437" s="30"/>
      <c r="AC437" s="39">
        <f t="shared" si="164"/>
        <v>1.0265137502576325E-2</v>
      </c>
      <c r="AD437" s="39">
        <f t="shared" si="161"/>
        <v>3.5278413597560521</v>
      </c>
      <c r="AE437" s="38">
        <f t="shared" si="165"/>
        <v>5.9583999999999975</v>
      </c>
      <c r="AF437" s="37">
        <f t="shared" si="166"/>
        <v>5.9238515971460088E-4</v>
      </c>
      <c r="AG437" s="37">
        <f t="shared" si="167"/>
        <v>0.23141714763103322</v>
      </c>
      <c r="AH437" s="38">
        <f t="shared" si="168"/>
        <v>0.57506904075212906</v>
      </c>
    </row>
    <row r="438" spans="6:34" x14ac:dyDescent="0.2">
      <c r="F438" s="9">
        <v>56.4000000000025</v>
      </c>
      <c r="G438" s="17">
        <f t="shared" si="162"/>
        <v>1089.3230769231013</v>
      </c>
      <c r="H438" s="24">
        <f t="shared" si="154"/>
        <v>1362.4730769231014</v>
      </c>
      <c r="I438" s="24">
        <f t="shared" si="155"/>
        <v>14.584322745563057</v>
      </c>
      <c r="J438" s="18">
        <f t="shared" si="156"/>
        <v>1458432274.5563056</v>
      </c>
      <c r="K438" s="19">
        <f t="shared" si="145"/>
        <v>-8.7562687372491723</v>
      </c>
      <c r="L438" s="25">
        <f t="shared" si="146"/>
        <v>-8.5091727633702234</v>
      </c>
      <c r="M438" s="19">
        <f t="shared" si="147"/>
        <v>-0.24709597387894888</v>
      </c>
      <c r="N438" s="20">
        <f t="shared" si="148"/>
        <v>7.9620892307679014</v>
      </c>
      <c r="O438" s="42">
        <f t="shared" si="149"/>
        <v>1.9406692336641989</v>
      </c>
      <c r="P438" s="40"/>
      <c r="Q438" s="21">
        <f t="shared" si="150"/>
        <v>34.167821169601496</v>
      </c>
      <c r="R438" s="44">
        <f t="shared" si="151"/>
        <v>1.1804344546393646</v>
      </c>
      <c r="S438" s="22"/>
      <c r="T438" s="22">
        <f t="shared" si="152"/>
        <v>0</v>
      </c>
      <c r="U438" s="50">
        <f t="shared" si="153"/>
        <v>0.34062646180561179</v>
      </c>
      <c r="V438" s="47"/>
      <c r="W438" s="26">
        <f t="shared" si="157"/>
        <v>0.60826153893859247</v>
      </c>
      <c r="X438" s="26">
        <f t="shared" si="158"/>
        <v>4.2913135207737669</v>
      </c>
      <c r="Y438" s="27">
        <f t="shared" si="159"/>
        <v>7.0871253754132238E-2</v>
      </c>
      <c r="Z438" s="26">
        <f t="shared" si="160"/>
        <v>0.12414577417950648</v>
      </c>
      <c r="AA438" s="33">
        <f t="shared" si="163"/>
        <v>6.299453648201605</v>
      </c>
      <c r="AB438" s="30"/>
      <c r="AC438" s="39">
        <f t="shared" si="164"/>
        <v>1.0257814527433726E-2</v>
      </c>
      <c r="AD438" s="39">
        <f t="shared" si="161"/>
        <v>3.5380991742834857</v>
      </c>
      <c r="AE438" s="38">
        <f t="shared" si="165"/>
        <v>5.9583999999999975</v>
      </c>
      <c r="AF438" s="37">
        <f t="shared" si="166"/>
        <v>5.9256885965574613E-4</v>
      </c>
      <c r="AG438" s="37">
        <f t="shared" si="167"/>
        <v>0.23200971649068897</v>
      </c>
      <c r="AH438" s="38">
        <f t="shared" si="168"/>
        <v>0.57506922445207032</v>
      </c>
    </row>
    <row r="439" spans="6:34" x14ac:dyDescent="0.2">
      <c r="F439" s="9">
        <v>56.300000000002498</v>
      </c>
      <c r="G439" s="17">
        <f t="shared" si="162"/>
        <v>1089.0692307692552</v>
      </c>
      <c r="H439" s="24">
        <f t="shared" si="154"/>
        <v>1362.2192307692553</v>
      </c>
      <c r="I439" s="24">
        <f t="shared" si="155"/>
        <v>14.57471740236781</v>
      </c>
      <c r="J439" s="18">
        <f t="shared" si="156"/>
        <v>1457471740.2367809</v>
      </c>
      <c r="K439" s="19">
        <f t="shared" si="145"/>
        <v>-8.7549833789561635</v>
      </c>
      <c r="L439" s="25">
        <f t="shared" si="146"/>
        <v>-8.5131622483104632</v>
      </c>
      <c r="M439" s="19">
        <f t="shared" si="147"/>
        <v>-0.24182113064570032</v>
      </c>
      <c r="N439" s="20">
        <f t="shared" si="148"/>
        <v>7.9758476923063597</v>
      </c>
      <c r="O439" s="42">
        <f t="shared" si="149"/>
        <v>1.9415222760740924</v>
      </c>
      <c r="P439" s="40"/>
      <c r="Q439" s="21">
        <f t="shared" si="150"/>
        <v>34.142443257885176</v>
      </c>
      <c r="R439" s="44">
        <f t="shared" si="151"/>
        <v>1.1810074442004979</v>
      </c>
      <c r="S439" s="22"/>
      <c r="T439" s="22">
        <f t="shared" si="152"/>
        <v>0</v>
      </c>
      <c r="U439" s="50">
        <f t="shared" si="153"/>
        <v>0.34064207086493398</v>
      </c>
      <c r="V439" s="47"/>
      <c r="W439" s="26">
        <f t="shared" si="157"/>
        <v>0.60828941225881061</v>
      </c>
      <c r="X439" s="26">
        <f t="shared" si="158"/>
        <v>4.2807290930115887</v>
      </c>
      <c r="Y439" s="27">
        <f t="shared" si="159"/>
        <v>7.1049743985418315E-2</v>
      </c>
      <c r="Z439" s="26">
        <f t="shared" si="160"/>
        <v>0.1244195356599837</v>
      </c>
      <c r="AA439" s="33">
        <f t="shared" si="163"/>
        <v>6.285880935347655</v>
      </c>
      <c r="AB439" s="30"/>
      <c r="AC439" s="39">
        <f t="shared" si="164"/>
        <v>1.0250346350880598E-2</v>
      </c>
      <c r="AD439" s="39">
        <f t="shared" si="161"/>
        <v>3.5483495206343663</v>
      </c>
      <c r="AE439" s="38">
        <f t="shared" si="165"/>
        <v>5.9583999999999975</v>
      </c>
      <c r="AF439" s="37">
        <f t="shared" si="166"/>
        <v>5.9275168286561158E-4</v>
      </c>
      <c r="AG439" s="37">
        <f t="shared" si="167"/>
        <v>0.23260246817355457</v>
      </c>
      <c r="AH439" s="38">
        <f t="shared" si="168"/>
        <v>0.57506940727528022</v>
      </c>
    </row>
    <row r="440" spans="6:34" x14ac:dyDescent="0.2">
      <c r="F440" s="9">
        <v>56.200000000002497</v>
      </c>
      <c r="G440" s="17">
        <f t="shared" si="162"/>
        <v>1088.8153846154091</v>
      </c>
      <c r="H440" s="24">
        <f t="shared" si="154"/>
        <v>1361.9653846154092</v>
      </c>
      <c r="I440" s="24">
        <f t="shared" si="155"/>
        <v>14.565124946746508</v>
      </c>
      <c r="J440" s="18">
        <f t="shared" si="156"/>
        <v>1456512494.6746507</v>
      </c>
      <c r="K440" s="19">
        <f t="shared" si="145"/>
        <v>-8.7536734320407668</v>
      </c>
      <c r="L440" s="25">
        <f t="shared" si="146"/>
        <v>-8.5171521795650023</v>
      </c>
      <c r="M440" s="19">
        <f t="shared" si="147"/>
        <v>-0.2365212524757645</v>
      </c>
      <c r="N440" s="20">
        <f t="shared" si="148"/>
        <v>7.989606153844818</v>
      </c>
      <c r="O440" s="42">
        <f t="shared" si="149"/>
        <v>1.9423716301906291</v>
      </c>
      <c r="P440" s="40"/>
      <c r="Q440" s="21">
        <f t="shared" si="150"/>
        <v>34.11658138538666</v>
      </c>
      <c r="R440" s="44">
        <f t="shared" si="151"/>
        <v>1.1815777984641249</v>
      </c>
      <c r="S440" s="22"/>
      <c r="T440" s="22">
        <f t="shared" si="152"/>
        <v>0</v>
      </c>
      <c r="U440" s="50">
        <f t="shared" si="153"/>
        <v>0.34065755329991654</v>
      </c>
      <c r="V440" s="47"/>
      <c r="W440" s="26">
        <f t="shared" si="157"/>
        <v>0.60831705946413661</v>
      </c>
      <c r="X440" s="26">
        <f t="shared" si="158"/>
        <v>4.2701205451746604</v>
      </c>
      <c r="Y440" s="27">
        <f t="shared" si="159"/>
        <v>7.1229494932121953E-2</v>
      </c>
      <c r="Z440" s="26">
        <f t="shared" si="160"/>
        <v>0.12469505787789549</v>
      </c>
      <c r="AA440" s="33">
        <f t="shared" si="163"/>
        <v>6.2722769202498823</v>
      </c>
      <c r="AB440" s="30"/>
      <c r="AC440" s="39">
        <f t="shared" si="164"/>
        <v>1.02427329773657E-2</v>
      </c>
      <c r="AD440" s="39">
        <f t="shared" si="161"/>
        <v>3.558592253611732</v>
      </c>
      <c r="AE440" s="38">
        <f t="shared" si="165"/>
        <v>5.9583999999999975</v>
      </c>
      <c r="AF440" s="37">
        <f t="shared" si="166"/>
        <v>5.929336268491876E-4</v>
      </c>
      <c r="AG440" s="37">
        <f t="shared" si="167"/>
        <v>0.23319540180040377</v>
      </c>
      <c r="AH440" s="38">
        <f t="shared" si="168"/>
        <v>0.57506958921926377</v>
      </c>
    </row>
    <row r="441" spans="6:34" x14ac:dyDescent="0.2">
      <c r="F441" s="9">
        <v>56.100000000002503</v>
      </c>
      <c r="G441" s="17">
        <f t="shared" si="162"/>
        <v>1088.561538461563</v>
      </c>
      <c r="H441" s="24">
        <f t="shared" si="154"/>
        <v>1361.7115384615631</v>
      </c>
      <c r="I441" s="24">
        <f t="shared" si="155"/>
        <v>14.555545378699165</v>
      </c>
      <c r="J441" s="18">
        <f t="shared" si="156"/>
        <v>1455554537.8699164</v>
      </c>
      <c r="K441" s="19">
        <f t="shared" si="145"/>
        <v>-8.7523388020537496</v>
      </c>
      <c r="L441" s="25">
        <f t="shared" si="146"/>
        <v>-8.521142557383472</v>
      </c>
      <c r="M441" s="19">
        <f t="shared" si="147"/>
        <v>-0.23119624467027755</v>
      </c>
      <c r="N441" s="20">
        <f t="shared" si="148"/>
        <v>8.0033646153832763</v>
      </c>
      <c r="O441" s="42">
        <f t="shared" si="149"/>
        <v>1.9432172818464224</v>
      </c>
      <c r="P441" s="40"/>
      <c r="Q441" s="21">
        <f t="shared" si="150"/>
        <v>34.090235595522969</v>
      </c>
      <c r="R441" s="44">
        <f t="shared" si="151"/>
        <v>1.1821455086253492</v>
      </c>
      <c r="S441" s="22"/>
      <c r="T441" s="22">
        <f t="shared" si="152"/>
        <v>0</v>
      </c>
      <c r="U441" s="50">
        <f t="shared" si="153"/>
        <v>0.34067290931108307</v>
      </c>
      <c r="V441" s="47"/>
      <c r="W441" s="26">
        <f t="shared" si="157"/>
        <v>0.60834448091264826</v>
      </c>
      <c r="X441" s="26">
        <f t="shared" si="158"/>
        <v>4.2594880070811829</v>
      </c>
      <c r="Y441" s="27">
        <f t="shared" si="159"/>
        <v>7.1410516933174406E-2</v>
      </c>
      <c r="Z441" s="26">
        <f t="shared" si="160"/>
        <v>0.1249723531804119</v>
      </c>
      <c r="AA441" s="33">
        <f t="shared" si="163"/>
        <v>6.2586417702777828</v>
      </c>
      <c r="AB441" s="30"/>
      <c r="AC441" s="39">
        <f t="shared" si="164"/>
        <v>1.0234974415615418E-2</v>
      </c>
      <c r="AD441" s="39">
        <f t="shared" si="161"/>
        <v>3.5688272280273474</v>
      </c>
      <c r="AE441" s="38">
        <f t="shared" si="165"/>
        <v>5.9583999999999975</v>
      </c>
      <c r="AF441" s="37">
        <f t="shared" si="166"/>
        <v>5.9311468910532917E-4</v>
      </c>
      <c r="AG441" s="37">
        <f t="shared" si="167"/>
        <v>0.2337885164895091</v>
      </c>
      <c r="AH441" s="38">
        <f t="shared" si="168"/>
        <v>0.57506977028151995</v>
      </c>
    </row>
    <row r="442" spans="6:34" x14ac:dyDescent="0.2">
      <c r="F442" s="9">
        <v>56.000000000002501</v>
      </c>
      <c r="G442" s="17">
        <f t="shared" si="162"/>
        <v>1088.3076923077169</v>
      </c>
      <c r="H442" s="24">
        <f t="shared" si="154"/>
        <v>1361.457692307717</v>
      </c>
      <c r="I442" s="24">
        <f t="shared" si="155"/>
        <v>14.545978698225795</v>
      </c>
      <c r="J442" s="18">
        <f t="shared" si="156"/>
        <v>1454597869.8225796</v>
      </c>
      <c r="K442" s="19">
        <f t="shared" si="145"/>
        <v>-8.7509793940211686</v>
      </c>
      <c r="L442" s="25">
        <f t="shared" si="146"/>
        <v>-8.5251333820156852</v>
      </c>
      <c r="M442" s="19">
        <f t="shared" si="147"/>
        <v>-0.22584601200548349</v>
      </c>
      <c r="N442" s="20">
        <f t="shared" si="148"/>
        <v>8.0171230769217487</v>
      </c>
      <c r="O442" s="42">
        <f t="shared" si="149"/>
        <v>1.944059216795381</v>
      </c>
      <c r="P442" s="40"/>
      <c r="Q442" s="21">
        <f t="shared" si="150"/>
        <v>34.063405946103181</v>
      </c>
      <c r="R442" s="44">
        <f t="shared" si="151"/>
        <v>1.1827105658497155</v>
      </c>
      <c r="S442" s="22"/>
      <c r="T442" s="22">
        <f t="shared" si="152"/>
        <v>0</v>
      </c>
      <c r="U442" s="50">
        <f t="shared" si="153"/>
        <v>0.34068813910289031</v>
      </c>
      <c r="V442" s="47"/>
      <c r="W442" s="26">
        <f t="shared" si="157"/>
        <v>0.60837167696944694</v>
      </c>
      <c r="X442" s="26">
        <f t="shared" si="158"/>
        <v>4.2488316094533696</v>
      </c>
      <c r="Y442" s="27">
        <f t="shared" si="159"/>
        <v>7.1592820437489227E-2</v>
      </c>
      <c r="Z442" s="26">
        <f t="shared" si="160"/>
        <v>0.12525143402377428</v>
      </c>
      <c r="AA442" s="33">
        <f t="shared" si="163"/>
        <v>6.2449756539721921</v>
      </c>
      <c r="AB442" s="30"/>
      <c r="AC442" s="39">
        <f t="shared" si="164"/>
        <v>1.0227070678657038E-2</v>
      </c>
      <c r="AD442" s="39">
        <f t="shared" si="161"/>
        <v>3.5790542987060046</v>
      </c>
      <c r="AE442" s="38">
        <f t="shared" si="165"/>
        <v>5.9583999999999975</v>
      </c>
      <c r="AF442" s="37">
        <f t="shared" si="166"/>
        <v>5.9329486712694638E-4</v>
      </c>
      <c r="AG442" s="37">
        <f t="shared" si="167"/>
        <v>0.23438181135663605</v>
      </c>
      <c r="AH442" s="38">
        <f t="shared" si="168"/>
        <v>0.57506995045954157</v>
      </c>
    </row>
    <row r="443" spans="6:34" x14ac:dyDescent="0.2">
      <c r="F443" s="9">
        <v>55.9000000000025</v>
      </c>
      <c r="G443" s="17">
        <f t="shared" si="162"/>
        <v>1088.0538461538708</v>
      </c>
      <c r="H443" s="24">
        <f t="shared" si="154"/>
        <v>1361.2038461538709</v>
      </c>
      <c r="I443" s="24">
        <f t="shared" si="155"/>
        <v>14.536424905326371</v>
      </c>
      <c r="J443" s="18">
        <f t="shared" si="156"/>
        <v>1453642490.5326371</v>
      </c>
      <c r="K443" s="19">
        <f t="shared" si="145"/>
        <v>-8.7495951124405362</v>
      </c>
      <c r="L443" s="25">
        <f t="shared" si="146"/>
        <v>-8.5291246537116461</v>
      </c>
      <c r="M443" s="19">
        <f t="shared" si="147"/>
        <v>-0.22047045872889015</v>
      </c>
      <c r="N443" s="20">
        <f t="shared" si="148"/>
        <v>8.030881538460207</v>
      </c>
      <c r="O443" s="42">
        <f t="shared" si="149"/>
        <v>1.9448974207121328</v>
      </c>
      <c r="P443" s="40"/>
      <c r="Q443" s="21">
        <f t="shared" si="150"/>
        <v>34.036092509393278</v>
      </c>
      <c r="R443" s="44">
        <f t="shared" si="151"/>
        <v>1.1832729612730426</v>
      </c>
      <c r="S443" s="22"/>
      <c r="T443" s="22">
        <f t="shared" si="152"/>
        <v>0</v>
      </c>
      <c r="U443" s="50">
        <f t="shared" si="153"/>
        <v>0.34070324288377019</v>
      </c>
      <c r="V443" s="47"/>
      <c r="W443" s="26">
        <f t="shared" si="157"/>
        <v>0.60839864800673238</v>
      </c>
      <c r="X443" s="26">
        <f t="shared" si="158"/>
        <v>4.2381514839178109</v>
      </c>
      <c r="Y443" s="27">
        <f t="shared" si="159"/>
        <v>7.1776416005347635E-2</v>
      </c>
      <c r="Z443" s="26">
        <f t="shared" si="160"/>
        <v>0.12553231297437134</v>
      </c>
      <c r="AA443" s="33">
        <f t="shared" si="163"/>
        <v>6.2312787410458412</v>
      </c>
      <c r="AB443" s="30"/>
      <c r="AC443" s="39">
        <f t="shared" si="164"/>
        <v>1.0219021783831101E-2</v>
      </c>
      <c r="AD443" s="39">
        <f t="shared" si="161"/>
        <v>3.5892733204898355</v>
      </c>
      <c r="AE443" s="38">
        <f t="shared" si="165"/>
        <v>5.9583999999999975</v>
      </c>
      <c r="AF443" s="37">
        <f t="shared" si="166"/>
        <v>5.9347415840056044E-4</v>
      </c>
      <c r="AG443" s="37">
        <f t="shared" si="167"/>
        <v>0.2349752855150366</v>
      </c>
      <c r="AH443" s="38">
        <f t="shared" si="168"/>
        <v>0.57507012975081517</v>
      </c>
    </row>
    <row r="444" spans="6:34" x14ac:dyDescent="0.2">
      <c r="F444" s="9">
        <v>55.800000000002498</v>
      </c>
      <c r="G444" s="17">
        <f t="shared" si="162"/>
        <v>1087.8000000000247</v>
      </c>
      <c r="H444" s="24">
        <f t="shared" si="154"/>
        <v>1360.9500000000248</v>
      </c>
      <c r="I444" s="24">
        <f t="shared" si="155"/>
        <v>14.526884000000962</v>
      </c>
      <c r="J444" s="18">
        <f t="shared" si="156"/>
        <v>1452688400.0000961</v>
      </c>
      <c r="K444" s="19">
        <f t="shared" si="145"/>
        <v>-8.7481858612769035</v>
      </c>
      <c r="L444" s="25">
        <f t="shared" si="146"/>
        <v>-8.5331163727215387</v>
      </c>
      <c r="M444" s="19">
        <f t="shared" si="147"/>
        <v>-0.21506948855536479</v>
      </c>
      <c r="N444" s="20">
        <f t="shared" si="148"/>
        <v>8.0446399999986653</v>
      </c>
      <c r="O444" s="42">
        <f t="shared" si="149"/>
        <v>1.9457318791914338</v>
      </c>
      <c r="P444" s="40"/>
      <c r="Q444" s="21">
        <f t="shared" si="150"/>
        <v>34.008295372181372</v>
      </c>
      <c r="R444" s="44">
        <f t="shared" si="151"/>
        <v>1.1838326860012429</v>
      </c>
      <c r="S444" s="22"/>
      <c r="T444" s="22">
        <f t="shared" si="152"/>
        <v>0</v>
      </c>
      <c r="U444" s="50">
        <f t="shared" si="153"/>
        <v>0.3407182208661706</v>
      </c>
      <c r="V444" s="47"/>
      <c r="W444" s="26">
        <f t="shared" si="157"/>
        <v>0.608425394403876</v>
      </c>
      <c r="X444" s="26">
        <f t="shared" si="158"/>
        <v>4.227447763005804</v>
      </c>
      <c r="Y444" s="27">
        <f t="shared" si="159"/>
        <v>7.1961314309803889E-2</v>
      </c>
      <c r="Z444" s="26">
        <f t="shared" si="160"/>
        <v>0.12581500270982646</v>
      </c>
      <c r="AA444" s="33">
        <f t="shared" si="163"/>
        <v>6.2175512023838744</v>
      </c>
      <c r="AB444" s="30"/>
      <c r="AC444" s="39">
        <f t="shared" si="164"/>
        <v>1.0210827752818129E-2</v>
      </c>
      <c r="AD444" s="39">
        <f t="shared" si="161"/>
        <v>3.5994841482426536</v>
      </c>
      <c r="AE444" s="38">
        <f t="shared" si="165"/>
        <v>5.9583999999999975</v>
      </c>
      <c r="AF444" s="37">
        <f t="shared" si="166"/>
        <v>5.9365256040670071E-4</v>
      </c>
      <c r="AG444" s="37">
        <f t="shared" si="167"/>
        <v>0.2355689380754433</v>
      </c>
      <c r="AH444" s="38">
        <f t="shared" si="168"/>
        <v>0.57507030815282134</v>
      </c>
    </row>
    <row r="445" spans="6:34" x14ac:dyDescent="0.2">
      <c r="F445" s="9">
        <v>55.700000000002497</v>
      </c>
      <c r="G445" s="17">
        <f t="shared" si="162"/>
        <v>1087.5461538461786</v>
      </c>
      <c r="H445" s="24">
        <f t="shared" si="154"/>
        <v>1360.6961538461787</v>
      </c>
      <c r="I445" s="24">
        <f t="shared" si="155"/>
        <v>14.51735598224947</v>
      </c>
      <c r="J445" s="18">
        <f t="shared" si="156"/>
        <v>1451735598.224947</v>
      </c>
      <c r="K445" s="19">
        <f t="shared" si="145"/>
        <v>-8.7467515439589203</v>
      </c>
      <c r="L445" s="25">
        <f t="shared" si="146"/>
        <v>-8.5371085392957404</v>
      </c>
      <c r="M445" s="19">
        <f t="shared" si="147"/>
        <v>-0.20964300466317987</v>
      </c>
      <c r="N445" s="20">
        <f t="shared" si="148"/>
        <v>8.0583984615371236</v>
      </c>
      <c r="O445" s="42">
        <f t="shared" si="149"/>
        <v>1.9465625777475815</v>
      </c>
      <c r="P445" s="40"/>
      <c r="Q445" s="21">
        <f t="shared" si="150"/>
        <v>33.980014635842124</v>
      </c>
      <c r="R445" s="44">
        <f t="shared" si="151"/>
        <v>1.184389731110153</v>
      </c>
      <c r="S445" s="22"/>
      <c r="T445" s="22">
        <f t="shared" si="152"/>
        <v>0</v>
      </c>
      <c r="U445" s="50">
        <f t="shared" si="153"/>
        <v>0.34073307326659863</v>
      </c>
      <c r="V445" s="47"/>
      <c r="W445" s="26">
        <f t="shared" si="157"/>
        <v>0.60845191654749753</v>
      </c>
      <c r="X445" s="26">
        <f t="shared" si="158"/>
        <v>4.2167205801536527</v>
      </c>
      <c r="Y445" s="27">
        <f t="shared" si="159"/>
        <v>7.2147526138111595E-2</v>
      </c>
      <c r="Z445" s="26">
        <f t="shared" si="160"/>
        <v>0.12609951602009689</v>
      </c>
      <c r="AA445" s="33">
        <f t="shared" si="163"/>
        <v>6.2037932100443349</v>
      </c>
      <c r="AB445" s="30"/>
      <c r="AC445" s="39">
        <f t="shared" si="164"/>
        <v>1.0202488611654559E-2</v>
      </c>
      <c r="AD445" s="39">
        <f t="shared" si="161"/>
        <v>3.6096866368543084</v>
      </c>
      <c r="AE445" s="38">
        <f t="shared" si="165"/>
        <v>5.9583999999999984</v>
      </c>
      <c r="AF445" s="37">
        <f t="shared" si="166"/>
        <v>5.9383007061967346E-4</v>
      </c>
      <c r="AG445" s="37">
        <f t="shared" si="167"/>
        <v>0.23616276814606296</v>
      </c>
      <c r="AH445" s="38">
        <f t="shared" si="168"/>
        <v>0.5750704856630342</v>
      </c>
    </row>
    <row r="446" spans="6:34" x14ac:dyDescent="0.2">
      <c r="F446" s="9">
        <v>55.600000000002503</v>
      </c>
      <c r="G446" s="17">
        <f t="shared" si="162"/>
        <v>1087.2923076923325</v>
      </c>
      <c r="H446" s="24">
        <f t="shared" si="154"/>
        <v>1360.4423076923326</v>
      </c>
      <c r="I446" s="24">
        <f t="shared" si="155"/>
        <v>14.507840852071951</v>
      </c>
      <c r="J446" s="18">
        <f t="shared" si="156"/>
        <v>1450784085.207195</v>
      </c>
      <c r="K446" s="19">
        <f t="shared" si="145"/>
        <v>-8.7452920633748636</v>
      </c>
      <c r="L446" s="25">
        <f t="shared" si="146"/>
        <v>-8.5411011536848154</v>
      </c>
      <c r="M446" s="19">
        <f t="shared" si="147"/>
        <v>-0.20419090969004827</v>
      </c>
      <c r="N446" s="20">
        <f t="shared" si="148"/>
        <v>8.0721569230755819</v>
      </c>
      <c r="O446" s="42">
        <f t="shared" si="149"/>
        <v>1.9473895018138192</v>
      </c>
      <c r="P446" s="40"/>
      <c r="Q446" s="21">
        <f t="shared" si="150"/>
        <v>33.951250416401244</v>
      </c>
      <c r="R446" s="44">
        <f t="shared" si="151"/>
        <v>1.1849440876453556</v>
      </c>
      <c r="S446" s="22"/>
      <c r="T446" s="22">
        <f t="shared" si="152"/>
        <v>0</v>
      </c>
      <c r="U446" s="50">
        <f t="shared" si="153"/>
        <v>0.34074780030566265</v>
      </c>
      <c r="V446" s="47"/>
      <c r="W446" s="26">
        <f t="shared" si="157"/>
        <v>0.60847821483154041</v>
      </c>
      <c r="X446" s="26">
        <f t="shared" si="158"/>
        <v>4.2059700697029365</v>
      </c>
      <c r="Y446" s="27">
        <f t="shared" si="159"/>
        <v>7.233506239317064E-2</v>
      </c>
      <c r="Z446" s="26">
        <f t="shared" si="160"/>
        <v>0.12638586580858371</v>
      </c>
      <c r="AA446" s="33">
        <f t="shared" si="163"/>
        <v>6.1900049372586121</v>
      </c>
      <c r="AB446" s="30"/>
      <c r="AC446" s="39">
        <f t="shared" si="164"/>
        <v>1.0194004390752059E-2</v>
      </c>
      <c r="AD446" s="39">
        <f t="shared" si="161"/>
        <v>3.6198806412450604</v>
      </c>
      <c r="AE446" s="38">
        <f t="shared" si="165"/>
        <v>5.9583999999999984</v>
      </c>
      <c r="AF446" s="37">
        <f t="shared" si="166"/>
        <v>5.940066865075368E-4</v>
      </c>
      <c r="AG446" s="37">
        <f t="shared" si="167"/>
        <v>0.23675677483257049</v>
      </c>
      <c r="AH446" s="38">
        <f t="shared" si="168"/>
        <v>0.57507066227892223</v>
      </c>
    </row>
    <row r="447" spans="6:34" x14ac:dyDescent="0.2">
      <c r="F447" s="9">
        <v>55.500000000002501</v>
      </c>
      <c r="G447" s="17">
        <f t="shared" si="162"/>
        <v>1087.0384615384864</v>
      </c>
      <c r="H447" s="24">
        <f t="shared" si="154"/>
        <v>1360.1884615384865</v>
      </c>
      <c r="I447" s="24">
        <f t="shared" si="155"/>
        <v>14.498338609468391</v>
      </c>
      <c r="J447" s="18">
        <f t="shared" si="156"/>
        <v>1449833860.9468391</v>
      </c>
      <c r="K447" s="19">
        <f t="shared" si="145"/>
        <v>-8.743807321868637</v>
      </c>
      <c r="L447" s="25">
        <f t="shared" si="146"/>
        <v>-8.5450942161395087</v>
      </c>
      <c r="M447" s="19">
        <f t="shared" si="147"/>
        <v>-0.19871310572912826</v>
      </c>
      <c r="N447" s="20">
        <f t="shared" si="148"/>
        <v>8.0859153846140401</v>
      </c>
      <c r="O447" s="42">
        <f t="shared" si="149"/>
        <v>1.9482126367417312</v>
      </c>
      <c r="P447" s="40"/>
      <c r="Q447" s="21">
        <f t="shared" si="150"/>
        <v>33.922002844599653</v>
      </c>
      <c r="R447" s="44">
        <f t="shared" si="151"/>
        <v>1.1854957466219989</v>
      </c>
      <c r="S447" s="22"/>
      <c r="T447" s="22">
        <f t="shared" si="152"/>
        <v>0</v>
      </c>
      <c r="U447" s="50">
        <f t="shared" si="153"/>
        <v>0.34076240220811566</v>
      </c>
      <c r="V447" s="47"/>
      <c r="W447" s="26">
        <f t="shared" si="157"/>
        <v>0.60850428965734937</v>
      </c>
      <c r="X447" s="26">
        <f t="shared" si="158"/>
        <v>4.1951963669007437</v>
      </c>
      <c r="Y447" s="27">
        <f t="shared" si="159"/>
        <v>7.2523934094995635E-2</v>
      </c>
      <c r="Z447" s="26">
        <f t="shared" si="160"/>
        <v>0.12667406509325452</v>
      </c>
      <c r="AA447" s="33">
        <f t="shared" si="163"/>
        <v>6.1761865584318345</v>
      </c>
      <c r="AB447" s="30"/>
      <c r="AC447" s="39">
        <f t="shared" si="164"/>
        <v>1.018537512492052E-2</v>
      </c>
      <c r="AD447" s="39">
        <f t="shared" si="161"/>
        <v>3.6300660163699807</v>
      </c>
      <c r="AE447" s="38">
        <f t="shared" si="165"/>
        <v>5.9583999999999984</v>
      </c>
      <c r="AF447" s="37">
        <f t="shared" si="166"/>
        <v>5.9418240553228902E-4</v>
      </c>
      <c r="AG447" s="37">
        <f t="shared" si="167"/>
        <v>0.23735095723810279</v>
      </c>
      <c r="AH447" s="38">
        <f t="shared" si="168"/>
        <v>0.57507083799794689</v>
      </c>
    </row>
    <row r="448" spans="6:34" x14ac:dyDescent="0.2">
      <c r="F448" s="9">
        <v>55.4000000000025</v>
      </c>
      <c r="G448" s="17">
        <f t="shared" si="162"/>
        <v>1086.7846153846403</v>
      </c>
      <c r="H448" s="24">
        <f t="shared" si="154"/>
        <v>1359.9346153846404</v>
      </c>
      <c r="I448" s="24">
        <f t="shared" si="155"/>
        <v>14.488849254438804</v>
      </c>
      <c r="J448" s="18">
        <f t="shared" si="156"/>
        <v>1448884925.4438803</v>
      </c>
      <c r="K448" s="19">
        <f t="shared" si="145"/>
        <v>-8.7422972212357202</v>
      </c>
      <c r="L448" s="25">
        <f t="shared" si="146"/>
        <v>-8.549087726910761</v>
      </c>
      <c r="M448" s="19">
        <f t="shared" si="147"/>
        <v>-0.19320949432495915</v>
      </c>
      <c r="N448" s="20">
        <f t="shared" si="148"/>
        <v>8.0996738461524984</v>
      </c>
      <c r="O448" s="42">
        <f t="shared" si="149"/>
        <v>1.9490319678006394</v>
      </c>
      <c r="P448" s="40"/>
      <c r="Q448" s="21">
        <f t="shared" si="150"/>
        <v>33.892272065957421</v>
      </c>
      <c r="R448" s="44">
        <f t="shared" si="151"/>
        <v>1.1860446990246201</v>
      </c>
      <c r="S448" s="22"/>
      <c r="T448" s="22">
        <f t="shared" si="152"/>
        <v>0</v>
      </c>
      <c r="U448" s="50">
        <f t="shared" si="153"/>
        <v>0.34077687920289912</v>
      </c>
      <c r="V448" s="47"/>
      <c r="W448" s="26">
        <f t="shared" si="157"/>
        <v>0.60853014143374839</v>
      </c>
      <c r="X448" s="26">
        <f t="shared" si="158"/>
        <v>4.1843996078998789</v>
      </c>
      <c r="Y448" s="27">
        <f t="shared" si="159"/>
        <v>7.2714152382205854E-2</v>
      </c>
      <c r="Z448" s="26">
        <f t="shared" si="160"/>
        <v>0.12696412700777721</v>
      </c>
      <c r="AA448" s="33">
        <f t="shared" si="163"/>
        <v>6.1623382491432341</v>
      </c>
      <c r="AB448" s="30"/>
      <c r="AC448" s="39">
        <f t="shared" si="164"/>
        <v>1.0176600853380043E-2</v>
      </c>
      <c r="AD448" s="39">
        <f t="shared" si="161"/>
        <v>3.6402426172233606</v>
      </c>
      <c r="AE448" s="38">
        <f t="shared" si="165"/>
        <v>5.9583999999999975</v>
      </c>
      <c r="AF448" s="37">
        <f t="shared" si="166"/>
        <v>5.9435722514942395E-4</v>
      </c>
      <c r="AG448" s="37">
        <f t="shared" si="167"/>
        <v>0.23794531446325221</v>
      </c>
      <c r="AH448" s="38">
        <f t="shared" si="168"/>
        <v>0.57507101281756401</v>
      </c>
    </row>
    <row r="449" spans="6:34" x14ac:dyDescent="0.2">
      <c r="F449" s="9">
        <v>55.300000000002498</v>
      </c>
      <c r="G449" s="17">
        <f t="shared" si="162"/>
        <v>1086.5307692307942</v>
      </c>
      <c r="H449" s="24">
        <f t="shared" si="154"/>
        <v>1359.6807692307943</v>
      </c>
      <c r="I449" s="24">
        <f t="shared" si="155"/>
        <v>14.479372786983191</v>
      </c>
      <c r="J449" s="18">
        <f t="shared" si="156"/>
        <v>1447937278.6983192</v>
      </c>
      <c r="K449" s="19">
        <f t="shared" si="145"/>
        <v>-8.7407616627190805</v>
      </c>
      <c r="L449" s="25">
        <f t="shared" si="146"/>
        <v>-8.5530816862496923</v>
      </c>
      <c r="M449" s="19">
        <f t="shared" si="147"/>
        <v>-0.18767997646938817</v>
      </c>
      <c r="N449" s="20">
        <f t="shared" si="148"/>
        <v>8.1134323076909567</v>
      </c>
      <c r="O449" s="42">
        <f t="shared" si="149"/>
        <v>1.9498474801769898</v>
      </c>
      <c r="P449" s="40"/>
      <c r="Q449" s="21">
        <f t="shared" si="150"/>
        <v>33.862058240837499</v>
      </c>
      <c r="R449" s="44">
        <f t="shared" si="151"/>
        <v>1.1865909358069633</v>
      </c>
      <c r="S449" s="22"/>
      <c r="T449" s="22">
        <f t="shared" si="152"/>
        <v>0</v>
      </c>
      <c r="U449" s="50">
        <f t="shared" si="153"/>
        <v>0.34079123152318708</v>
      </c>
      <c r="V449" s="47"/>
      <c r="W449" s="26">
        <f t="shared" si="157"/>
        <v>0.60855577057711974</v>
      </c>
      <c r="X449" s="26">
        <f t="shared" si="158"/>
        <v>4.1735799297590335</v>
      </c>
      <c r="Y449" s="27">
        <f t="shared" si="159"/>
        <v>7.290572851353723E-2</v>
      </c>
      <c r="Z449" s="26">
        <f t="shared" si="160"/>
        <v>0.12725606480266594</v>
      </c>
      <c r="AA449" s="33">
        <f t="shared" si="163"/>
        <v>6.1484601861464823</v>
      </c>
      <c r="AB449" s="30"/>
      <c r="AC449" s="39">
        <f t="shared" si="164"/>
        <v>1.0167681619787372E-2</v>
      </c>
      <c r="AD449" s="39">
        <f t="shared" si="161"/>
        <v>3.6504102988431479</v>
      </c>
      <c r="AE449" s="38">
        <f t="shared" si="165"/>
        <v>5.9583999999999975</v>
      </c>
      <c r="AF449" s="37">
        <f t="shared" si="166"/>
        <v>5.9453114280832845E-4</v>
      </c>
      <c r="AG449" s="37">
        <f t="shared" si="167"/>
        <v>0.23853984560606054</v>
      </c>
      <c r="AH449" s="38">
        <f t="shared" si="168"/>
        <v>0.57507118673522295</v>
      </c>
    </row>
    <row r="450" spans="6:34" x14ac:dyDescent="0.2">
      <c r="F450" s="9">
        <v>55.200000000002497</v>
      </c>
      <c r="G450" s="17">
        <f t="shared" si="162"/>
        <v>1086.2769230769482</v>
      </c>
      <c r="H450" s="24">
        <f t="shared" si="154"/>
        <v>1359.4269230769482</v>
      </c>
      <c r="I450" s="24">
        <f t="shared" si="155"/>
        <v>14.469909207101537</v>
      </c>
      <c r="J450" s="18">
        <f t="shared" si="156"/>
        <v>1446990920.7101538</v>
      </c>
      <c r="K450" s="19">
        <f t="shared" ref="K450:K513" si="169">LOG(EXP(((LN(Y450)-$B$10/(H450)-$B$11-$B$7)-$B$12*(1-$B$16/H450-LN(H450/$B$16))-$B$13*J450/H450-$B$14*(H450-$B$16)*J450/H450-$B$15*J450*J450/H450)/$B$9))</f>
        <v>-8.7392005470050602</v>
      </c>
      <c r="L450" s="25">
        <f t="shared" ref="L450:L513" si="170">-25096.3/(G450+273)+8.735+0.11*(I450*1000-1)/(G450+273)</f>
        <v>-8.5570760944076127</v>
      </c>
      <c r="M450" s="19">
        <f t="shared" ref="M450:M513" si="171">K450-L450</f>
        <v>-0.18212445259744747</v>
      </c>
      <c r="N450" s="20">
        <f t="shared" ref="N450:N513" si="172">81.8-(0.0542)*(G450+273)</f>
        <v>8.127190769229415</v>
      </c>
      <c r="O450" s="42">
        <f t="shared" ref="O450:O513" si="173">6.24-0.15*K450-0.00412*(G450+273)</f>
        <v>1.9506591589737328</v>
      </c>
      <c r="P450" s="40"/>
      <c r="Q450" s="21">
        <f t="shared" ref="Q450:Q513" si="174">N450*X450</f>
        <v>33.831361544509143</v>
      </c>
      <c r="R450" s="44">
        <f t="shared" ref="R450:R513" si="175">O450*W450</f>
        <v>1.1871344478917942</v>
      </c>
      <c r="S450" s="22"/>
      <c r="T450" s="22">
        <f t="shared" ref="T450:T513" si="176">B$4*X450</f>
        <v>0</v>
      </c>
      <c r="U450" s="50">
        <f t="shared" ref="U450:U513" si="177">W450*B$3</f>
        <v>0.34080545940643076</v>
      </c>
      <c r="V450" s="47"/>
      <c r="W450" s="26">
        <f t="shared" si="157"/>
        <v>0.60858117751148344</v>
      </c>
      <c r="X450" s="26">
        <f t="shared" si="158"/>
        <v>4.1627374704429245</v>
      </c>
      <c r="Y450" s="27">
        <f t="shared" si="159"/>
        <v>7.3098673869376754E-2</v>
      </c>
      <c r="Z450" s="26">
        <f t="shared" si="160"/>
        <v>0.12754989184643922</v>
      </c>
      <c r="AA450" s="33">
        <f t="shared" si="163"/>
        <v>6.134552547369954</v>
      </c>
      <c r="AB450" s="30"/>
      <c r="AC450" s="39">
        <f t="shared" si="164"/>
        <v>1.0158617472251394E-2</v>
      </c>
      <c r="AD450" s="39">
        <f t="shared" si="161"/>
        <v>3.6605689163153992</v>
      </c>
      <c r="AE450" s="38">
        <f t="shared" si="165"/>
        <v>5.9583999999999975</v>
      </c>
      <c r="AF450" s="37">
        <f t="shared" si="166"/>
        <v>5.947041559520483E-4</v>
      </c>
      <c r="AG450" s="37">
        <f t="shared" si="167"/>
        <v>0.23913454976201259</v>
      </c>
      <c r="AH450" s="38">
        <f t="shared" si="168"/>
        <v>0.57507135974836665</v>
      </c>
    </row>
    <row r="451" spans="6:34" x14ac:dyDescent="0.2">
      <c r="F451" s="9">
        <v>55.100000000002602</v>
      </c>
      <c r="G451" s="17">
        <f t="shared" si="162"/>
        <v>1086.0230769231021</v>
      </c>
      <c r="H451" s="24">
        <f t="shared" ref="H451:H502" si="178">G451+273.15</f>
        <v>1359.1730769231021</v>
      </c>
      <c r="I451" s="24">
        <f t="shared" ref="I451:I514" si="179">92-0.18*G451+0.0001*(G451^2)</f>
        <v>14.460458514793856</v>
      </c>
      <c r="J451" s="18">
        <f t="shared" ref="J451:J514" si="180">I451*10^8</f>
        <v>1446045851.4793856</v>
      </c>
      <c r="K451" s="19">
        <f t="shared" si="169"/>
        <v>-8.7376137742192199</v>
      </c>
      <c r="L451" s="25">
        <f t="shared" si="170"/>
        <v>-8.5610709516360259</v>
      </c>
      <c r="M451" s="19">
        <f t="shared" si="171"/>
        <v>-0.17654282258319398</v>
      </c>
      <c r="N451" s="20">
        <f t="shared" si="172"/>
        <v>8.1409492307678732</v>
      </c>
      <c r="O451" s="42">
        <f t="shared" si="173"/>
        <v>1.9514669892097016</v>
      </c>
      <c r="P451" s="40"/>
      <c r="Q451" s="21">
        <f t="shared" si="174"/>
        <v>33.80018216721119</v>
      </c>
      <c r="R451" s="44">
        <f t="shared" si="175"/>
        <v>1.1876752261707189</v>
      </c>
      <c r="S451" s="22"/>
      <c r="T451" s="22">
        <f t="shared" si="176"/>
        <v>0</v>
      </c>
      <c r="U451" s="50">
        <f t="shared" si="177"/>
        <v>0.34081956309440403</v>
      </c>
      <c r="V451" s="47"/>
      <c r="W451" s="26">
        <f t="shared" ref="W451:W514" si="181">(W450*F450-(R450*C$2+U450*B$2)*(F450-F451))/F451</f>
        <v>0.60860636266857859</v>
      </c>
      <c r="X451" s="26">
        <f t="shared" ref="X451:X514" si="182">(X450*F450-(Q450*C$2+T450*B$2)*(F450-F451))/F451</f>
        <v>4.1518723688224108</v>
      </c>
      <c r="Y451" s="27">
        <f t="shared" ref="Y451:Y514" si="183">W451/X451/2</f>
        <v>7.3292999953319463E-2</v>
      </c>
      <c r="Z451" s="26">
        <f t="shared" ref="Z451:Z514" si="184">W451/(W451+X451)</f>
        <v>0.12784562162679006</v>
      </c>
      <c r="AA451" s="33">
        <f t="shared" si="163"/>
        <v>6.1206155119169861</v>
      </c>
      <c r="AB451" s="30"/>
      <c r="AC451" s="39">
        <f t="shared" si="164"/>
        <v>1.0149408463342072E-2</v>
      </c>
      <c r="AD451" s="39">
        <f t="shared" ref="AD451:AD514" si="185">AD450+AC451</f>
        <v>3.6707183247787412</v>
      </c>
      <c r="AE451" s="38">
        <f t="shared" si="165"/>
        <v>5.9583999999999975</v>
      </c>
      <c r="AF451" s="37">
        <f t="shared" si="166"/>
        <v>5.9487626201667294E-4</v>
      </c>
      <c r="AG451" s="37">
        <f t="shared" si="167"/>
        <v>0.23972942602402927</v>
      </c>
      <c r="AH451" s="38">
        <f t="shared" si="168"/>
        <v>0.57507153185443194</v>
      </c>
    </row>
    <row r="452" spans="6:34" x14ac:dyDescent="0.2">
      <c r="F452" s="9">
        <v>55.000000000002601</v>
      </c>
      <c r="G452" s="17">
        <f t="shared" ref="G452:G515" si="186">G451-(1200-1035)/650</f>
        <v>1085.769230769256</v>
      </c>
      <c r="H452" s="24">
        <f t="shared" si="178"/>
        <v>1358.919230769256</v>
      </c>
      <c r="I452" s="24">
        <f t="shared" si="179"/>
        <v>14.451020710060121</v>
      </c>
      <c r="J452" s="18">
        <f t="shared" si="180"/>
        <v>1445102071.006012</v>
      </c>
      <c r="K452" s="19">
        <f t="shared" si="169"/>
        <v>-8.736001243922102</v>
      </c>
      <c r="L452" s="25">
        <f t="shared" si="170"/>
        <v>-8.5650662581866168</v>
      </c>
      <c r="M452" s="19">
        <f t="shared" si="171"/>
        <v>-0.17093498573548516</v>
      </c>
      <c r="N452" s="20">
        <f t="shared" si="172"/>
        <v>8.1547076923063315</v>
      </c>
      <c r="O452" s="42">
        <f t="shared" si="173"/>
        <v>1.9522709558189799</v>
      </c>
      <c r="P452" s="40"/>
      <c r="Q452" s="21">
        <f t="shared" si="174"/>
        <v>33.768520314214619</v>
      </c>
      <c r="R452" s="44">
        <f t="shared" si="175"/>
        <v>1.1882132615039933</v>
      </c>
      <c r="S452" s="22"/>
      <c r="T452" s="22">
        <f t="shared" si="176"/>
        <v>0</v>
      </c>
      <c r="U452" s="50">
        <f t="shared" si="177"/>
        <v>0.34083354283324901</v>
      </c>
      <c r="V452" s="47"/>
      <c r="W452" s="26">
        <f t="shared" si="181"/>
        <v>0.6086313264879446</v>
      </c>
      <c r="X452" s="26">
        <f t="shared" si="182"/>
        <v>4.1409847646745188</v>
      </c>
      <c r="Y452" s="27">
        <f t="shared" si="183"/>
        <v>7.3488718393749389E-2</v>
      </c>
      <c r="Z452" s="26">
        <f t="shared" si="184"/>
        <v>0.12814326775176954</v>
      </c>
      <c r="AA452" s="33">
        <f t="shared" ref="AA452:AA515" si="187">(W452+X452)/56*72</f>
        <v>6.1066492600660247</v>
      </c>
      <c r="AB452" s="30"/>
      <c r="AC452" s="39">
        <f t="shared" ref="AC452:AC515" si="188">(Q451*C$2+T451*B$2)*(F451-F452)/100</f>
        <v>1.0140054650163504E-2</v>
      </c>
      <c r="AD452" s="39">
        <f t="shared" si="185"/>
        <v>3.6808583794289045</v>
      </c>
      <c r="AE452" s="38">
        <f t="shared" ref="AE452:AE515" si="189">AD452+X452*F452/100</f>
        <v>5.9583999999999975</v>
      </c>
      <c r="AF452" s="37">
        <f t="shared" ref="AF452:AF515" si="190">(R452*C$2+U452*B$2)*(F451-F452)/100</f>
        <v>5.9504745843448072E-4</v>
      </c>
      <c r="AG452" s="37">
        <f t="shared" ref="AG452:AG515" si="191">AG451+AF452</f>
        <v>0.24032447348246375</v>
      </c>
      <c r="AH452" s="38">
        <f t="shared" ref="AH452:AH515" si="192">AG452+W452*F452/100</f>
        <v>0.57507170305084909</v>
      </c>
    </row>
    <row r="453" spans="6:34" x14ac:dyDescent="0.2">
      <c r="F453" s="9">
        <v>54.900000000002599</v>
      </c>
      <c r="G453" s="17">
        <f t="shared" si="186"/>
        <v>1085.5153846154099</v>
      </c>
      <c r="H453" s="24">
        <f t="shared" si="178"/>
        <v>1358.6653846154099</v>
      </c>
      <c r="I453" s="24">
        <f t="shared" si="179"/>
        <v>14.441595792900344</v>
      </c>
      <c r="J453" s="18">
        <f t="shared" si="180"/>
        <v>1444159579.2900343</v>
      </c>
      <c r="K453" s="19">
        <f t="shared" si="169"/>
        <v>-8.7343628551050649</v>
      </c>
      <c r="L453" s="25">
        <f t="shared" si="170"/>
        <v>-8.5690620143112586</v>
      </c>
      <c r="M453" s="19">
        <f t="shared" si="171"/>
        <v>-0.16530084079380636</v>
      </c>
      <c r="N453" s="20">
        <f t="shared" si="172"/>
        <v>8.1684661538447898</v>
      </c>
      <c r="O453" s="42">
        <f t="shared" si="173"/>
        <v>1.9530710436502705</v>
      </c>
      <c r="P453" s="40"/>
      <c r="Q453" s="21">
        <f t="shared" si="174"/>
        <v>33.736376205885762</v>
      </c>
      <c r="R453" s="44">
        <f t="shared" si="175"/>
        <v>1.188748544720339</v>
      </c>
      <c r="S453" s="22"/>
      <c r="T453" s="22">
        <f t="shared" si="176"/>
        <v>0</v>
      </c>
      <c r="U453" s="50">
        <f t="shared" si="177"/>
        <v>0.34084739887352211</v>
      </c>
      <c r="V453" s="47"/>
      <c r="W453" s="26">
        <f t="shared" si="181"/>
        <v>0.60865606941700368</v>
      </c>
      <c r="X453" s="26">
        <f t="shared" si="182"/>
        <v>4.1300747986825526</v>
      </c>
      <c r="Y453" s="27">
        <f t="shared" si="183"/>
        <v>7.3685840945442213E-2</v>
      </c>
      <c r="Z453" s="26">
        <f t="shared" si="184"/>
        <v>0.12844284395098007</v>
      </c>
      <c r="AA453" s="33">
        <f t="shared" si="187"/>
        <v>6.0926539732708571</v>
      </c>
      <c r="AB453" s="30"/>
      <c r="AC453" s="39">
        <f t="shared" si="188"/>
        <v>1.0130556094264531E-2</v>
      </c>
      <c r="AD453" s="39">
        <f t="shared" si="185"/>
        <v>3.6909889355231691</v>
      </c>
      <c r="AE453" s="38">
        <f t="shared" si="189"/>
        <v>5.9583999999999975</v>
      </c>
      <c r="AF453" s="37">
        <f t="shared" si="190"/>
        <v>5.9521774262757563E-4</v>
      </c>
      <c r="AG453" s="37">
        <f t="shared" si="191"/>
        <v>0.24091969122509133</v>
      </c>
      <c r="AH453" s="38">
        <f t="shared" si="192"/>
        <v>0.57507187333504217</v>
      </c>
    </row>
    <row r="454" spans="6:34" x14ac:dyDescent="0.2">
      <c r="F454" s="9">
        <v>54.800000000002598</v>
      </c>
      <c r="G454" s="17">
        <f t="shared" si="186"/>
        <v>1085.2615384615638</v>
      </c>
      <c r="H454" s="24">
        <f t="shared" si="178"/>
        <v>1358.4115384615639</v>
      </c>
      <c r="I454" s="24">
        <f t="shared" si="179"/>
        <v>14.432183763314555</v>
      </c>
      <c r="J454" s="18">
        <f t="shared" si="180"/>
        <v>1443218376.3314555</v>
      </c>
      <c r="K454" s="19">
        <f t="shared" si="169"/>
        <v>-8.7326985061859403</v>
      </c>
      <c r="L454" s="25">
        <f t="shared" si="170"/>
        <v>-8.5730582202620145</v>
      </c>
      <c r="M454" s="19">
        <f t="shared" si="171"/>
        <v>-0.15964028592392587</v>
      </c>
      <c r="N454" s="20">
        <f t="shared" si="172"/>
        <v>8.1822246153832481</v>
      </c>
      <c r="O454" s="42">
        <f t="shared" si="173"/>
        <v>1.9538672374662482</v>
      </c>
      <c r="P454" s="40"/>
      <c r="Q454" s="21">
        <f t="shared" si="174"/>
        <v>33.70375007774831</v>
      </c>
      <c r="R454" s="44">
        <f t="shared" si="175"/>
        <v>1.1892810666167499</v>
      </c>
      <c r="S454" s="22"/>
      <c r="T454" s="22">
        <f t="shared" si="176"/>
        <v>0</v>
      </c>
      <c r="U454" s="50">
        <f t="shared" si="177"/>
        <v>0.34086113147024127</v>
      </c>
      <c r="V454" s="47"/>
      <c r="W454" s="26">
        <f t="shared" si="181"/>
        <v>0.6086805919111451</v>
      </c>
      <c r="X454" s="26">
        <f t="shared" si="182"/>
        <v>4.1191426124360504</v>
      </c>
      <c r="Y454" s="27">
        <f t="shared" si="183"/>
        <v>7.3884379491193794E-2</v>
      </c>
      <c r="Z454" s="26">
        <f t="shared" si="184"/>
        <v>0.12874436407678444</v>
      </c>
      <c r="AA454" s="33">
        <f t="shared" si="187"/>
        <v>6.0786298341606813</v>
      </c>
      <c r="AB454" s="30"/>
      <c r="AC454" s="39">
        <f t="shared" si="188"/>
        <v>1.0120912861765873E-2</v>
      </c>
      <c r="AD454" s="39">
        <f t="shared" si="185"/>
        <v>3.701109848384935</v>
      </c>
      <c r="AE454" s="38">
        <f t="shared" si="189"/>
        <v>5.9583999999999975</v>
      </c>
      <c r="AF454" s="37">
        <f t="shared" si="190"/>
        <v>5.9538711201420234E-4</v>
      </c>
      <c r="AG454" s="37">
        <f t="shared" si="191"/>
        <v>0.24151507833710553</v>
      </c>
      <c r="AH454" s="38">
        <f t="shared" si="192"/>
        <v>0.5750720427044288</v>
      </c>
    </row>
    <row r="455" spans="6:34" x14ac:dyDescent="0.2">
      <c r="F455" s="9">
        <v>54.700000000002603</v>
      </c>
      <c r="G455" s="17">
        <f t="shared" si="186"/>
        <v>1085.0076923077177</v>
      </c>
      <c r="H455" s="24">
        <f t="shared" si="178"/>
        <v>1358.1576923077178</v>
      </c>
      <c r="I455" s="24">
        <f t="shared" si="179"/>
        <v>14.422784621302739</v>
      </c>
      <c r="J455" s="18">
        <f t="shared" si="180"/>
        <v>1442278462.1302738</v>
      </c>
      <c r="K455" s="19">
        <f t="shared" si="169"/>
        <v>-8.7310080950047375</v>
      </c>
      <c r="L455" s="25">
        <f t="shared" si="170"/>
        <v>-8.5770548762911378</v>
      </c>
      <c r="M455" s="19">
        <f t="shared" si="171"/>
        <v>-0.15395321871359968</v>
      </c>
      <c r="N455" s="20">
        <f t="shared" si="172"/>
        <v>8.1959830769217064</v>
      </c>
      <c r="O455" s="42">
        <f t="shared" si="173"/>
        <v>1.9546595219429133</v>
      </c>
      <c r="P455" s="40"/>
      <c r="Q455" s="21">
        <f t="shared" si="174"/>
        <v>33.670642180545528</v>
      </c>
      <c r="R455" s="44">
        <f t="shared" si="175"/>
        <v>1.1898108179582996</v>
      </c>
      <c r="S455" s="22"/>
      <c r="T455" s="22">
        <f t="shared" si="176"/>
        <v>0</v>
      </c>
      <c r="U455" s="50">
        <f t="shared" si="177"/>
        <v>0.34087474088293279</v>
      </c>
      <c r="V455" s="47"/>
      <c r="W455" s="26">
        <f t="shared" si="181"/>
        <v>0.60870489443380849</v>
      </c>
      <c r="X455" s="26">
        <f t="shared" si="182"/>
        <v>4.1081883484307706</v>
      </c>
      <c r="Y455" s="27">
        <f t="shared" si="183"/>
        <v>7.4084346043471833E-2</v>
      </c>
      <c r="Z455" s="26">
        <f t="shared" si="184"/>
        <v>0.12904784210552553</v>
      </c>
      <c r="AA455" s="33">
        <f t="shared" si="187"/>
        <v>6.0645770265401726</v>
      </c>
      <c r="AB455" s="30"/>
      <c r="AC455" s="39">
        <f t="shared" si="188"/>
        <v>1.011112502332392E-2</v>
      </c>
      <c r="AD455" s="39">
        <f t="shared" si="185"/>
        <v>3.7112209734082588</v>
      </c>
      <c r="AE455" s="38">
        <f t="shared" si="189"/>
        <v>5.9583999999999975</v>
      </c>
      <c r="AF455" s="37">
        <f t="shared" si="190"/>
        <v>5.9555556400550896E-4</v>
      </c>
      <c r="AG455" s="37">
        <f t="shared" si="191"/>
        <v>0.24211063390111104</v>
      </c>
      <c r="AH455" s="38">
        <f t="shared" si="192"/>
        <v>0.57507221115642015</v>
      </c>
    </row>
    <row r="456" spans="6:34" x14ac:dyDescent="0.2">
      <c r="F456" s="9">
        <v>54.600000000002602</v>
      </c>
      <c r="G456" s="17">
        <f t="shared" si="186"/>
        <v>1084.7538461538716</v>
      </c>
      <c r="H456" s="24">
        <f t="shared" si="178"/>
        <v>1357.9038461538717</v>
      </c>
      <c r="I456" s="24">
        <f t="shared" si="179"/>
        <v>14.413398366864854</v>
      </c>
      <c r="J456" s="18">
        <f t="shared" si="180"/>
        <v>1441339836.6864853</v>
      </c>
      <c r="K456" s="19">
        <f t="shared" si="169"/>
        <v>-8.7292915188193163</v>
      </c>
      <c r="L456" s="25">
        <f t="shared" si="170"/>
        <v>-8.5810519826510703</v>
      </c>
      <c r="M456" s="19">
        <f t="shared" si="171"/>
        <v>-0.14823953616824603</v>
      </c>
      <c r="N456" s="20">
        <f t="shared" si="172"/>
        <v>8.2097415384601646</v>
      </c>
      <c r="O456" s="42">
        <f t="shared" si="173"/>
        <v>1.9554478816689462</v>
      </c>
      <c r="P456" s="40"/>
      <c r="Q456" s="21">
        <f t="shared" si="174"/>
        <v>33.637052780302056</v>
      </c>
      <c r="R456" s="44">
        <f t="shared" si="175"/>
        <v>1.1903377894779554</v>
      </c>
      <c r="S456" s="22"/>
      <c r="T456" s="22">
        <f t="shared" si="176"/>
        <v>0</v>
      </c>
      <c r="U456" s="50">
        <f t="shared" si="177"/>
        <v>0.34088822737567975</v>
      </c>
      <c r="V456" s="47"/>
      <c r="W456" s="26">
        <f t="shared" si="181"/>
        <v>0.60872897745657095</v>
      </c>
      <c r="X456" s="26">
        <f t="shared" si="182"/>
        <v>4.0972121500686232</v>
      </c>
      <c r="Y456" s="27">
        <f t="shared" si="183"/>
        <v>7.428575274609292E-2</v>
      </c>
      <c r="Z456" s="26">
        <f t="shared" si="184"/>
        <v>0.12935329213875976</v>
      </c>
      <c r="AA456" s="33">
        <f t="shared" si="187"/>
        <v>6.0504957353895348</v>
      </c>
      <c r="AB456" s="30"/>
      <c r="AC456" s="39">
        <f t="shared" si="188"/>
        <v>1.0101192654163801E-2</v>
      </c>
      <c r="AD456" s="39">
        <f t="shared" si="185"/>
        <v>3.7213221660624227</v>
      </c>
      <c r="AE456" s="38">
        <f t="shared" si="189"/>
        <v>5.9583999999999975</v>
      </c>
      <c r="AF456" s="37">
        <f t="shared" si="190"/>
        <v>5.9572309600637097E-4</v>
      </c>
      <c r="AG456" s="37">
        <f t="shared" si="191"/>
        <v>0.2427063569971174</v>
      </c>
      <c r="AH456" s="38">
        <f t="shared" si="192"/>
        <v>0.57507237868842098</v>
      </c>
    </row>
    <row r="457" spans="6:34" x14ac:dyDescent="0.2">
      <c r="F457" s="9">
        <v>54.500000000002601</v>
      </c>
      <c r="G457" s="17">
        <f t="shared" si="186"/>
        <v>1084.5000000000255</v>
      </c>
      <c r="H457" s="24">
        <f t="shared" si="178"/>
        <v>1357.6500000000256</v>
      </c>
      <c r="I457" s="24">
        <f t="shared" si="179"/>
        <v>14.404025000000942</v>
      </c>
      <c r="J457" s="18">
        <f t="shared" si="180"/>
        <v>1440402500.0000942</v>
      </c>
      <c r="K457" s="19">
        <f t="shared" si="169"/>
        <v>-8.7275486743009285</v>
      </c>
      <c r="L457" s="25">
        <f t="shared" si="170"/>
        <v>-8.5850495395944417</v>
      </c>
      <c r="M457" s="19">
        <f t="shared" si="171"/>
        <v>-0.14249913470648679</v>
      </c>
      <c r="N457" s="20">
        <f t="shared" si="172"/>
        <v>8.2234999999986229</v>
      </c>
      <c r="O457" s="42">
        <f t="shared" si="173"/>
        <v>1.9562323011450333</v>
      </c>
      <c r="P457" s="40"/>
      <c r="Q457" s="21">
        <f t="shared" si="174"/>
        <v>33.602982158385437</v>
      </c>
      <c r="R457" s="44">
        <f t="shared" si="175"/>
        <v>1.1908619718763707</v>
      </c>
      <c r="S457" s="22"/>
      <c r="T457" s="22">
        <f t="shared" si="176"/>
        <v>0</v>
      </c>
      <c r="U457" s="50">
        <f t="shared" si="177"/>
        <v>0.34090159121716984</v>
      </c>
      <c r="V457" s="47"/>
      <c r="W457" s="26">
        <f t="shared" si="181"/>
        <v>0.60875284145923181</v>
      </c>
      <c r="X457" s="26">
        <f t="shared" si="182"/>
        <v>4.0862141616575745</v>
      </c>
      <c r="Y457" s="27">
        <f t="shared" si="183"/>
        <v>7.4488611875924163E-2</v>
      </c>
      <c r="Z457" s="26">
        <f t="shared" si="184"/>
        <v>0.12966072840450305</v>
      </c>
      <c r="AA457" s="33">
        <f t="shared" si="187"/>
        <v>6.0363861468644657</v>
      </c>
      <c r="AB457" s="30"/>
      <c r="AC457" s="39">
        <f t="shared" si="188"/>
        <v>1.0091115834090763E-2</v>
      </c>
      <c r="AD457" s="39">
        <f t="shared" si="185"/>
        <v>3.7314132818965136</v>
      </c>
      <c r="AE457" s="38">
        <f t="shared" si="189"/>
        <v>5.9583999999999975</v>
      </c>
      <c r="AF457" s="37">
        <f t="shared" si="190"/>
        <v>5.9588970541493865E-4</v>
      </c>
      <c r="AG457" s="37">
        <f t="shared" si="191"/>
        <v>0.24330224670253234</v>
      </c>
      <c r="AH457" s="38">
        <f t="shared" si="192"/>
        <v>0.57507254529782947</v>
      </c>
    </row>
    <row r="458" spans="6:34" x14ac:dyDescent="0.2">
      <c r="F458" s="9">
        <v>54.400000000002599</v>
      </c>
      <c r="G458" s="17">
        <f t="shared" si="186"/>
        <v>1084.2461538461794</v>
      </c>
      <c r="H458" s="24">
        <f t="shared" si="178"/>
        <v>1357.3961538461795</v>
      </c>
      <c r="I458" s="24">
        <f t="shared" si="179"/>
        <v>14.394664520711004</v>
      </c>
      <c r="J458" s="18">
        <f t="shared" si="180"/>
        <v>1439466452.0711005</v>
      </c>
      <c r="K458" s="19">
        <f t="shared" si="169"/>
        <v>-8.7257794575298355</v>
      </c>
      <c r="L458" s="25">
        <f t="shared" si="170"/>
        <v>-8.5890475473740686</v>
      </c>
      <c r="M458" s="19">
        <f t="shared" si="171"/>
        <v>-0.13673191015576691</v>
      </c>
      <c r="N458" s="20">
        <f t="shared" si="172"/>
        <v>8.2372584615370812</v>
      </c>
      <c r="O458" s="42">
        <f t="shared" si="173"/>
        <v>1.9570127647832152</v>
      </c>
      <c r="P458" s="40"/>
      <c r="Q458" s="21">
        <f t="shared" si="174"/>
        <v>33.568430611567344</v>
      </c>
      <c r="R458" s="44">
        <f t="shared" si="175"/>
        <v>1.1913833558216995</v>
      </c>
      <c r="S458" s="22"/>
      <c r="T458" s="22">
        <f t="shared" si="176"/>
        <v>0</v>
      </c>
      <c r="U458" s="50">
        <f t="shared" si="177"/>
        <v>0.34091483268074491</v>
      </c>
      <c r="V458" s="47"/>
      <c r="W458" s="26">
        <f t="shared" si="181"/>
        <v>0.60877648692990161</v>
      </c>
      <c r="X458" s="26">
        <f t="shared" si="182"/>
        <v>4.0751945284115125</v>
      </c>
      <c r="Y458" s="27">
        <f t="shared" si="183"/>
        <v>7.469293584461098E-2</v>
      </c>
      <c r="Z458" s="26">
        <f t="shared" si="184"/>
        <v>0.12997016525849017</v>
      </c>
      <c r="AA458" s="33">
        <f t="shared" si="187"/>
        <v>6.0222484482961045</v>
      </c>
      <c r="AB458" s="30"/>
      <c r="AC458" s="39">
        <f t="shared" si="188"/>
        <v>1.0080894647515777E-2</v>
      </c>
      <c r="AD458" s="39">
        <f t="shared" si="185"/>
        <v>3.7414941765440295</v>
      </c>
      <c r="AE458" s="38">
        <f t="shared" si="189"/>
        <v>5.9583999999999984</v>
      </c>
      <c r="AF458" s="37">
        <f t="shared" si="190"/>
        <v>5.9605538962303973E-4</v>
      </c>
      <c r="AG458" s="37">
        <f t="shared" si="191"/>
        <v>0.24389830209215538</v>
      </c>
      <c r="AH458" s="38">
        <f t="shared" si="192"/>
        <v>0.5750727109820376</v>
      </c>
    </row>
    <row r="459" spans="6:34" x14ac:dyDescent="0.2">
      <c r="F459" s="9">
        <v>54.300000000002598</v>
      </c>
      <c r="G459" s="17">
        <f t="shared" si="186"/>
        <v>1083.9923076923333</v>
      </c>
      <c r="H459" s="24">
        <f t="shared" si="178"/>
        <v>1357.1423076923334</v>
      </c>
      <c r="I459" s="24">
        <f t="shared" si="179"/>
        <v>14.385316928995053</v>
      </c>
      <c r="J459" s="18">
        <f t="shared" si="180"/>
        <v>1438531692.8995054</v>
      </c>
      <c r="K459" s="19">
        <f t="shared" si="169"/>
        <v>-8.7239837639907876</v>
      </c>
      <c r="L459" s="25">
        <f t="shared" si="170"/>
        <v>-8.5930460062429539</v>
      </c>
      <c r="M459" s="19">
        <f t="shared" si="171"/>
        <v>-0.13093775774783367</v>
      </c>
      <c r="N459" s="20">
        <f t="shared" si="172"/>
        <v>8.2510169230755395</v>
      </c>
      <c r="O459" s="42">
        <f t="shared" si="173"/>
        <v>1.9577892569062048</v>
      </c>
      <c r="P459" s="40"/>
      <c r="Q459" s="21">
        <f t="shared" si="174"/>
        <v>33.533398452084533</v>
      </c>
      <c r="R459" s="44">
        <f t="shared" si="175"/>
        <v>1.1919019319493891</v>
      </c>
      <c r="S459" s="22"/>
      <c r="T459" s="22">
        <f t="shared" si="176"/>
        <v>0</v>
      </c>
      <c r="U459" s="50">
        <f t="shared" si="177"/>
        <v>0.34092795204444998</v>
      </c>
      <c r="V459" s="47"/>
      <c r="W459" s="26">
        <f t="shared" si="181"/>
        <v>0.60879991436508918</v>
      </c>
      <c r="X459" s="26">
        <f t="shared" si="182"/>
        <v>4.0641533964500791</v>
      </c>
      <c r="Y459" s="27">
        <f t="shared" si="183"/>
        <v>7.489873720033037E-2</v>
      </c>
      <c r="Z459" s="26">
        <f t="shared" si="184"/>
        <v>0.13028161718544706</v>
      </c>
      <c r="AA459" s="33">
        <f t="shared" si="187"/>
        <v>6.00808282819093</v>
      </c>
      <c r="AB459" s="30"/>
      <c r="AC459" s="39">
        <f t="shared" si="188"/>
        <v>1.0070529183470346E-2</v>
      </c>
      <c r="AD459" s="39">
        <f t="shared" si="185"/>
        <v>3.7515647057274997</v>
      </c>
      <c r="AE459" s="38">
        <f t="shared" si="189"/>
        <v>5.9583999999999984</v>
      </c>
      <c r="AF459" s="37">
        <f t="shared" si="190"/>
        <v>5.9622014601594029E-4</v>
      </c>
      <c r="AG459" s="37">
        <f t="shared" si="191"/>
        <v>0.24449452223817131</v>
      </c>
      <c r="AH459" s="38">
        <f t="shared" si="192"/>
        <v>0.57507287573843058</v>
      </c>
    </row>
    <row r="460" spans="6:34" x14ac:dyDescent="0.2">
      <c r="F460" s="9">
        <v>54.200000000002603</v>
      </c>
      <c r="G460" s="17">
        <f t="shared" si="186"/>
        <v>1083.7384615384872</v>
      </c>
      <c r="H460" s="24">
        <f t="shared" si="178"/>
        <v>1356.8884615384873</v>
      </c>
      <c r="I460" s="24">
        <f t="shared" si="179"/>
        <v>14.375982224853018</v>
      </c>
      <c r="J460" s="18">
        <f t="shared" si="180"/>
        <v>1437598222.4853017</v>
      </c>
      <c r="K460" s="19">
        <f t="shared" si="169"/>
        <v>-8.722161488568533</v>
      </c>
      <c r="L460" s="25">
        <f t="shared" si="170"/>
        <v>-8.5970449164543048</v>
      </c>
      <c r="M460" s="19">
        <f t="shared" si="171"/>
        <v>-0.12511657211422822</v>
      </c>
      <c r="N460" s="20">
        <f t="shared" si="172"/>
        <v>8.2647753846139977</v>
      </c>
      <c r="O460" s="42">
        <f t="shared" si="173"/>
        <v>1.9585617617467124</v>
      </c>
      <c r="P460" s="40"/>
      <c r="Q460" s="21">
        <f t="shared" si="174"/>
        <v>33.497886007699435</v>
      </c>
      <c r="R460" s="44">
        <f t="shared" si="175"/>
        <v>1.1924176908619823</v>
      </c>
      <c r="S460" s="22"/>
      <c r="T460" s="22">
        <f t="shared" si="176"/>
        <v>0</v>
      </c>
      <c r="U460" s="50">
        <f t="shared" si="177"/>
        <v>0.34094094959108379</v>
      </c>
      <c r="V460" s="47"/>
      <c r="W460" s="26">
        <f t="shared" si="181"/>
        <v>0.60882312426979246</v>
      </c>
      <c r="X460" s="26">
        <f t="shared" si="182"/>
        <v>4.0530909127984653</v>
      </c>
      <c r="Y460" s="27">
        <f t="shared" si="183"/>
        <v>7.510602862957115E-2</v>
      </c>
      <c r="Z460" s="26">
        <f t="shared" si="184"/>
        <v>0.13059509880037676</v>
      </c>
      <c r="AA460" s="33">
        <f t="shared" si="187"/>
        <v>5.9938894762306179</v>
      </c>
      <c r="AB460" s="30"/>
      <c r="AC460" s="39">
        <f t="shared" si="188"/>
        <v>1.0060019535624789E-2</v>
      </c>
      <c r="AD460" s="39">
        <f t="shared" si="185"/>
        <v>3.7616247252631245</v>
      </c>
      <c r="AE460" s="38">
        <f t="shared" si="189"/>
        <v>5.9583999999999984</v>
      </c>
      <c r="AF460" s="37">
        <f t="shared" si="190"/>
        <v>5.963839719723195E-4</v>
      </c>
      <c r="AG460" s="37">
        <f t="shared" si="191"/>
        <v>0.24509090621014362</v>
      </c>
      <c r="AH460" s="38">
        <f t="shared" si="192"/>
        <v>0.57507303956438705</v>
      </c>
    </row>
    <row r="461" spans="6:34" x14ac:dyDescent="0.2">
      <c r="F461" s="9">
        <v>54.100000000002602</v>
      </c>
      <c r="G461" s="17">
        <f t="shared" si="186"/>
        <v>1083.4846153846411</v>
      </c>
      <c r="H461" s="24">
        <f t="shared" si="178"/>
        <v>1356.6346153846412</v>
      </c>
      <c r="I461" s="24">
        <f t="shared" si="179"/>
        <v>14.366660408284986</v>
      </c>
      <c r="J461" s="18">
        <f t="shared" si="180"/>
        <v>1436666040.8284986</v>
      </c>
      <c r="K461" s="19">
        <f t="shared" si="169"/>
        <v>-8.7203125255431999</v>
      </c>
      <c r="L461" s="25">
        <f t="shared" si="170"/>
        <v>-8.6010442782614955</v>
      </c>
      <c r="M461" s="19">
        <f t="shared" si="171"/>
        <v>-0.11926824728170438</v>
      </c>
      <c r="N461" s="20">
        <f t="shared" si="172"/>
        <v>8.278533846152456</v>
      </c>
      <c r="O461" s="42">
        <f t="shared" si="173"/>
        <v>1.9593302634467582</v>
      </c>
      <c r="P461" s="40"/>
      <c r="Q461" s="21">
        <f t="shared" si="174"/>
        <v>33.46189362176046</v>
      </c>
      <c r="R461" s="44">
        <f t="shared" si="175"/>
        <v>1.192930623128913</v>
      </c>
      <c r="S461" s="22"/>
      <c r="T461" s="22">
        <f t="shared" si="176"/>
        <v>0</v>
      </c>
      <c r="U461" s="50">
        <f t="shared" si="177"/>
        <v>0.34095382560824944</v>
      </c>
      <c r="V461" s="47"/>
      <c r="W461" s="26">
        <f t="shared" si="181"/>
        <v>0.60884611715758818</v>
      </c>
      <c r="X461" s="26">
        <f t="shared" si="182"/>
        <v>4.0420072253871693</v>
      </c>
      <c r="Y461" s="27">
        <f t="shared" si="183"/>
        <v>7.5314822958940777E-2</v>
      </c>
      <c r="Z461" s="26">
        <f t="shared" si="184"/>
        <v>0.13091062484985871</v>
      </c>
      <c r="AA461" s="33">
        <f t="shared" si="187"/>
        <v>5.9796685832718319</v>
      </c>
      <c r="AB461" s="30"/>
      <c r="AC461" s="39">
        <f t="shared" si="188"/>
        <v>1.0049365802309975E-2</v>
      </c>
      <c r="AD461" s="39">
        <f t="shared" si="185"/>
        <v>3.7716740910654347</v>
      </c>
      <c r="AE461" s="38">
        <f t="shared" si="189"/>
        <v>5.9583999999999984</v>
      </c>
      <c r="AF461" s="37">
        <f t="shared" si="190"/>
        <v>5.9654686486445706E-4</v>
      </c>
      <c r="AG461" s="37">
        <f t="shared" si="191"/>
        <v>0.24568745307500808</v>
      </c>
      <c r="AH461" s="38">
        <f t="shared" si="192"/>
        <v>0.57507320245727911</v>
      </c>
    </row>
    <row r="462" spans="6:34" x14ac:dyDescent="0.2">
      <c r="F462" s="9">
        <v>54.000000000002601</v>
      </c>
      <c r="G462" s="17">
        <f t="shared" si="186"/>
        <v>1083.230769230795</v>
      </c>
      <c r="H462" s="24">
        <f t="shared" si="178"/>
        <v>1356.3807692307951</v>
      </c>
      <c r="I462" s="24">
        <f t="shared" si="179"/>
        <v>14.357351479290884</v>
      </c>
      <c r="J462" s="18">
        <f t="shared" si="180"/>
        <v>1435735147.9290884</v>
      </c>
      <c r="K462" s="19">
        <f t="shared" si="169"/>
        <v>-8.7184367685857662</v>
      </c>
      <c r="L462" s="25">
        <f t="shared" si="170"/>
        <v>-8.6050440919181117</v>
      </c>
      <c r="M462" s="19">
        <f t="shared" si="171"/>
        <v>-0.11339267666765451</v>
      </c>
      <c r="N462" s="20">
        <f t="shared" si="172"/>
        <v>8.2922923076909143</v>
      </c>
      <c r="O462" s="42">
        <f t="shared" si="173"/>
        <v>1.9600947460569893</v>
      </c>
      <c r="P462" s="40"/>
      <c r="Q462" s="21">
        <f t="shared" si="174"/>
        <v>33.425421653262013</v>
      </c>
      <c r="R462" s="44">
        <f t="shared" si="175"/>
        <v>1.1934407192863057</v>
      </c>
      <c r="S462" s="22"/>
      <c r="T462" s="22">
        <f t="shared" si="176"/>
        <v>0</v>
      </c>
      <c r="U462" s="50">
        <f t="shared" si="177"/>
        <v>0.34096658038840527</v>
      </c>
      <c r="V462" s="47"/>
      <c r="W462" s="26">
        <f t="shared" si="181"/>
        <v>0.6088688935507236</v>
      </c>
      <c r="X462" s="26">
        <f t="shared" si="182"/>
        <v>4.0309024830517233</v>
      </c>
      <c r="Y462" s="27">
        <f t="shared" si="183"/>
        <v>7.5525133156999616E-2</v>
      </c>
      <c r="Z462" s="26">
        <f t="shared" si="184"/>
        <v>0.13122821021336151</v>
      </c>
      <c r="AA462" s="33">
        <f t="shared" si="187"/>
        <v>5.9654203413460021</v>
      </c>
      <c r="AB462" s="30"/>
      <c r="AC462" s="39">
        <f t="shared" si="188"/>
        <v>1.0038568086528281E-2</v>
      </c>
      <c r="AD462" s="39">
        <f t="shared" si="185"/>
        <v>3.781712659151963</v>
      </c>
      <c r="AE462" s="38">
        <f t="shared" si="189"/>
        <v>5.9583999999999984</v>
      </c>
      <c r="AF462" s="37">
        <f t="shared" si="190"/>
        <v>5.9670882205778387E-4</v>
      </c>
      <c r="AG462" s="37">
        <f t="shared" si="191"/>
        <v>0.24628416189706587</v>
      </c>
      <c r="AH462" s="38">
        <f t="shared" si="192"/>
        <v>0.57507336441447254</v>
      </c>
    </row>
    <row r="463" spans="6:34" x14ac:dyDescent="0.2">
      <c r="F463" s="9">
        <v>53.900000000002599</v>
      </c>
      <c r="G463" s="17">
        <f t="shared" si="186"/>
        <v>1082.9769230769489</v>
      </c>
      <c r="H463" s="24">
        <f t="shared" si="178"/>
        <v>1356.126923076949</v>
      </c>
      <c r="I463" s="24">
        <f t="shared" si="179"/>
        <v>14.348055437870769</v>
      </c>
      <c r="J463" s="18">
        <f t="shared" si="180"/>
        <v>1434805543.787077</v>
      </c>
      <c r="K463" s="19">
        <f t="shared" si="169"/>
        <v>-8.7165341107533187</v>
      </c>
      <c r="L463" s="25">
        <f t="shared" si="170"/>
        <v>-8.6090443576779148</v>
      </c>
      <c r="M463" s="19">
        <f t="shared" si="171"/>
        <v>-0.10748975307540398</v>
      </c>
      <c r="N463" s="20">
        <f t="shared" si="172"/>
        <v>8.3060507692293726</v>
      </c>
      <c r="O463" s="42">
        <f t="shared" si="173"/>
        <v>1.9608551935359682</v>
      </c>
      <c r="P463" s="40"/>
      <c r="Q463" s="21">
        <f t="shared" si="174"/>
        <v>33.388470476904125</v>
      </c>
      <c r="R463" s="44">
        <f t="shared" si="175"/>
        <v>1.193947969836761</v>
      </c>
      <c r="S463" s="22"/>
      <c r="T463" s="22">
        <f t="shared" si="176"/>
        <v>0</v>
      </c>
      <c r="U463" s="50">
        <f t="shared" si="177"/>
        <v>0.34097921422891742</v>
      </c>
      <c r="V463" s="47"/>
      <c r="W463" s="26">
        <f t="shared" si="181"/>
        <v>0.60889145398020961</v>
      </c>
      <c r="X463" s="26">
        <f t="shared" si="182"/>
        <v>4.0197768355323786</v>
      </c>
      <c r="Y463" s="27">
        <f t="shared" si="183"/>
        <v>7.573697233612324E-2</v>
      </c>
      <c r="Z463" s="26">
        <f t="shared" si="184"/>
        <v>0.13154786990456979</v>
      </c>
      <c r="AA463" s="33">
        <f t="shared" si="187"/>
        <v>5.9511449436590427</v>
      </c>
      <c r="AB463" s="30"/>
      <c r="AC463" s="39">
        <f t="shared" si="188"/>
        <v>1.0027626495978747E-2</v>
      </c>
      <c r="AD463" s="39">
        <f t="shared" si="185"/>
        <v>3.7917402856479416</v>
      </c>
      <c r="AE463" s="38">
        <f t="shared" si="189"/>
        <v>5.9583999999999975</v>
      </c>
      <c r="AF463" s="37">
        <f t="shared" si="190"/>
        <v>5.9686984091127896E-4</v>
      </c>
      <c r="AG463" s="37">
        <f t="shared" si="191"/>
        <v>0.24688103173797715</v>
      </c>
      <c r="AH463" s="38">
        <f t="shared" si="192"/>
        <v>0.5750735254333259</v>
      </c>
    </row>
    <row r="464" spans="6:34" x14ac:dyDescent="0.2">
      <c r="F464" s="9">
        <v>53.800000000002598</v>
      </c>
      <c r="G464" s="17">
        <f t="shared" si="186"/>
        <v>1082.7230769231028</v>
      </c>
      <c r="H464" s="24">
        <f t="shared" si="178"/>
        <v>1355.8730769231029</v>
      </c>
      <c r="I464" s="24">
        <f t="shared" si="179"/>
        <v>14.338772284024628</v>
      </c>
      <c r="J464" s="18">
        <f t="shared" si="180"/>
        <v>1433877228.4024627</v>
      </c>
      <c r="K464" s="19">
        <f t="shared" si="169"/>
        <v>-8.7146044444844097</v>
      </c>
      <c r="L464" s="25">
        <f t="shared" si="170"/>
        <v>-8.6130450757948616</v>
      </c>
      <c r="M464" s="19">
        <f t="shared" si="171"/>
        <v>-0.10155936868954818</v>
      </c>
      <c r="N464" s="20">
        <f t="shared" si="172"/>
        <v>8.3198092307678309</v>
      </c>
      <c r="O464" s="42">
        <f t="shared" si="173"/>
        <v>1.9616115897494772</v>
      </c>
      <c r="P464" s="40"/>
      <c r="Q464" s="21">
        <f t="shared" si="174"/>
        <v>33.351040483151813</v>
      </c>
      <c r="R464" s="44">
        <f t="shared" si="175"/>
        <v>1.1944523652491523</v>
      </c>
      <c r="S464" s="22"/>
      <c r="T464" s="22">
        <f t="shared" si="176"/>
        <v>0</v>
      </c>
      <c r="U464" s="50">
        <f t="shared" si="177"/>
        <v>0.34099172743211181</v>
      </c>
      <c r="V464" s="47"/>
      <c r="W464" s="26">
        <f t="shared" si="181"/>
        <v>0.60891379898591391</v>
      </c>
      <c r="X464" s="26">
        <f t="shared" si="182"/>
        <v>4.0086304334737566</v>
      </c>
      <c r="Y464" s="27">
        <f t="shared" si="183"/>
        <v>7.5950353754392852E-2</v>
      </c>
      <c r="Z464" s="26">
        <f t="shared" si="184"/>
        <v>0.13186961907272474</v>
      </c>
      <c r="AA464" s="33">
        <f t="shared" si="187"/>
        <v>5.9368425845910044</v>
      </c>
      <c r="AB464" s="30"/>
      <c r="AC464" s="39">
        <f t="shared" si="188"/>
        <v>1.001654114307138E-2</v>
      </c>
      <c r="AD464" s="39">
        <f t="shared" si="185"/>
        <v>3.8017568267910131</v>
      </c>
      <c r="AE464" s="38">
        <f t="shared" si="189"/>
        <v>5.9583999999999984</v>
      </c>
      <c r="AF464" s="37">
        <f t="shared" si="190"/>
        <v>5.9702991877723247E-4</v>
      </c>
      <c r="AG464" s="37">
        <f t="shared" si="191"/>
        <v>0.24747806165675437</v>
      </c>
      <c r="AH464" s="38">
        <f t="shared" si="192"/>
        <v>0.57507368551119187</v>
      </c>
    </row>
    <row r="465" spans="6:34" x14ac:dyDescent="0.2">
      <c r="F465" s="9">
        <v>53.700000000002603</v>
      </c>
      <c r="G465" s="17">
        <f t="shared" si="186"/>
        <v>1082.4692307692567</v>
      </c>
      <c r="H465" s="24">
        <f t="shared" si="178"/>
        <v>1355.6192307692568</v>
      </c>
      <c r="I465" s="24">
        <f t="shared" si="179"/>
        <v>14.329502017752446</v>
      </c>
      <c r="J465" s="18">
        <f t="shared" si="180"/>
        <v>1432950201.7752447</v>
      </c>
      <c r="K465" s="19">
        <f t="shared" si="169"/>
        <v>-8.7126476615943105</v>
      </c>
      <c r="L465" s="25">
        <f t="shared" si="170"/>
        <v>-8.6170462465230973</v>
      </c>
      <c r="M465" s="19">
        <f t="shared" si="171"/>
        <v>-9.5601415071213225E-2</v>
      </c>
      <c r="N465" s="20">
        <f t="shared" si="172"/>
        <v>8.3335676923062891</v>
      </c>
      <c r="O465" s="42">
        <f t="shared" si="173"/>
        <v>1.9623639184698085</v>
      </c>
      <c r="P465" s="40"/>
      <c r="Q465" s="21">
        <f t="shared" si="174"/>
        <v>33.313132078294032</v>
      </c>
      <c r="R465" s="44">
        <f t="shared" si="175"/>
        <v>1.1949538959584152</v>
      </c>
      <c r="S465" s="22"/>
      <c r="T465" s="22">
        <f t="shared" si="176"/>
        <v>0</v>
      </c>
      <c r="U465" s="50">
        <f t="shared" si="177"/>
        <v>0.34100412030532756</v>
      </c>
      <c r="V465" s="47"/>
      <c r="W465" s="26">
        <f t="shared" si="181"/>
        <v>0.60893592911665628</v>
      </c>
      <c r="X465" s="26">
        <f t="shared" si="182"/>
        <v>3.9974634284244619</v>
      </c>
      <c r="Y465" s="27">
        <f t="shared" si="183"/>
        <v>7.6165290817514608E-2</v>
      </c>
      <c r="Z465" s="26">
        <f t="shared" si="184"/>
        <v>0.13219347300397863</v>
      </c>
      <c r="AA465" s="33">
        <f t="shared" si="187"/>
        <v>5.9225134596957236</v>
      </c>
      <c r="AB465" s="30"/>
      <c r="AC465" s="39">
        <f t="shared" si="188"/>
        <v>1.0005312144944975E-2</v>
      </c>
      <c r="AD465" s="39">
        <f t="shared" si="185"/>
        <v>3.8117621389359582</v>
      </c>
      <c r="AE465" s="38">
        <f t="shared" si="189"/>
        <v>5.9583999999999984</v>
      </c>
      <c r="AF465" s="37">
        <f t="shared" si="190"/>
        <v>5.9718905300121998E-4</v>
      </c>
      <c r="AG465" s="37">
        <f t="shared" si="191"/>
        <v>0.24807525070975558</v>
      </c>
      <c r="AH465" s="38">
        <f t="shared" si="192"/>
        <v>0.57507384464541589</v>
      </c>
    </row>
    <row r="466" spans="6:34" x14ac:dyDescent="0.2">
      <c r="F466" s="9">
        <v>53.600000000002602</v>
      </c>
      <c r="G466" s="17">
        <f t="shared" si="186"/>
        <v>1082.2153846154106</v>
      </c>
      <c r="H466" s="24">
        <f t="shared" si="178"/>
        <v>1355.3653846154107</v>
      </c>
      <c r="I466" s="24">
        <f t="shared" si="179"/>
        <v>14.320244639054209</v>
      </c>
      <c r="J466" s="18">
        <f t="shared" si="180"/>
        <v>1432024463.905421</v>
      </c>
      <c r="K466" s="19">
        <f t="shared" si="169"/>
        <v>-8.7106636532702026</v>
      </c>
      <c r="L466" s="25">
        <f t="shared" si="170"/>
        <v>-8.6210478701169642</v>
      </c>
      <c r="M466" s="19">
        <f t="shared" si="171"/>
        <v>-8.9615783153238482E-2</v>
      </c>
      <c r="N466" s="20">
        <f t="shared" si="172"/>
        <v>8.3473261538447474</v>
      </c>
      <c r="O466" s="42">
        <f t="shared" si="173"/>
        <v>1.9631121633750386</v>
      </c>
      <c r="P466" s="40"/>
      <c r="Q466" s="21">
        <f t="shared" si="174"/>
        <v>33.274745684502335</v>
      </c>
      <c r="R466" s="44">
        <f t="shared" si="175"/>
        <v>1.1954525523653312</v>
      </c>
      <c r="S466" s="22"/>
      <c r="T466" s="22">
        <f t="shared" si="176"/>
        <v>0</v>
      </c>
      <c r="U466" s="50">
        <f t="shared" si="177"/>
        <v>0.34101639316097054</v>
      </c>
      <c r="V466" s="47"/>
      <c r="W466" s="26">
        <f t="shared" si="181"/>
        <v>0.60895784493030447</v>
      </c>
      <c r="X466" s="26">
        <f t="shared" si="182"/>
        <v>3.9862759728366566</v>
      </c>
      <c r="Y466" s="27">
        <f t="shared" si="183"/>
        <v>7.6381797080768421E-2</v>
      </c>
      <c r="Z466" s="26">
        <f t="shared" si="184"/>
        <v>0.13251944712276373</v>
      </c>
      <c r="AA466" s="33">
        <f t="shared" si="187"/>
        <v>5.9081577657003779</v>
      </c>
      <c r="AB466" s="30"/>
      <c r="AC466" s="39">
        <f t="shared" si="188"/>
        <v>9.9939396234883533E-3</v>
      </c>
      <c r="AD466" s="39">
        <f t="shared" si="185"/>
        <v>3.8217560785594467</v>
      </c>
      <c r="AE466" s="38">
        <f t="shared" si="189"/>
        <v>5.9583999999999984</v>
      </c>
      <c r="AF466" s="37">
        <f t="shared" si="190"/>
        <v>5.9734724092228725E-4</v>
      </c>
      <c r="AG466" s="37">
        <f t="shared" si="191"/>
        <v>0.24867259795067786</v>
      </c>
      <c r="AH466" s="38">
        <f t="shared" si="192"/>
        <v>0.57507400283333698</v>
      </c>
    </row>
    <row r="467" spans="6:34" x14ac:dyDescent="0.2">
      <c r="F467" s="9">
        <v>53.500000000002601</v>
      </c>
      <c r="G467" s="17">
        <f t="shared" si="186"/>
        <v>1081.9615384615645</v>
      </c>
      <c r="H467" s="24">
        <f t="shared" si="178"/>
        <v>1355.1115384615646</v>
      </c>
      <c r="I467" s="24">
        <f t="shared" si="179"/>
        <v>14.31100014792996</v>
      </c>
      <c r="J467" s="18">
        <f t="shared" si="180"/>
        <v>1431100014.7929959</v>
      </c>
      <c r="K467" s="19">
        <f t="shared" si="169"/>
        <v>-8.7086523100663555</v>
      </c>
      <c r="L467" s="25">
        <f t="shared" si="170"/>
        <v>-8.6250499468309769</v>
      </c>
      <c r="M467" s="19">
        <f t="shared" si="171"/>
        <v>-8.3602363235378618E-2</v>
      </c>
      <c r="N467" s="20">
        <f t="shared" si="172"/>
        <v>8.3610846153832057</v>
      </c>
      <c r="O467" s="42">
        <f t="shared" si="173"/>
        <v>1.9638563080483076</v>
      </c>
      <c r="P467" s="40"/>
      <c r="Q467" s="21">
        <f t="shared" si="174"/>
        <v>33.235881739889216</v>
      </c>
      <c r="R467" s="44">
        <f t="shared" si="175"/>
        <v>1.1959483248363141</v>
      </c>
      <c r="S467" s="22"/>
      <c r="T467" s="22">
        <f t="shared" si="176"/>
        <v>0</v>
      </c>
      <c r="U467" s="50">
        <f t="shared" si="177"/>
        <v>0.34102854631656776</v>
      </c>
      <c r="V467" s="47"/>
      <c r="W467" s="26">
        <f t="shared" si="181"/>
        <v>0.60897954699387091</v>
      </c>
      <c r="X467" s="26">
        <f t="shared" si="182"/>
        <v>3.9750682200656029</v>
      </c>
      <c r="Y467" s="27">
        <f t="shared" si="183"/>
        <v>7.6599886250986224E-2</v>
      </c>
      <c r="Z467" s="26">
        <f t="shared" si="184"/>
        <v>0.13284755699317519</v>
      </c>
      <c r="AA467" s="33">
        <f t="shared" si="187"/>
        <v>5.8937757005050369</v>
      </c>
      <c r="AB467" s="30"/>
      <c r="AC467" s="39">
        <f t="shared" si="188"/>
        <v>9.9824237053508444E-3</v>
      </c>
      <c r="AD467" s="39">
        <f t="shared" si="185"/>
        <v>3.8317385022647974</v>
      </c>
      <c r="AE467" s="38">
        <f t="shared" si="189"/>
        <v>5.9583999999999984</v>
      </c>
      <c r="AF467" s="37">
        <f t="shared" si="190"/>
        <v>5.9750447987250025E-4</v>
      </c>
      <c r="AG467" s="37">
        <f t="shared" si="191"/>
        <v>0.24927010243055037</v>
      </c>
      <c r="AH467" s="38">
        <f t="shared" si="192"/>
        <v>0.57507416007228707</v>
      </c>
    </row>
    <row r="468" spans="6:34" x14ac:dyDescent="0.2">
      <c r="F468" s="9">
        <v>53.400000000002599</v>
      </c>
      <c r="G468" s="17">
        <f t="shared" si="186"/>
        <v>1081.7076923077184</v>
      </c>
      <c r="H468" s="24">
        <f t="shared" si="178"/>
        <v>1354.8576923077185</v>
      </c>
      <c r="I468" s="24">
        <f t="shared" si="179"/>
        <v>14.301768544379641</v>
      </c>
      <c r="J468" s="18">
        <f t="shared" si="180"/>
        <v>1430176854.4379642</v>
      </c>
      <c r="K468" s="19">
        <f t="shared" si="169"/>
        <v>-8.7066135218992482</v>
      </c>
      <c r="L468" s="25">
        <f t="shared" si="170"/>
        <v>-8.6290524769198687</v>
      </c>
      <c r="M468" s="19">
        <f t="shared" si="171"/>
        <v>-7.7561044979379545E-2</v>
      </c>
      <c r="N468" s="20">
        <f t="shared" si="172"/>
        <v>8.374843076921664</v>
      </c>
      <c r="O468" s="42">
        <f t="shared" si="173"/>
        <v>1.9645963359770873</v>
      </c>
      <c r="P468" s="40"/>
      <c r="Q468" s="21">
        <f t="shared" si="174"/>
        <v>33.196540698565975</v>
      </c>
      <c r="R468" s="44">
        <f t="shared" si="175"/>
        <v>1.1964412037031935</v>
      </c>
      <c r="S468" s="22"/>
      <c r="T468" s="22">
        <f t="shared" si="176"/>
        <v>0</v>
      </c>
      <c r="U468" s="50">
        <f t="shared" si="177"/>
        <v>0.34104058009482235</v>
      </c>
      <c r="V468" s="47"/>
      <c r="W468" s="26">
        <f t="shared" si="181"/>
        <v>0.60900103588361132</v>
      </c>
      <c r="X468" s="26">
        <f t="shared" si="182"/>
        <v>3.9638403243691589</v>
      </c>
      <c r="Y468" s="27">
        <f t="shared" si="183"/>
        <v>7.6819572188561003E-2</v>
      </c>
      <c r="Z468" s="26">
        <f t="shared" si="184"/>
        <v>0.13317781832036873</v>
      </c>
      <c r="AA468" s="33">
        <f t="shared" si="187"/>
        <v>5.8793674631821329</v>
      </c>
      <c r="AB468" s="30"/>
      <c r="AC468" s="39">
        <f t="shared" si="188"/>
        <v>9.9707645219669072E-3</v>
      </c>
      <c r="AD468" s="39">
        <f t="shared" si="185"/>
        <v>3.8417092667867645</v>
      </c>
      <c r="AE468" s="38">
        <f t="shared" si="189"/>
        <v>5.9583999999999984</v>
      </c>
      <c r="AF468" s="37">
        <f t="shared" si="190"/>
        <v>5.9766076717734224E-4</v>
      </c>
      <c r="AG468" s="37">
        <f t="shared" si="191"/>
        <v>0.24986776319772772</v>
      </c>
      <c r="AH468" s="38">
        <f t="shared" si="192"/>
        <v>0.57507431635959194</v>
      </c>
    </row>
    <row r="469" spans="6:34" x14ac:dyDescent="0.2">
      <c r="F469" s="9">
        <v>53.300000000002697</v>
      </c>
      <c r="G469" s="17">
        <f t="shared" si="186"/>
        <v>1081.4538461538723</v>
      </c>
      <c r="H469" s="24">
        <f t="shared" si="178"/>
        <v>1354.6038461538724</v>
      </c>
      <c r="I469" s="24">
        <f t="shared" si="179"/>
        <v>14.292549828403338</v>
      </c>
      <c r="J469" s="18">
        <f t="shared" si="180"/>
        <v>1429254982.8403337</v>
      </c>
      <c r="K469" s="19">
        <f t="shared" si="169"/>
        <v>-8.7045471780426382</v>
      </c>
      <c r="L469" s="25">
        <f t="shared" si="170"/>
        <v>-8.6330554606385395</v>
      </c>
      <c r="M469" s="19">
        <f t="shared" si="171"/>
        <v>-7.1491717404098765E-2</v>
      </c>
      <c r="N469" s="20">
        <f t="shared" si="172"/>
        <v>8.3886015384601222</v>
      </c>
      <c r="O469" s="42">
        <f t="shared" si="173"/>
        <v>1.9653322305524421</v>
      </c>
      <c r="P469" s="40"/>
      <c r="Q469" s="21">
        <f t="shared" si="174"/>
        <v>33.156723030700455</v>
      </c>
      <c r="R469" s="44">
        <f t="shared" si="175"/>
        <v>1.1969311792629955</v>
      </c>
      <c r="S469" s="22"/>
      <c r="T469" s="22">
        <f t="shared" si="176"/>
        <v>0</v>
      </c>
      <c r="U469" s="50">
        <f t="shared" si="177"/>
        <v>0.34105249482366951</v>
      </c>
      <c r="V469" s="47"/>
      <c r="W469" s="26">
        <f t="shared" si="181"/>
        <v>0.60902231218512404</v>
      </c>
      <c r="X469" s="26">
        <f t="shared" si="182"/>
        <v>3.9525924409072557</v>
      </c>
      <c r="Y469" s="27">
        <f t="shared" si="183"/>
        <v>7.7040868909486207E-2</v>
      </c>
      <c r="Z469" s="26">
        <f t="shared" si="184"/>
        <v>0.13351024695197236</v>
      </c>
      <c r="AA469" s="33">
        <f t="shared" si="187"/>
        <v>5.8649332539759165</v>
      </c>
      <c r="AB469" s="30"/>
      <c r="AC469" s="39">
        <f t="shared" si="188"/>
        <v>9.9589622095600291E-3</v>
      </c>
      <c r="AD469" s="39">
        <f t="shared" si="185"/>
        <v>3.8516682289963247</v>
      </c>
      <c r="AE469" s="38">
        <f t="shared" si="189"/>
        <v>5.9583999999999984</v>
      </c>
      <c r="AF469" s="37">
        <f t="shared" si="190"/>
        <v>5.9781610015488117E-4</v>
      </c>
      <c r="AG469" s="37">
        <f t="shared" si="191"/>
        <v>0.2504655792978826</v>
      </c>
      <c r="AH469" s="38">
        <f t="shared" si="192"/>
        <v>0.5750744716925702</v>
      </c>
    </row>
    <row r="470" spans="6:34" x14ac:dyDescent="0.2">
      <c r="F470" s="9">
        <v>53.200000000002703</v>
      </c>
      <c r="G470" s="17">
        <f t="shared" si="186"/>
        <v>1081.2000000000262</v>
      </c>
      <c r="H470" s="24">
        <f t="shared" si="178"/>
        <v>1354.3500000000263</v>
      </c>
      <c r="I470" s="24">
        <f t="shared" si="179"/>
        <v>14.28334400000098</v>
      </c>
      <c r="J470" s="18">
        <f t="shared" si="180"/>
        <v>1428334400.000098</v>
      </c>
      <c r="K470" s="19">
        <f t="shared" si="169"/>
        <v>-8.7024531671225827</v>
      </c>
      <c r="L470" s="25">
        <f t="shared" si="170"/>
        <v>-8.6370588982420902</v>
      </c>
      <c r="M470" s="19">
        <f t="shared" si="171"/>
        <v>-6.539426888049249E-2</v>
      </c>
      <c r="N470" s="20">
        <f t="shared" si="172"/>
        <v>8.4023599999985805</v>
      </c>
      <c r="O470" s="42">
        <f t="shared" si="173"/>
        <v>1.9660639750682787</v>
      </c>
      <c r="P470" s="40"/>
      <c r="Q470" s="21">
        <f t="shared" si="174"/>
        <v>33.116429222573856</v>
      </c>
      <c r="R470" s="44">
        <f t="shared" si="175"/>
        <v>1.1974182417777195</v>
      </c>
      <c r="S470" s="22"/>
      <c r="T470" s="22">
        <f t="shared" si="176"/>
        <v>0</v>
      </c>
      <c r="U470" s="50">
        <f t="shared" si="177"/>
        <v>0.34106429083633233</v>
      </c>
      <c r="V470" s="47"/>
      <c r="W470" s="26">
        <f t="shared" si="181"/>
        <v>0.60904337649345053</v>
      </c>
      <c r="X470" s="26">
        <f t="shared" si="182"/>
        <v>3.941324725741274</v>
      </c>
      <c r="Y470" s="27">
        <f t="shared" si="183"/>
        <v>7.7263790587427841E-2</v>
      </c>
      <c r="Z470" s="26">
        <f t="shared" si="184"/>
        <v>0.13384485887951442</v>
      </c>
      <c r="AA470" s="33">
        <f t="shared" si="187"/>
        <v>5.8504732743017893</v>
      </c>
      <c r="AB470" s="30"/>
      <c r="AC470" s="39">
        <f t="shared" si="188"/>
        <v>9.9470169092095734E-3</v>
      </c>
      <c r="AD470" s="39">
        <f t="shared" si="185"/>
        <v>3.8616152459055342</v>
      </c>
      <c r="AE470" s="38">
        <f t="shared" si="189"/>
        <v>5.9583999999999984</v>
      </c>
      <c r="AF470" s="37">
        <f t="shared" si="190"/>
        <v>5.9797047611871452E-4</v>
      </c>
      <c r="AG470" s="37">
        <f t="shared" si="191"/>
        <v>0.2510635497740013</v>
      </c>
      <c r="AH470" s="38">
        <f t="shared" si="192"/>
        <v>0.57507462606853343</v>
      </c>
    </row>
    <row r="471" spans="6:34" x14ac:dyDescent="0.2">
      <c r="F471" s="9">
        <v>53.100000000002701</v>
      </c>
      <c r="G471" s="17">
        <f t="shared" si="186"/>
        <v>1080.9461538461801</v>
      </c>
      <c r="H471" s="24">
        <f t="shared" si="178"/>
        <v>1354.0961538461802</v>
      </c>
      <c r="I471" s="24">
        <f t="shared" si="179"/>
        <v>14.274151059172553</v>
      </c>
      <c r="J471" s="18">
        <f t="shared" si="180"/>
        <v>1427415105.9172554</v>
      </c>
      <c r="K471" s="19">
        <f t="shared" si="169"/>
        <v>-8.7003313771124393</v>
      </c>
      <c r="L471" s="25">
        <f t="shared" si="170"/>
        <v>-8.6410627899858152</v>
      </c>
      <c r="M471" s="19">
        <f t="shared" si="171"/>
        <v>-5.9268587126624084E-2</v>
      </c>
      <c r="N471" s="20">
        <f t="shared" si="172"/>
        <v>8.4161184615370388</v>
      </c>
      <c r="O471" s="42">
        <f t="shared" si="173"/>
        <v>1.9667915527206032</v>
      </c>
      <c r="P471" s="40"/>
      <c r="Q471" s="21">
        <f t="shared" si="174"/>
        <v>33.075659776638112</v>
      </c>
      <c r="R471" s="44">
        <f t="shared" si="175"/>
        <v>1.1979023814741201</v>
      </c>
      <c r="S471" s="22"/>
      <c r="T471" s="22">
        <f t="shared" si="176"/>
        <v>0</v>
      </c>
      <c r="U471" s="50">
        <f t="shared" si="177"/>
        <v>0.34107596847137911</v>
      </c>
      <c r="V471" s="47"/>
      <c r="W471" s="26">
        <f t="shared" si="181"/>
        <v>0.60906422941317695</v>
      </c>
      <c r="X471" s="26">
        <f t="shared" si="182"/>
        <v>3.9300373358334948</v>
      </c>
      <c r="Y471" s="27">
        <f t="shared" si="183"/>
        <v>7.7488351555826215E-2</v>
      </c>
      <c r="Z471" s="26">
        <f t="shared" si="184"/>
        <v>0.13418167023986347</v>
      </c>
      <c r="AA471" s="33">
        <f t="shared" si="187"/>
        <v>5.8359877267457207</v>
      </c>
      <c r="AB471" s="30"/>
      <c r="AC471" s="39">
        <f t="shared" si="188"/>
        <v>9.9349287667722993E-3</v>
      </c>
      <c r="AD471" s="39">
        <f t="shared" si="185"/>
        <v>3.8715501746723064</v>
      </c>
      <c r="AE471" s="38">
        <f t="shared" si="189"/>
        <v>5.9583999999999984</v>
      </c>
      <c r="AF471" s="37">
        <f t="shared" si="190"/>
        <v>5.9812389237220997E-4</v>
      </c>
      <c r="AG471" s="37">
        <f t="shared" si="191"/>
        <v>0.25166167366637354</v>
      </c>
      <c r="AH471" s="38">
        <f t="shared" si="192"/>
        <v>0.57507477948478702</v>
      </c>
    </row>
    <row r="472" spans="6:34" x14ac:dyDescent="0.2">
      <c r="F472" s="9">
        <v>53.0000000000027</v>
      </c>
      <c r="G472" s="17">
        <f t="shared" si="186"/>
        <v>1080.692307692334</v>
      </c>
      <c r="H472" s="24">
        <f t="shared" si="178"/>
        <v>1353.8423076923341</v>
      </c>
      <c r="I472" s="24">
        <f t="shared" si="179"/>
        <v>14.264971005918113</v>
      </c>
      <c r="J472" s="18">
        <f t="shared" si="180"/>
        <v>1426497100.5918114</v>
      </c>
      <c r="K472" s="19">
        <f t="shared" si="169"/>
        <v>-8.6981816953277562</v>
      </c>
      <c r="L472" s="25">
        <f t="shared" si="170"/>
        <v>-8.6450671361251938</v>
      </c>
      <c r="M472" s="19">
        <f t="shared" si="171"/>
        <v>-5.3114559202562361E-2</v>
      </c>
      <c r="N472" s="20">
        <f t="shared" si="172"/>
        <v>8.4298769230754971</v>
      </c>
      <c r="O472" s="42">
        <f t="shared" si="173"/>
        <v>1.9675149466067472</v>
      </c>
      <c r="P472" s="40"/>
      <c r="Q472" s="21">
        <f t="shared" si="174"/>
        <v>33.034415211572025</v>
      </c>
      <c r="R472" s="44">
        <f t="shared" si="175"/>
        <v>1.1983835885434728</v>
      </c>
      <c r="S472" s="22"/>
      <c r="T472" s="22">
        <f t="shared" si="176"/>
        <v>0</v>
      </c>
      <c r="U472" s="50">
        <f t="shared" si="177"/>
        <v>0.34108752807278087</v>
      </c>
      <c r="V472" s="47"/>
      <c r="W472" s="26">
        <f t="shared" si="181"/>
        <v>0.60908487155853719</v>
      </c>
      <c r="X472" s="26">
        <f t="shared" si="182"/>
        <v>3.9187304290464047</v>
      </c>
      <c r="Y472" s="27">
        <f t="shared" si="183"/>
        <v>7.7714566310032415E-2</v>
      </c>
      <c r="Z472" s="26">
        <f t="shared" si="184"/>
        <v>0.13452069731668603</v>
      </c>
      <c r="AA472" s="33">
        <f t="shared" si="187"/>
        <v>5.8214768150634963</v>
      </c>
      <c r="AB472" s="30"/>
      <c r="AC472" s="39">
        <f t="shared" si="188"/>
        <v>9.9226979329915758E-3</v>
      </c>
      <c r="AD472" s="39">
        <f t="shared" si="185"/>
        <v>3.8814728726052978</v>
      </c>
      <c r="AE472" s="38">
        <f t="shared" si="189"/>
        <v>5.9583999999999984</v>
      </c>
      <c r="AF472" s="37">
        <f t="shared" si="190"/>
        <v>5.9827634621399705E-4</v>
      </c>
      <c r="AG472" s="37">
        <f t="shared" si="191"/>
        <v>0.25225995001258755</v>
      </c>
      <c r="AH472" s="38">
        <f t="shared" si="192"/>
        <v>0.5750749319386288</v>
      </c>
    </row>
    <row r="473" spans="6:34" x14ac:dyDescent="0.2">
      <c r="F473" s="9">
        <v>52.900000000002699</v>
      </c>
      <c r="G473" s="17">
        <f t="shared" si="186"/>
        <v>1080.4384615384879</v>
      </c>
      <c r="H473" s="24">
        <f t="shared" si="178"/>
        <v>1353.588461538488</v>
      </c>
      <c r="I473" s="24">
        <f t="shared" si="179"/>
        <v>14.255803840237647</v>
      </c>
      <c r="J473" s="18">
        <f t="shared" si="180"/>
        <v>1425580384.0237646</v>
      </c>
      <c r="K473" s="19">
        <f t="shared" si="169"/>
        <v>-8.6960040084211894</v>
      </c>
      <c r="L473" s="25">
        <f t="shared" si="170"/>
        <v>-8.6490719369159006</v>
      </c>
      <c r="M473" s="19">
        <f t="shared" si="171"/>
        <v>-4.6932071505288775E-2</v>
      </c>
      <c r="N473" s="20">
        <f t="shared" si="172"/>
        <v>8.4436353846139554</v>
      </c>
      <c r="O473" s="42">
        <f t="shared" si="173"/>
        <v>1.9682341397246077</v>
      </c>
      <c r="P473" s="40"/>
      <c r="Q473" s="21">
        <f t="shared" si="174"/>
        <v>32.992696062337387</v>
      </c>
      <c r="R473" s="44">
        <f t="shared" si="175"/>
        <v>1.1988618531413535</v>
      </c>
      <c r="S473" s="22"/>
      <c r="T473" s="22">
        <f t="shared" si="176"/>
        <v>0</v>
      </c>
      <c r="U473" s="50">
        <f t="shared" si="177"/>
        <v>0.3410989699899698</v>
      </c>
      <c r="V473" s="47"/>
      <c r="W473" s="26">
        <f t="shared" si="181"/>
        <v>0.60910530355351744</v>
      </c>
      <c r="X473" s="26">
        <f t="shared" si="182"/>
        <v>3.9074041641420099</v>
      </c>
      <c r="Y473" s="27">
        <f t="shared" si="183"/>
        <v>7.7942449509476985E-2</v>
      </c>
      <c r="Z473" s="26">
        <f t="shared" si="184"/>
        <v>0.13486195654191843</v>
      </c>
      <c r="AA473" s="33">
        <f t="shared" si="187"/>
        <v>5.8069407441799648</v>
      </c>
      <c r="AB473" s="30"/>
      <c r="AC473" s="39">
        <f t="shared" si="188"/>
        <v>9.9103245634717483E-3</v>
      </c>
      <c r="AD473" s="39">
        <f t="shared" si="185"/>
        <v>3.8913831971687696</v>
      </c>
      <c r="AE473" s="38">
        <f t="shared" si="189"/>
        <v>5.9583999999999984</v>
      </c>
      <c r="AF473" s="37">
        <f t="shared" si="190"/>
        <v>5.984278349353934E-4</v>
      </c>
      <c r="AG473" s="37">
        <f t="shared" si="191"/>
        <v>0.25285837784752296</v>
      </c>
      <c r="AH473" s="38">
        <f t="shared" si="192"/>
        <v>0.57507508342735014</v>
      </c>
    </row>
    <row r="474" spans="6:34" x14ac:dyDescent="0.2">
      <c r="F474" s="9">
        <v>52.800000000002697</v>
      </c>
      <c r="G474" s="17">
        <f t="shared" si="186"/>
        <v>1080.1846153846418</v>
      </c>
      <c r="H474" s="24">
        <f t="shared" si="178"/>
        <v>1353.3346153846419</v>
      </c>
      <c r="I474" s="24">
        <f t="shared" si="179"/>
        <v>14.246649562131154</v>
      </c>
      <c r="J474" s="18">
        <f t="shared" si="180"/>
        <v>1424664956.2131155</v>
      </c>
      <c r="K474" s="19">
        <f t="shared" si="169"/>
        <v>-8.6937982023773088</v>
      </c>
      <c r="L474" s="25">
        <f t="shared" si="170"/>
        <v>-8.6530771926138055</v>
      </c>
      <c r="M474" s="19">
        <f t="shared" si="171"/>
        <v>-4.0721009763503346E-2</v>
      </c>
      <c r="N474" s="20">
        <f t="shared" si="172"/>
        <v>8.4573938461524136</v>
      </c>
      <c r="O474" s="42">
        <f t="shared" si="173"/>
        <v>1.9689491149718723</v>
      </c>
      <c r="P474" s="40"/>
      <c r="Q474" s="21">
        <f t="shared" si="174"/>
        <v>32.950502880234666</v>
      </c>
      <c r="R474" s="44">
        <f t="shared" si="175"/>
        <v>1.1993371653874059</v>
      </c>
      <c r="S474" s="22"/>
      <c r="T474" s="22">
        <f t="shared" si="176"/>
        <v>0</v>
      </c>
      <c r="U474" s="50">
        <f t="shared" si="177"/>
        <v>0.34111029457789821</v>
      </c>
      <c r="V474" s="47"/>
      <c r="W474" s="26">
        <f t="shared" si="181"/>
        <v>0.60912552603196102</v>
      </c>
      <c r="X474" s="26">
        <f t="shared" si="182"/>
        <v>3.8960587007811029</v>
      </c>
      <c r="Y474" s="27">
        <f t="shared" si="183"/>
        <v>7.8172015979872209E-2</v>
      </c>
      <c r="Z474" s="26">
        <f t="shared" si="184"/>
        <v>0.13520546449725368</v>
      </c>
      <c r="AA474" s="33">
        <f t="shared" si="187"/>
        <v>5.7923797201882259</v>
      </c>
      <c r="AB474" s="30"/>
      <c r="AC474" s="39">
        <f t="shared" si="188"/>
        <v>9.8978088187013594E-3</v>
      </c>
      <c r="AD474" s="39">
        <f t="shared" si="185"/>
        <v>3.901281005987471</v>
      </c>
      <c r="AE474" s="38">
        <f t="shared" si="189"/>
        <v>5.9583999999999984</v>
      </c>
      <c r="AF474" s="37">
        <f t="shared" si="190"/>
        <v>5.9857835582075903E-4</v>
      </c>
      <c r="AG474" s="37">
        <f t="shared" si="191"/>
        <v>0.25345695620334374</v>
      </c>
      <c r="AH474" s="38">
        <f t="shared" si="192"/>
        <v>0.57507523394823556</v>
      </c>
    </row>
    <row r="475" spans="6:34" x14ac:dyDescent="0.2">
      <c r="F475" s="9">
        <v>52.700000000002703</v>
      </c>
      <c r="G475" s="17">
        <f t="shared" si="186"/>
        <v>1079.9307692307957</v>
      </c>
      <c r="H475" s="24">
        <f t="shared" si="178"/>
        <v>1353.0807692307958</v>
      </c>
      <c r="I475" s="24">
        <f t="shared" si="179"/>
        <v>14.237508171598606</v>
      </c>
      <c r="J475" s="18">
        <f t="shared" si="180"/>
        <v>1423750817.1598606</v>
      </c>
      <c r="K475" s="19">
        <f t="shared" si="169"/>
        <v>-8.6915641625074045</v>
      </c>
      <c r="L475" s="25">
        <f t="shared" si="170"/>
        <v>-8.657082903474965</v>
      </c>
      <c r="M475" s="19">
        <f t="shared" si="171"/>
        <v>-3.4481259032439482E-2</v>
      </c>
      <c r="N475" s="20">
        <f t="shared" si="172"/>
        <v>8.4711523076908719</v>
      </c>
      <c r="O475" s="42">
        <f t="shared" si="173"/>
        <v>1.969659855145232</v>
      </c>
      <c r="P475" s="40"/>
      <c r="Q475" s="21">
        <f t="shared" si="174"/>
        <v>32.907836232958289</v>
      </c>
      <c r="R475" s="44">
        <f t="shared" si="175"/>
        <v>1.1998095153651067</v>
      </c>
      <c r="S475" s="22"/>
      <c r="T475" s="22">
        <f t="shared" si="176"/>
        <v>0</v>
      </c>
      <c r="U475" s="50">
        <f t="shared" si="177"/>
        <v>0.34112150219709791</v>
      </c>
      <c r="V475" s="47"/>
      <c r="W475" s="26">
        <f t="shared" si="181"/>
        <v>0.60914553963767482</v>
      </c>
      <c r="X475" s="26">
        <f t="shared" si="182"/>
        <v>3.8846941995224906</v>
      </c>
      <c r="Y475" s="27">
        <f t="shared" si="183"/>
        <v>7.8403280715448775E-2</v>
      </c>
      <c r="Z475" s="26">
        <f t="shared" si="184"/>
        <v>0.13555123791564391</v>
      </c>
      <c r="AA475" s="33">
        <f t="shared" si="187"/>
        <v>5.7777939503487836</v>
      </c>
      <c r="AB475" s="30"/>
      <c r="AC475" s="39">
        <f t="shared" si="188"/>
        <v>9.8851508640698388E-3</v>
      </c>
      <c r="AD475" s="39">
        <f t="shared" si="185"/>
        <v>3.9111661568515408</v>
      </c>
      <c r="AE475" s="38">
        <f t="shared" si="189"/>
        <v>5.9583999999999984</v>
      </c>
      <c r="AF475" s="37">
        <f t="shared" si="190"/>
        <v>5.9872790614746659E-4</v>
      </c>
      <c r="AG475" s="37">
        <f t="shared" si="191"/>
        <v>0.2540556841094912</v>
      </c>
      <c r="AH475" s="38">
        <f t="shared" si="192"/>
        <v>0.57507538349856224</v>
      </c>
    </row>
    <row r="476" spans="6:34" x14ac:dyDescent="0.2">
      <c r="F476" s="9">
        <v>52.600000000002701</v>
      </c>
      <c r="G476" s="17">
        <f t="shared" si="186"/>
        <v>1079.6769230769496</v>
      </c>
      <c r="H476" s="24">
        <f t="shared" si="178"/>
        <v>1352.8269230769497</v>
      </c>
      <c r="I476" s="24">
        <f t="shared" si="179"/>
        <v>14.228379668640031</v>
      </c>
      <c r="J476" s="18">
        <f t="shared" si="180"/>
        <v>1422837966.8640032</v>
      </c>
      <c r="K476" s="19">
        <f t="shared" si="169"/>
        <v>-8.6893017734441873</v>
      </c>
      <c r="L476" s="25">
        <f t="shared" si="170"/>
        <v>-8.6610890697556275</v>
      </c>
      <c r="M476" s="19">
        <f t="shared" si="171"/>
        <v>-2.821270368855977E-2</v>
      </c>
      <c r="N476" s="20">
        <f t="shared" si="172"/>
        <v>8.4849107692293302</v>
      </c>
      <c r="O476" s="42">
        <f t="shared" si="173"/>
        <v>1.9703663429395952</v>
      </c>
      <c r="P476" s="40"/>
      <c r="Q476" s="21">
        <f t="shared" si="174"/>
        <v>32.8646967046515</v>
      </c>
      <c r="R476" s="44">
        <f t="shared" si="175"/>
        <v>1.2002788931215365</v>
      </c>
      <c r="S476" s="22"/>
      <c r="T476" s="22">
        <f t="shared" si="176"/>
        <v>0</v>
      </c>
      <c r="U476" s="50">
        <f t="shared" si="177"/>
        <v>0.34113259321374151</v>
      </c>
      <c r="V476" s="47"/>
      <c r="W476" s="26">
        <f t="shared" si="181"/>
        <v>0.60916534502453834</v>
      </c>
      <c r="X476" s="26">
        <f t="shared" si="182"/>
        <v>3.8733108218221775</v>
      </c>
      <c r="Y476" s="27">
        <f t="shared" si="183"/>
        <v>7.8636258881227605E-2</v>
      </c>
      <c r="Z476" s="26">
        <f t="shared" si="184"/>
        <v>0.13589929368281892</v>
      </c>
      <c r="AA476" s="33">
        <f t="shared" si="187"/>
        <v>5.7631836430886345</v>
      </c>
      <c r="AB476" s="30"/>
      <c r="AC476" s="39">
        <f t="shared" si="188"/>
        <v>9.8723508698876274E-3</v>
      </c>
      <c r="AD476" s="39">
        <f t="shared" si="185"/>
        <v>3.9210385077214283</v>
      </c>
      <c r="AE476" s="38">
        <f t="shared" si="189"/>
        <v>5.9583999999999984</v>
      </c>
      <c r="AF476" s="37">
        <f t="shared" si="190"/>
        <v>5.988764831860885E-4</v>
      </c>
      <c r="AG476" s="37">
        <f t="shared" si="191"/>
        <v>0.25465456059267727</v>
      </c>
      <c r="AH476" s="38">
        <f t="shared" si="192"/>
        <v>0.57507553207560091</v>
      </c>
    </row>
    <row r="477" spans="6:34" x14ac:dyDescent="0.2">
      <c r="F477" s="9">
        <v>52.5000000000027</v>
      </c>
      <c r="G477" s="17">
        <f t="shared" si="186"/>
        <v>1079.4230769231035</v>
      </c>
      <c r="H477" s="24">
        <f t="shared" si="178"/>
        <v>1352.5730769231036</v>
      </c>
      <c r="I477" s="24">
        <f t="shared" si="179"/>
        <v>14.219264053255387</v>
      </c>
      <c r="J477" s="18">
        <f t="shared" si="180"/>
        <v>1421926405.3255386</v>
      </c>
      <c r="K477" s="19">
        <f t="shared" si="169"/>
        <v>-8.6870109191364726</v>
      </c>
      <c r="L477" s="25">
        <f t="shared" si="170"/>
        <v>-8.6650956917122421</v>
      </c>
      <c r="M477" s="19">
        <f t="shared" si="171"/>
        <v>-2.1915227424230466E-2</v>
      </c>
      <c r="N477" s="20">
        <f t="shared" si="172"/>
        <v>8.4986692307677885</v>
      </c>
      <c r="O477" s="42">
        <f t="shared" si="173"/>
        <v>1.971068560947284</v>
      </c>
      <c r="P477" s="40"/>
      <c r="Q477" s="21">
        <f t="shared" si="174"/>
        <v>32.821084895960837</v>
      </c>
      <c r="R477" s="44">
        <f t="shared" si="175"/>
        <v>1.2007452886671348</v>
      </c>
      <c r="S477" s="22"/>
      <c r="T477" s="22">
        <f t="shared" si="176"/>
        <v>0</v>
      </c>
      <c r="U477" s="50">
        <f t="shared" si="177"/>
        <v>0.34114356799970252</v>
      </c>
      <c r="V477" s="47"/>
      <c r="W477" s="26">
        <f t="shared" si="181"/>
        <v>0.60918494285661162</v>
      </c>
      <c r="X477" s="26">
        <f t="shared" si="182"/>
        <v>3.8619087300325141</v>
      </c>
      <c r="Y477" s="27">
        <f t="shared" si="183"/>
        <v>7.8870965815326613E-2</v>
      </c>
      <c r="Z477" s="26">
        <f t="shared" si="184"/>
        <v>0.13624964883881963</v>
      </c>
      <c r="AA477" s="33">
        <f t="shared" si="187"/>
        <v>5.748549008000305</v>
      </c>
      <c r="AB477" s="30"/>
      <c r="AC477" s="39">
        <f t="shared" si="188"/>
        <v>9.8594090113955906E-3</v>
      </c>
      <c r="AD477" s="39">
        <f t="shared" si="185"/>
        <v>3.9308979167328237</v>
      </c>
      <c r="AE477" s="38">
        <f t="shared" si="189"/>
        <v>5.9583999999999975</v>
      </c>
      <c r="AF477" s="37">
        <f t="shared" si="190"/>
        <v>5.9902408419994083E-4</v>
      </c>
      <c r="AG477" s="37">
        <f t="shared" si="191"/>
        <v>0.2552535846768772</v>
      </c>
      <c r="AH477" s="38">
        <f t="shared" si="192"/>
        <v>0.57507567967661477</v>
      </c>
    </row>
    <row r="478" spans="6:34" x14ac:dyDescent="0.2">
      <c r="F478" s="9">
        <v>52.400000000002699</v>
      </c>
      <c r="G478" s="17">
        <f t="shared" si="186"/>
        <v>1079.1692307692574</v>
      </c>
      <c r="H478" s="24">
        <f t="shared" si="178"/>
        <v>1352.3192307692575</v>
      </c>
      <c r="I478" s="24">
        <f t="shared" si="179"/>
        <v>14.21016132544473</v>
      </c>
      <c r="J478" s="18">
        <f t="shared" si="180"/>
        <v>1421016132.5444729</v>
      </c>
      <c r="K478" s="19">
        <f t="shared" si="169"/>
        <v>-8.6846914828438173</v>
      </c>
      <c r="L478" s="25">
        <f t="shared" si="170"/>
        <v>-8.6691027696014373</v>
      </c>
      <c r="M478" s="19">
        <f t="shared" si="171"/>
        <v>-1.5588713242379981E-2</v>
      </c>
      <c r="N478" s="20">
        <f t="shared" si="172"/>
        <v>8.5124276923062467</v>
      </c>
      <c r="O478" s="42">
        <f t="shared" si="173"/>
        <v>1.9717664916572319</v>
      </c>
      <c r="P478" s="40"/>
      <c r="Q478" s="21">
        <f t="shared" si="174"/>
        <v>32.777001424090159</v>
      </c>
      <c r="R478" s="44">
        <f t="shared" si="175"/>
        <v>1.2012086919754676</v>
      </c>
      <c r="S478" s="22"/>
      <c r="T478" s="22">
        <f t="shared" si="176"/>
        <v>0</v>
      </c>
      <c r="U478" s="50">
        <f t="shared" si="177"/>
        <v>0.3411544269326181</v>
      </c>
      <c r="V478" s="47"/>
      <c r="W478" s="26">
        <f t="shared" si="181"/>
        <v>0.60920433380824657</v>
      </c>
      <c r="X478" s="26">
        <f t="shared" si="182"/>
        <v>3.8504880874013017</v>
      </c>
      <c r="Y478" s="27">
        <f t="shared" si="183"/>
        <v>7.9107417031304098E-2</v>
      </c>
      <c r="Z478" s="26">
        <f t="shared" si="184"/>
        <v>0.13660232057954783</v>
      </c>
      <c r="AA478" s="33">
        <f t="shared" si="187"/>
        <v>5.7338902558408487</v>
      </c>
      <c r="AB478" s="30"/>
      <c r="AC478" s="39">
        <f t="shared" si="188"/>
        <v>9.846325468788393E-3</v>
      </c>
      <c r="AD478" s="39">
        <f t="shared" si="185"/>
        <v>3.9407442422016121</v>
      </c>
      <c r="AE478" s="38">
        <f t="shared" si="189"/>
        <v>5.9583999999999975</v>
      </c>
      <c r="AF478" s="37">
        <f t="shared" si="190"/>
        <v>5.9917070644548154E-4</v>
      </c>
      <c r="AG478" s="37">
        <f t="shared" si="191"/>
        <v>0.25585275538332269</v>
      </c>
      <c r="AH478" s="38">
        <f t="shared" si="192"/>
        <v>0.57507582629886034</v>
      </c>
    </row>
    <row r="479" spans="6:34" x14ac:dyDescent="0.2">
      <c r="F479" s="9">
        <v>52.300000000002697</v>
      </c>
      <c r="G479" s="17">
        <f t="shared" si="186"/>
        <v>1078.9153846154113</v>
      </c>
      <c r="H479" s="24">
        <f t="shared" si="178"/>
        <v>1352.0653846154114</v>
      </c>
      <c r="I479" s="24">
        <f t="shared" si="179"/>
        <v>14.201071485208075</v>
      </c>
      <c r="J479" s="18">
        <f t="shared" si="180"/>
        <v>1420107148.5208075</v>
      </c>
      <c r="K479" s="19">
        <f t="shared" si="169"/>
        <v>-8.6823433471311109</v>
      </c>
      <c r="L479" s="25">
        <f t="shared" si="170"/>
        <v>-8.6731103036800441</v>
      </c>
      <c r="M479" s="19">
        <f t="shared" si="171"/>
        <v>-9.2330434510667914E-3</v>
      </c>
      <c r="N479" s="20">
        <f t="shared" si="172"/>
        <v>8.526186153844705</v>
      </c>
      <c r="O479" s="42">
        <f t="shared" si="173"/>
        <v>1.9724601174541716</v>
      </c>
      <c r="P479" s="40"/>
      <c r="Q479" s="21">
        <f t="shared" si="174"/>
        <v>32.732446922854251</v>
      </c>
      <c r="R479" s="44">
        <f t="shared" si="175"/>
        <v>1.2016690929829823</v>
      </c>
      <c r="S479" s="22"/>
      <c r="T479" s="22">
        <f t="shared" si="176"/>
        <v>0</v>
      </c>
      <c r="U479" s="50">
        <f t="shared" si="177"/>
        <v>0.34116517039595107</v>
      </c>
      <c r="V479" s="47"/>
      <c r="W479" s="26">
        <f t="shared" si="181"/>
        <v>0.60922351856419832</v>
      </c>
      <c r="X479" s="26">
        <f t="shared" si="182"/>
        <v>3.8390490580708514</v>
      </c>
      <c r="Y479" s="27">
        <f t="shared" si="183"/>
        <v>7.9345628220538728E-2</v>
      </c>
      <c r="Z479" s="26">
        <f t="shared" si="184"/>
        <v>0.13695732625833215</v>
      </c>
      <c r="AA479" s="33">
        <f t="shared" si="187"/>
        <v>5.7192075985307795</v>
      </c>
      <c r="AB479" s="30"/>
      <c r="AC479" s="39">
        <f t="shared" si="188"/>
        <v>9.8331004272271885E-3</v>
      </c>
      <c r="AD479" s="39">
        <f t="shared" si="185"/>
        <v>3.9505773426288395</v>
      </c>
      <c r="AE479" s="38">
        <f t="shared" si="189"/>
        <v>5.9583999999999984</v>
      </c>
      <c r="AF479" s="37">
        <f t="shared" si="190"/>
        <v>5.99316347172069E-4</v>
      </c>
      <c r="AG479" s="37">
        <f t="shared" si="191"/>
        <v>0.25645207173049478</v>
      </c>
      <c r="AH479" s="38">
        <f t="shared" si="192"/>
        <v>0.57507597193958693</v>
      </c>
    </row>
    <row r="480" spans="6:34" x14ac:dyDescent="0.2">
      <c r="F480" s="9">
        <v>52.200000000002703</v>
      </c>
      <c r="G480" s="17">
        <f t="shared" si="186"/>
        <v>1078.6615384615652</v>
      </c>
      <c r="H480" s="24">
        <f t="shared" si="178"/>
        <v>1351.8115384615653</v>
      </c>
      <c r="I480" s="24">
        <f t="shared" si="179"/>
        <v>14.191994532545351</v>
      </c>
      <c r="J480" s="18">
        <f t="shared" si="180"/>
        <v>1419199453.2545352</v>
      </c>
      <c r="K480" s="19">
        <f t="shared" si="169"/>
        <v>-8.6799663938630438</v>
      </c>
      <c r="L480" s="25">
        <f t="shared" si="170"/>
        <v>-8.6771182942050871</v>
      </c>
      <c r="M480" s="19">
        <f t="shared" si="171"/>
        <v>-2.8480996579567375E-3</v>
      </c>
      <c r="N480" s="20">
        <f t="shared" si="172"/>
        <v>8.5399446153831633</v>
      </c>
      <c r="O480" s="42">
        <f t="shared" si="173"/>
        <v>1.9731494206178075</v>
      </c>
      <c r="P480" s="40"/>
      <c r="Q480" s="21">
        <f t="shared" si="174"/>
        <v>32.687422042732038</v>
      </c>
      <c r="R480" s="44">
        <f t="shared" si="175"/>
        <v>1.2021264815887636</v>
      </c>
      <c r="S480" s="22"/>
      <c r="T480" s="22">
        <f t="shared" si="176"/>
        <v>0</v>
      </c>
      <c r="U480" s="50">
        <f t="shared" si="177"/>
        <v>0.3411757987790538</v>
      </c>
      <c r="V480" s="47"/>
      <c r="W480" s="26">
        <f t="shared" si="181"/>
        <v>0.60924249781973883</v>
      </c>
      <c r="X480" s="26">
        <f t="shared" si="182"/>
        <v>3.8275918070770114</v>
      </c>
      <c r="Y480" s="27">
        <f t="shared" si="183"/>
        <v>7.958561525464683E-2</v>
      </c>
      <c r="Z480" s="26">
        <f t="shared" si="184"/>
        <v>0.13731468338750966</v>
      </c>
      <c r="AA480" s="33">
        <f t="shared" si="187"/>
        <v>5.7045012491529654</v>
      </c>
      <c r="AB480" s="30"/>
      <c r="AC480" s="39">
        <f t="shared" si="188"/>
        <v>9.8197340768557181E-3</v>
      </c>
      <c r="AD480" s="39">
        <f t="shared" si="185"/>
        <v>3.9603970767056951</v>
      </c>
      <c r="AE480" s="38">
        <f t="shared" si="189"/>
        <v>5.9583999999999984</v>
      </c>
      <c r="AF480" s="37">
        <f t="shared" si="190"/>
        <v>5.9946100362193275E-4</v>
      </c>
      <c r="AG480" s="37">
        <f t="shared" si="191"/>
        <v>0.25705153273411674</v>
      </c>
      <c r="AH480" s="38">
        <f t="shared" si="192"/>
        <v>0.57507611659603697</v>
      </c>
    </row>
    <row r="481" spans="6:34" x14ac:dyDescent="0.2">
      <c r="F481" s="9">
        <v>52.100000000002701</v>
      </c>
      <c r="G481" s="17">
        <f t="shared" si="186"/>
        <v>1078.4076923077191</v>
      </c>
      <c r="H481" s="24">
        <f t="shared" si="178"/>
        <v>1351.5576923077192</v>
      </c>
      <c r="I481" s="24">
        <f t="shared" si="179"/>
        <v>14.1829304674566</v>
      </c>
      <c r="J481" s="18">
        <f t="shared" si="180"/>
        <v>1418293046.7456601</v>
      </c>
      <c r="K481" s="19">
        <f t="shared" si="169"/>
        <v>-8.6775605041986275</v>
      </c>
      <c r="L481" s="25">
        <f t="shared" si="170"/>
        <v>-8.6811267414337738</v>
      </c>
      <c r="M481" s="19">
        <f t="shared" si="171"/>
        <v>3.5662372351463745E-3</v>
      </c>
      <c r="N481" s="20">
        <f t="shared" si="172"/>
        <v>8.5537030769216216</v>
      </c>
      <c r="O481" s="42">
        <f t="shared" si="173"/>
        <v>1.9738343833219911</v>
      </c>
      <c r="P481" s="40"/>
      <c r="Q481" s="21">
        <f t="shared" si="174"/>
        <v>32.641927450919248</v>
      </c>
      <c r="R481" s="44">
        <f t="shared" si="175"/>
        <v>1.2025808476542876</v>
      </c>
      <c r="S481" s="22"/>
      <c r="T481" s="22">
        <f t="shared" si="176"/>
        <v>0</v>
      </c>
      <c r="U481" s="50">
        <f t="shared" si="177"/>
        <v>0.34118631247723186</v>
      </c>
      <c r="V481" s="47"/>
      <c r="W481" s="26">
        <f t="shared" si="181"/>
        <v>0.60926127228077109</v>
      </c>
      <c r="X481" s="26">
        <f t="shared" si="182"/>
        <v>3.816116500348139</v>
      </c>
      <c r="Y481" s="27">
        <f t="shared" si="183"/>
        <v>7.982739418793805E-2</v>
      </c>
      <c r="Z481" s="26">
        <f t="shared" si="184"/>
        <v>0.13767440964002434</v>
      </c>
      <c r="AA481" s="33">
        <f t="shared" si="187"/>
        <v>5.6897714219514564</v>
      </c>
      <c r="AB481" s="30"/>
      <c r="AC481" s="39">
        <f t="shared" si="188"/>
        <v>9.806226612819751E-3</v>
      </c>
      <c r="AD481" s="39">
        <f t="shared" si="185"/>
        <v>3.9702033033185149</v>
      </c>
      <c r="AE481" s="38">
        <f t="shared" si="189"/>
        <v>5.9583999999999984</v>
      </c>
      <c r="AF481" s="37">
        <f t="shared" si="190"/>
        <v>5.9960467303035714E-4</v>
      </c>
      <c r="AG481" s="37">
        <f t="shared" si="191"/>
        <v>0.25765113740714707</v>
      </c>
      <c r="AH481" s="38">
        <f t="shared" si="192"/>
        <v>0.57507626026544534</v>
      </c>
    </row>
    <row r="482" spans="6:34" x14ac:dyDescent="0.2">
      <c r="F482" s="9">
        <v>52.0000000000027</v>
      </c>
      <c r="G482" s="17">
        <f t="shared" si="186"/>
        <v>1078.153846153873</v>
      </c>
      <c r="H482" s="24">
        <f t="shared" si="178"/>
        <v>1351.3038461538731</v>
      </c>
      <c r="I482" s="24">
        <f t="shared" si="179"/>
        <v>14.173879289941794</v>
      </c>
      <c r="J482" s="18">
        <f t="shared" si="180"/>
        <v>1417387928.9941795</v>
      </c>
      <c r="K482" s="19">
        <f t="shared" si="169"/>
        <v>-8.675125558585572</v>
      </c>
      <c r="L482" s="25">
        <f t="shared" si="170"/>
        <v>-8.6851356456235198</v>
      </c>
      <c r="M482" s="19">
        <f t="shared" si="171"/>
        <v>1.0010087037947812E-2</v>
      </c>
      <c r="N482" s="20">
        <f t="shared" si="172"/>
        <v>8.5674615384600799</v>
      </c>
      <c r="O482" s="42">
        <f t="shared" si="173"/>
        <v>1.9745149876338788</v>
      </c>
      <c r="P482" s="40"/>
      <c r="Q482" s="21">
        <f t="shared" si="174"/>
        <v>32.595963831380814</v>
      </c>
      <c r="R482" s="44">
        <f t="shared" si="175"/>
        <v>1.203032181003171</v>
      </c>
      <c r="S482" s="22"/>
      <c r="T482" s="22">
        <f t="shared" si="176"/>
        <v>0</v>
      </c>
      <c r="U482" s="50">
        <f t="shared" si="177"/>
        <v>0.34119671189180922</v>
      </c>
      <c r="V482" s="47"/>
      <c r="W482" s="26">
        <f t="shared" si="181"/>
        <v>0.60927984266394497</v>
      </c>
      <c r="X482" s="26">
        <f t="shared" si="182"/>
        <v>3.8046233047040476</v>
      </c>
      <c r="Y482" s="27">
        <f t="shared" si="183"/>
        <v>8.0070981259909427E-2</v>
      </c>
      <c r="Z482" s="26">
        <f t="shared" si="184"/>
        <v>0.13803652285104129</v>
      </c>
      <c r="AA482" s="33">
        <f t="shared" si="187"/>
        <v>5.6750183323302767</v>
      </c>
      <c r="AB482" s="30"/>
      <c r="AC482" s="39">
        <f t="shared" si="188"/>
        <v>9.7925782352759165E-3</v>
      </c>
      <c r="AD482" s="39">
        <f t="shared" si="185"/>
        <v>3.979995881553791</v>
      </c>
      <c r="AE482" s="38">
        <f t="shared" si="189"/>
        <v>5.9583999999999984</v>
      </c>
      <c r="AF482" s="37">
        <f t="shared" si="190"/>
        <v>5.9974735262522619E-4</v>
      </c>
      <c r="AG482" s="37">
        <f t="shared" si="191"/>
        <v>0.25825088475977231</v>
      </c>
      <c r="AH482" s="38">
        <f t="shared" si="192"/>
        <v>0.57507640294504014</v>
      </c>
    </row>
    <row r="483" spans="6:34" x14ac:dyDescent="0.2">
      <c r="F483" s="9">
        <v>51.900000000002699</v>
      </c>
      <c r="G483" s="17">
        <f t="shared" si="186"/>
        <v>1077.9000000000269</v>
      </c>
      <c r="H483" s="24">
        <f t="shared" si="178"/>
        <v>1351.050000000027</v>
      </c>
      <c r="I483" s="24">
        <f t="shared" si="179"/>
        <v>14.164841000000962</v>
      </c>
      <c r="J483" s="18">
        <f t="shared" si="180"/>
        <v>1416484100.0000961</v>
      </c>
      <c r="K483" s="19">
        <f t="shared" si="169"/>
        <v>-8.6726614367546588</v>
      </c>
      <c r="L483" s="25">
        <f t="shared" si="170"/>
        <v>-8.6891450070319234</v>
      </c>
      <c r="M483" s="19">
        <f t="shared" si="171"/>
        <v>1.6483570277264548E-2</v>
      </c>
      <c r="N483" s="20">
        <f t="shared" si="172"/>
        <v>8.5812199999985381</v>
      </c>
      <c r="O483" s="42">
        <f t="shared" si="173"/>
        <v>1.9751912155130871</v>
      </c>
      <c r="P483" s="40"/>
      <c r="Q483" s="21">
        <f t="shared" si="174"/>
        <v>32.549531884902635</v>
      </c>
      <c r="R483" s="44">
        <f t="shared" si="175"/>
        <v>1.2034804714209204</v>
      </c>
      <c r="S483" s="22"/>
      <c r="T483" s="22">
        <f t="shared" si="176"/>
        <v>0</v>
      </c>
      <c r="U483" s="50">
        <f t="shared" si="177"/>
        <v>0.34120699743019395</v>
      </c>
      <c r="V483" s="47"/>
      <c r="W483" s="26">
        <f t="shared" si="181"/>
        <v>0.60929820969677484</v>
      </c>
      <c r="X483" s="26">
        <f t="shared" si="182"/>
        <v>3.7931123878548951</v>
      </c>
      <c r="Y483" s="27">
        <f t="shared" si="183"/>
        <v>8.0316392897779254E-2</v>
      </c>
      <c r="Z483" s="26">
        <f t="shared" si="184"/>
        <v>0.13840104101957829</v>
      </c>
      <c r="AA483" s="33">
        <f t="shared" si="187"/>
        <v>5.6602421968521472</v>
      </c>
      <c r="AB483" s="30"/>
      <c r="AC483" s="39">
        <f t="shared" si="188"/>
        <v>9.7787891494143849E-3</v>
      </c>
      <c r="AD483" s="39">
        <f t="shared" si="185"/>
        <v>3.9897746707032056</v>
      </c>
      <c r="AE483" s="38">
        <f t="shared" si="189"/>
        <v>5.9583999999999984</v>
      </c>
      <c r="AF483" s="37">
        <f t="shared" si="190"/>
        <v>5.9988903962742042E-4</v>
      </c>
      <c r="AG483" s="37">
        <f t="shared" si="191"/>
        <v>0.25885077379939975</v>
      </c>
      <c r="AH483" s="38">
        <f t="shared" si="192"/>
        <v>0.57507654463204227</v>
      </c>
    </row>
    <row r="484" spans="6:34" x14ac:dyDescent="0.2">
      <c r="F484" s="9">
        <v>51.800000000002697</v>
      </c>
      <c r="G484" s="17">
        <f t="shared" si="186"/>
        <v>1077.6461538461808</v>
      </c>
      <c r="H484" s="24">
        <f t="shared" si="178"/>
        <v>1350.7961538461809</v>
      </c>
      <c r="I484" s="24">
        <f t="shared" si="179"/>
        <v>14.155815597634131</v>
      </c>
      <c r="J484" s="18">
        <f t="shared" si="180"/>
        <v>1415581559.7634132</v>
      </c>
      <c r="K484" s="19">
        <f t="shared" si="169"/>
        <v>-8.6701680177140457</v>
      </c>
      <c r="L484" s="25">
        <f t="shared" si="170"/>
        <v>-8.6931548259167748</v>
      </c>
      <c r="M484" s="19">
        <f t="shared" si="171"/>
        <v>2.2986808202729136E-2</v>
      </c>
      <c r="N484" s="20">
        <f t="shared" si="172"/>
        <v>8.5949784615369964</v>
      </c>
      <c r="O484" s="42">
        <f t="shared" si="173"/>
        <v>1.9758630488108411</v>
      </c>
      <c r="P484" s="40"/>
      <c r="Q484" s="21">
        <f t="shared" si="174"/>
        <v>32.502632329143012</v>
      </c>
      <c r="R484" s="44">
        <f t="shared" si="175"/>
        <v>1.2039257086546806</v>
      </c>
      <c r="S484" s="22"/>
      <c r="T484" s="22">
        <f t="shared" si="176"/>
        <v>0</v>
      </c>
      <c r="U484" s="50">
        <f t="shared" si="177"/>
        <v>0.34121716950594455</v>
      </c>
      <c r="V484" s="47"/>
      <c r="W484" s="26">
        <f t="shared" si="181"/>
        <v>0.60931637411775808</v>
      </c>
      <c r="X484" s="26">
        <f t="shared" si="182"/>
        <v>3.7815839184000386</v>
      </c>
      <c r="Y484" s="27">
        <f t="shared" si="183"/>
        <v>8.0563645719060953E-2</v>
      </c>
      <c r="Z484" s="26">
        <f t="shared" si="184"/>
        <v>0.13876798231015364</v>
      </c>
      <c r="AA484" s="33">
        <f t="shared" si="187"/>
        <v>5.6454432332371667</v>
      </c>
      <c r="AB484" s="30"/>
      <c r="AC484" s="39">
        <f t="shared" si="188"/>
        <v>9.7648595654709295E-3</v>
      </c>
      <c r="AD484" s="39">
        <f t="shared" si="185"/>
        <v>3.9995395302686765</v>
      </c>
      <c r="AE484" s="38">
        <f t="shared" si="189"/>
        <v>5.9583999999999984</v>
      </c>
      <c r="AF484" s="37">
        <f t="shared" si="190"/>
        <v>6.0002973125057384E-4</v>
      </c>
      <c r="AG484" s="37">
        <f t="shared" si="191"/>
        <v>0.25945080353065031</v>
      </c>
      <c r="AH484" s="38">
        <f t="shared" si="192"/>
        <v>0.5750766853236654</v>
      </c>
    </row>
    <row r="485" spans="6:34" x14ac:dyDescent="0.2">
      <c r="F485" s="9">
        <v>51.700000000002703</v>
      </c>
      <c r="G485" s="17">
        <f t="shared" si="186"/>
        <v>1077.3923076923347</v>
      </c>
      <c r="H485" s="24">
        <f t="shared" si="178"/>
        <v>1350.5423076923348</v>
      </c>
      <c r="I485" s="24">
        <f t="shared" si="179"/>
        <v>14.146803082841217</v>
      </c>
      <c r="J485" s="18">
        <f t="shared" si="180"/>
        <v>1414680308.2841218</v>
      </c>
      <c r="K485" s="19">
        <f t="shared" si="169"/>
        <v>-8.6676451797434932</v>
      </c>
      <c r="L485" s="25">
        <f t="shared" si="170"/>
        <v>-8.6971651025360686</v>
      </c>
      <c r="M485" s="19">
        <f t="shared" si="171"/>
        <v>2.9519922792575315E-2</v>
      </c>
      <c r="N485" s="20">
        <f t="shared" si="172"/>
        <v>8.6087369230754547</v>
      </c>
      <c r="O485" s="42">
        <f t="shared" si="173"/>
        <v>1.9765304692691048</v>
      </c>
      <c r="P485" s="40"/>
      <c r="Q485" s="21">
        <f t="shared" si="174"/>
        <v>32.455265898683514</v>
      </c>
      <c r="R485" s="44">
        <f t="shared" si="175"/>
        <v>1.2043678824129722</v>
      </c>
      <c r="S485" s="22"/>
      <c r="T485" s="22">
        <f t="shared" si="176"/>
        <v>0</v>
      </c>
      <c r="U485" s="50">
        <f t="shared" si="177"/>
        <v>0.34122722853883747</v>
      </c>
      <c r="V485" s="47"/>
      <c r="W485" s="26">
        <f t="shared" si="181"/>
        <v>0.60933433667649539</v>
      </c>
      <c r="X485" s="26">
        <f t="shared" si="182"/>
        <v>3.7700380658268431</v>
      </c>
      <c r="Y485" s="27">
        <f t="shared" si="183"/>
        <v>8.0812756534177924E-2</v>
      </c>
      <c r="Z485" s="26">
        <f t="shared" si="184"/>
        <v>0.13913736505445107</v>
      </c>
      <c r="AA485" s="33">
        <f t="shared" si="187"/>
        <v>5.6306216603614354</v>
      </c>
      <c r="AB485" s="30"/>
      <c r="AC485" s="39">
        <f t="shared" si="188"/>
        <v>9.7507896987423497E-3</v>
      </c>
      <c r="AD485" s="39">
        <f t="shared" si="185"/>
        <v>4.0092903199674188</v>
      </c>
      <c r="AE485" s="38">
        <f t="shared" si="189"/>
        <v>5.9583999999999984</v>
      </c>
      <c r="AF485" s="37">
        <f t="shared" si="190"/>
        <v>6.0016942470104387E-4</v>
      </c>
      <c r="AG485" s="37">
        <f t="shared" si="191"/>
        <v>0.26005097295535134</v>
      </c>
      <c r="AH485" s="38">
        <f t="shared" si="192"/>
        <v>0.57507682501711588</v>
      </c>
    </row>
    <row r="486" spans="6:34" x14ac:dyDescent="0.2">
      <c r="F486" s="9">
        <v>51.600000000002801</v>
      </c>
      <c r="G486" s="17">
        <f t="shared" si="186"/>
        <v>1077.1384615384886</v>
      </c>
      <c r="H486" s="24">
        <f t="shared" si="178"/>
        <v>1350.2884615384887</v>
      </c>
      <c r="I486" s="24">
        <f t="shared" si="179"/>
        <v>14.13780345562229</v>
      </c>
      <c r="J486" s="18">
        <f t="shared" si="180"/>
        <v>1413780345.5622289</v>
      </c>
      <c r="K486" s="19">
        <f t="shared" si="169"/>
        <v>-8.6650928003885817</v>
      </c>
      <c r="L486" s="25">
        <f t="shared" si="170"/>
        <v>-8.7011758371479857</v>
      </c>
      <c r="M486" s="19">
        <f t="shared" si="171"/>
        <v>3.6083036759404052E-2</v>
      </c>
      <c r="N486" s="20">
        <f t="shared" si="172"/>
        <v>8.622495384613913</v>
      </c>
      <c r="O486" s="42">
        <f t="shared" si="173"/>
        <v>1.9771934585197135</v>
      </c>
      <c r="P486" s="40"/>
      <c r="Q486" s="21">
        <f t="shared" si="174"/>
        <v>32.407433345079554</v>
      </c>
      <c r="R486" s="44">
        <f t="shared" si="175"/>
        <v>1.2048069823654357</v>
      </c>
      <c r="S486" s="22"/>
      <c r="T486" s="22">
        <f t="shared" si="176"/>
        <v>0</v>
      </c>
      <c r="U486" s="50">
        <f t="shared" si="177"/>
        <v>0.34123717495493477</v>
      </c>
      <c r="V486" s="47"/>
      <c r="W486" s="26">
        <f t="shared" si="181"/>
        <v>0.60935209813381208</v>
      </c>
      <c r="X486" s="26">
        <f t="shared" si="182"/>
        <v>3.7584750005094554</v>
      </c>
      <c r="Y486" s="27">
        <f t="shared" si="183"/>
        <v>8.10637423491197E-2</v>
      </c>
      <c r="Z486" s="26">
        <f t="shared" si="184"/>
        <v>0.13950920775300119</v>
      </c>
      <c r="AA486" s="33">
        <f t="shared" si="187"/>
        <v>5.6157776982556307</v>
      </c>
      <c r="AB486" s="30"/>
      <c r="AC486" s="39">
        <f t="shared" si="188"/>
        <v>9.7365797695955093E-3</v>
      </c>
      <c r="AD486" s="39">
        <f t="shared" si="185"/>
        <v>4.019026899737014</v>
      </c>
      <c r="AE486" s="38">
        <f t="shared" si="189"/>
        <v>5.9583999999999984</v>
      </c>
      <c r="AF486" s="37">
        <f t="shared" si="190"/>
        <v>6.0030811717749647E-4</v>
      </c>
      <c r="AG486" s="37">
        <f t="shared" si="191"/>
        <v>0.26065128107252883</v>
      </c>
      <c r="AH486" s="38">
        <f t="shared" si="192"/>
        <v>0.57507696370959294</v>
      </c>
    </row>
    <row r="487" spans="6:34" x14ac:dyDescent="0.2">
      <c r="F487" s="9">
        <v>51.5000000000028</v>
      </c>
      <c r="G487" s="17">
        <f t="shared" si="186"/>
        <v>1076.8846153846425</v>
      </c>
      <c r="H487" s="24">
        <f t="shared" si="178"/>
        <v>1350.0346153846426</v>
      </c>
      <c r="I487" s="24">
        <f t="shared" si="179"/>
        <v>14.128816715977308</v>
      </c>
      <c r="J487" s="18">
        <f t="shared" si="180"/>
        <v>1412881671.5977309</v>
      </c>
      <c r="K487" s="19">
        <f t="shared" si="169"/>
        <v>-8.6625107564547896</v>
      </c>
      <c r="L487" s="25">
        <f t="shared" si="170"/>
        <v>-8.7051870300109009</v>
      </c>
      <c r="M487" s="19">
        <f t="shared" si="171"/>
        <v>4.2676273556111255E-2</v>
      </c>
      <c r="N487" s="20">
        <f t="shared" si="172"/>
        <v>8.6362538461523712</v>
      </c>
      <c r="O487" s="42">
        <f t="shared" si="173"/>
        <v>1.9778519980834908</v>
      </c>
      <c r="P487" s="40"/>
      <c r="Q487" s="21">
        <f t="shared" si="174"/>
        <v>32.359135436909959</v>
      </c>
      <c r="R487" s="44">
        <f t="shared" si="175"/>
        <v>1.2052429981425683</v>
      </c>
      <c r="S487" s="22"/>
      <c r="T487" s="22">
        <f t="shared" si="176"/>
        <v>0</v>
      </c>
      <c r="U487" s="50">
        <f t="shared" si="177"/>
        <v>0.34124700918665368</v>
      </c>
      <c r="V487" s="47"/>
      <c r="W487" s="26">
        <f t="shared" si="181"/>
        <v>0.60936965926188147</v>
      </c>
      <c r="X487" s="26">
        <f t="shared" si="182"/>
        <v>3.746894893707486</v>
      </c>
      <c r="Y487" s="27">
        <f t="shared" si="183"/>
        <v>8.1316620368141815E-2</v>
      </c>
      <c r="Z487" s="26">
        <f t="shared" si="184"/>
        <v>0.13988352907688215</v>
      </c>
      <c r="AA487" s="33">
        <f t="shared" si="187"/>
        <v>5.6009115681034718</v>
      </c>
      <c r="AB487" s="30"/>
      <c r="AC487" s="39">
        <f t="shared" si="188"/>
        <v>9.7222300035240058E-3</v>
      </c>
      <c r="AD487" s="39">
        <f t="shared" si="185"/>
        <v>4.0287491297405378</v>
      </c>
      <c r="AE487" s="38">
        <f t="shared" si="189"/>
        <v>5.9583999999999975</v>
      </c>
      <c r="AF487" s="37">
        <f t="shared" si="190"/>
        <v>6.0044580587343668E-4</v>
      </c>
      <c r="AG487" s="37">
        <f t="shared" si="191"/>
        <v>0.26125172687840226</v>
      </c>
      <c r="AH487" s="38">
        <f t="shared" si="192"/>
        <v>0.57507710139828827</v>
      </c>
    </row>
    <row r="488" spans="6:34" x14ac:dyDescent="0.2">
      <c r="F488" s="9">
        <v>51.400000000002798</v>
      </c>
      <c r="G488" s="17">
        <f t="shared" si="186"/>
        <v>1076.6307692307964</v>
      </c>
      <c r="H488" s="24">
        <f t="shared" si="178"/>
        <v>1349.7807692307965</v>
      </c>
      <c r="I488" s="24">
        <f t="shared" si="179"/>
        <v>14.1198428639063</v>
      </c>
      <c r="J488" s="18">
        <f t="shared" si="180"/>
        <v>1411984286.39063</v>
      </c>
      <c r="K488" s="19">
        <f t="shared" si="169"/>
        <v>-8.6598989240016415</v>
      </c>
      <c r="L488" s="25">
        <f t="shared" si="170"/>
        <v>-8.7091986813833895</v>
      </c>
      <c r="M488" s="19">
        <f t="shared" si="171"/>
        <v>4.9299757381747966E-2</v>
      </c>
      <c r="N488" s="20">
        <f t="shared" si="172"/>
        <v>8.6500123076908295</v>
      </c>
      <c r="O488" s="42">
        <f t="shared" si="173"/>
        <v>1.9785060693693648</v>
      </c>
      <c r="P488" s="40"/>
      <c r="Q488" s="21">
        <f t="shared" si="174"/>
        <v>32.310372959827028</v>
      </c>
      <c r="R488" s="44">
        <f t="shared" si="175"/>
        <v>1.2056759193354607</v>
      </c>
      <c r="S488" s="22"/>
      <c r="T488" s="22">
        <f t="shared" si="176"/>
        <v>0</v>
      </c>
      <c r="U488" s="50">
        <f t="shared" si="177"/>
        <v>0.3412567316728356</v>
      </c>
      <c r="V488" s="47"/>
      <c r="W488" s="26">
        <f t="shared" si="181"/>
        <v>0.60938702084434926</v>
      </c>
      <c r="X488" s="26">
        <f t="shared" si="182"/>
        <v>3.7352979175647518</v>
      </c>
      <c r="Y488" s="27">
        <f t="shared" si="183"/>
        <v>8.1571407996506279E-2</v>
      </c>
      <c r="Z488" s="26">
        <f t="shared" si="184"/>
        <v>0.14026034786943362</v>
      </c>
      <c r="AA488" s="33">
        <f t="shared" si="187"/>
        <v>5.5860234922402725</v>
      </c>
      <c r="AB488" s="30"/>
      <c r="AC488" s="39">
        <f t="shared" si="188"/>
        <v>9.7077406310731255E-3</v>
      </c>
      <c r="AD488" s="39">
        <f t="shared" si="185"/>
        <v>4.0384568703716113</v>
      </c>
      <c r="AE488" s="38">
        <f t="shared" si="189"/>
        <v>5.9583999999999984</v>
      </c>
      <c r="AF488" s="37">
        <f t="shared" si="190"/>
        <v>6.0058248797163175E-4</v>
      </c>
      <c r="AG488" s="37">
        <f t="shared" si="191"/>
        <v>0.26185230936637388</v>
      </c>
      <c r="AH488" s="38">
        <f t="shared" si="192"/>
        <v>0.57507723808038635</v>
      </c>
    </row>
    <row r="489" spans="6:34" x14ac:dyDescent="0.2">
      <c r="F489" s="9">
        <v>51.300000000002797</v>
      </c>
      <c r="G489" s="17">
        <f t="shared" si="186"/>
        <v>1076.3769230769503</v>
      </c>
      <c r="H489" s="24">
        <f t="shared" si="178"/>
        <v>1349.5269230769504</v>
      </c>
      <c r="I489" s="24">
        <f t="shared" si="179"/>
        <v>14.110881899409279</v>
      </c>
      <c r="J489" s="18">
        <f t="shared" si="180"/>
        <v>1411088189.9409277</v>
      </c>
      <c r="K489" s="19">
        <f t="shared" si="169"/>
        <v>-8.6572571783366534</v>
      </c>
      <c r="L489" s="25">
        <f t="shared" si="170"/>
        <v>-8.7132107915242116</v>
      </c>
      <c r="M489" s="19">
        <f t="shared" si="171"/>
        <v>5.5953613187558204E-2</v>
      </c>
      <c r="N489" s="20">
        <f t="shared" si="172"/>
        <v>8.6637707692292878</v>
      </c>
      <c r="O489" s="42">
        <f t="shared" si="173"/>
        <v>1.9791556536734616</v>
      </c>
      <c r="P489" s="40"/>
      <c r="Q489" s="21">
        <f t="shared" si="174"/>
        <v>32.261146716605147</v>
      </c>
      <c r="R489" s="44">
        <f t="shared" si="175"/>
        <v>1.2061057354955262</v>
      </c>
      <c r="S489" s="22"/>
      <c r="T489" s="22">
        <f t="shared" si="176"/>
        <v>0</v>
      </c>
      <c r="U489" s="50">
        <f t="shared" si="177"/>
        <v>0.34126634285881757</v>
      </c>
      <c r="V489" s="47"/>
      <c r="W489" s="26">
        <f t="shared" si="181"/>
        <v>0.60940418367645988</v>
      </c>
      <c r="X489" s="26">
        <f t="shared" si="182"/>
        <v>3.7236842451078651</v>
      </c>
      <c r="Y489" s="27">
        <f t="shared" si="183"/>
        <v>8.18281228432685E-2</v>
      </c>
      <c r="Z489" s="26">
        <f t="shared" si="184"/>
        <v>0.14063968314799244</v>
      </c>
      <c r="AA489" s="33">
        <f t="shared" si="187"/>
        <v>5.5711136941512756</v>
      </c>
      <c r="AB489" s="30"/>
      <c r="AC489" s="39">
        <f t="shared" si="188"/>
        <v>9.693111887948247E-3</v>
      </c>
      <c r="AD489" s="39">
        <f t="shared" si="185"/>
        <v>4.0481499822595595</v>
      </c>
      <c r="AE489" s="38">
        <f t="shared" si="189"/>
        <v>5.9583999999999984</v>
      </c>
      <c r="AF489" s="37">
        <f t="shared" si="190"/>
        <v>6.0071816064983868E-4</v>
      </c>
      <c r="AG489" s="37">
        <f t="shared" si="191"/>
        <v>0.26245302752702371</v>
      </c>
      <c r="AH489" s="38">
        <f t="shared" si="192"/>
        <v>0.57507737375306467</v>
      </c>
    </row>
    <row r="490" spans="6:34" x14ac:dyDescent="0.2">
      <c r="F490" s="9">
        <v>51.200000000002802</v>
      </c>
      <c r="G490" s="17">
        <f t="shared" si="186"/>
        <v>1076.1230769231042</v>
      </c>
      <c r="H490" s="24">
        <f t="shared" si="178"/>
        <v>1349.2730769231043</v>
      </c>
      <c r="I490" s="24">
        <f t="shared" si="179"/>
        <v>14.101933822486188</v>
      </c>
      <c r="J490" s="18">
        <f t="shared" si="180"/>
        <v>1410193382.2486188</v>
      </c>
      <c r="K490" s="19">
        <f t="shared" si="169"/>
        <v>-8.6545853940093167</v>
      </c>
      <c r="L490" s="25">
        <f t="shared" si="170"/>
        <v>-8.7172233606923335</v>
      </c>
      <c r="M490" s="19">
        <f t="shared" si="171"/>
        <v>6.2637966683016799E-2</v>
      </c>
      <c r="N490" s="20">
        <f t="shared" si="172"/>
        <v>8.6775292307677461</v>
      </c>
      <c r="O490" s="42">
        <f t="shared" si="173"/>
        <v>1.9798007321782078</v>
      </c>
      <c r="P490" s="40"/>
      <c r="Q490" s="21">
        <f t="shared" si="174"/>
        <v>32.211457527189332</v>
      </c>
      <c r="R490" s="44">
        <f t="shared" si="175"/>
        <v>1.2065324361342353</v>
      </c>
      <c r="S490" s="22"/>
      <c r="T490" s="22">
        <f t="shared" si="176"/>
        <v>0</v>
      </c>
      <c r="U490" s="50">
        <f t="shared" si="177"/>
        <v>0.34127584319650295</v>
      </c>
      <c r="V490" s="47"/>
      <c r="W490" s="26">
        <f t="shared" si="181"/>
        <v>0.60942114856518381</v>
      </c>
      <c r="X490" s="26">
        <f t="shared" si="182"/>
        <v>3.7120540502448316</v>
      </c>
      <c r="Y490" s="27">
        <f t="shared" si="183"/>
        <v>8.2086782724107826E-2</v>
      </c>
      <c r="Z490" s="26">
        <f t="shared" si="184"/>
        <v>0.14102155410564368</v>
      </c>
      <c r="AA490" s="33">
        <f t="shared" si="187"/>
        <v>5.5561823984700194</v>
      </c>
      <c r="AB490" s="30"/>
      <c r="AC490" s="39">
        <f t="shared" si="188"/>
        <v>9.6783440149809958E-3</v>
      </c>
      <c r="AD490" s="39">
        <f t="shared" si="185"/>
        <v>4.0578283262745405</v>
      </c>
      <c r="AE490" s="38">
        <f t="shared" si="189"/>
        <v>5.9583999999999984</v>
      </c>
      <c r="AF490" s="37">
        <f t="shared" si="190"/>
        <v>6.0085282107778847E-4</v>
      </c>
      <c r="AG490" s="37">
        <f t="shared" si="191"/>
        <v>0.26305388034810151</v>
      </c>
      <c r="AH490" s="38">
        <f t="shared" si="192"/>
        <v>0.5750775084134927</v>
      </c>
    </row>
    <row r="491" spans="6:34" x14ac:dyDescent="0.2">
      <c r="F491" s="9">
        <v>51.100000000002801</v>
      </c>
      <c r="G491" s="17">
        <f t="shared" si="186"/>
        <v>1075.8692307692581</v>
      </c>
      <c r="H491" s="24">
        <f t="shared" si="178"/>
        <v>1349.0192307692582</v>
      </c>
      <c r="I491" s="24">
        <f t="shared" si="179"/>
        <v>14.092998633137071</v>
      </c>
      <c r="J491" s="18">
        <f t="shared" si="180"/>
        <v>1409299863.3137071</v>
      </c>
      <c r="K491" s="19">
        <f t="shared" si="169"/>
        <v>-8.6518834448049908</v>
      </c>
      <c r="L491" s="25">
        <f t="shared" si="170"/>
        <v>-8.7212363891469096</v>
      </c>
      <c r="M491" s="19">
        <f t="shared" si="171"/>
        <v>6.9352944341918743E-2</v>
      </c>
      <c r="N491" s="20">
        <f t="shared" si="172"/>
        <v>8.6912876923062043</v>
      </c>
      <c r="O491" s="42">
        <f t="shared" si="173"/>
        <v>1.9804412859514047</v>
      </c>
      <c r="P491" s="40"/>
      <c r="Q491" s="21">
        <f t="shared" si="174"/>
        <v>32.161306228743214</v>
      </c>
      <c r="R491" s="44">
        <f t="shared" si="175"/>
        <v>1.2069560107228365</v>
      </c>
      <c r="S491" s="22"/>
      <c r="T491" s="22">
        <f t="shared" si="176"/>
        <v>0</v>
      </c>
      <c r="U491" s="50">
        <f t="shared" si="177"/>
        <v>0.34128523314443432</v>
      </c>
      <c r="V491" s="47"/>
      <c r="W491" s="26">
        <f t="shared" si="181"/>
        <v>0.60943791632934696</v>
      </c>
      <c r="X491" s="26">
        <f t="shared" si="182"/>
        <v>3.7004075077635954</v>
      </c>
      <c r="Y491" s="27">
        <f t="shared" si="183"/>
        <v>8.2347405664203621E-2</v>
      </c>
      <c r="Z491" s="26">
        <f t="shared" si="184"/>
        <v>0.14140598011298985</v>
      </c>
      <c r="AA491" s="33">
        <f t="shared" si="187"/>
        <v>5.5412298309766408</v>
      </c>
      <c r="AB491" s="30"/>
      <c r="AC491" s="39">
        <f t="shared" si="188"/>
        <v>9.6634372581569389E-3</v>
      </c>
      <c r="AD491" s="39">
        <f t="shared" si="185"/>
        <v>4.067491763532697</v>
      </c>
      <c r="AE491" s="38">
        <f t="shared" si="189"/>
        <v>5.9583999999999975</v>
      </c>
      <c r="AF491" s="37">
        <f t="shared" si="190"/>
        <v>6.0098646641796346E-4</v>
      </c>
      <c r="AG491" s="37">
        <f t="shared" si="191"/>
        <v>0.2636548668145195</v>
      </c>
      <c r="AH491" s="38">
        <f t="shared" si="192"/>
        <v>0.57507764205883283</v>
      </c>
    </row>
    <row r="492" spans="6:34" x14ac:dyDescent="0.2">
      <c r="F492" s="9">
        <v>51.0000000000028</v>
      </c>
      <c r="G492" s="17">
        <f t="shared" si="186"/>
        <v>1075.615384615412</v>
      </c>
      <c r="H492" s="24">
        <f t="shared" si="178"/>
        <v>1348.7653846154121</v>
      </c>
      <c r="I492" s="24">
        <f t="shared" si="179"/>
        <v>14.084076331361914</v>
      </c>
      <c r="J492" s="18">
        <f t="shared" si="180"/>
        <v>1408407633.1361914</v>
      </c>
      <c r="K492" s="19">
        <f t="shared" si="169"/>
        <v>-8.6491512037387128</v>
      </c>
      <c r="L492" s="25">
        <f t="shared" si="170"/>
        <v>-8.7252498771472862</v>
      </c>
      <c r="M492" s="19">
        <f t="shared" si="171"/>
        <v>7.6098673408573347E-2</v>
      </c>
      <c r="N492" s="20">
        <f t="shared" si="172"/>
        <v>8.7050461538446626</v>
      </c>
      <c r="O492" s="42">
        <f t="shared" si="173"/>
        <v>1.9810772959453091</v>
      </c>
      <c r="P492" s="40"/>
      <c r="Q492" s="21">
        <f t="shared" si="174"/>
        <v>32.110693675696524</v>
      </c>
      <c r="R492" s="44">
        <f t="shared" si="175"/>
        <v>1.2073764486920848</v>
      </c>
      <c r="S492" s="22"/>
      <c r="T492" s="22">
        <f t="shared" si="176"/>
        <v>0</v>
      </c>
      <c r="U492" s="50">
        <f t="shared" si="177"/>
        <v>0.34129451316786641</v>
      </c>
      <c r="V492" s="47"/>
      <c r="W492" s="26">
        <f t="shared" si="181"/>
        <v>0.60945448779976141</v>
      </c>
      <c r="X492" s="26">
        <f t="shared" si="182"/>
        <v>3.688744793330538</v>
      </c>
      <c r="Y492" s="27">
        <f t="shared" si="183"/>
        <v>8.261000990115798E-2</v>
      </c>
      <c r="Z492" s="26">
        <f t="shared" si="184"/>
        <v>0.14179298071993834</v>
      </c>
      <c r="AA492" s="33">
        <f t="shared" si="187"/>
        <v>5.5262562185960995</v>
      </c>
      <c r="AB492" s="30"/>
      <c r="AC492" s="39">
        <f t="shared" si="188"/>
        <v>9.6483918686231032E-3</v>
      </c>
      <c r="AD492" s="39">
        <f t="shared" si="185"/>
        <v>4.0771401554013202</v>
      </c>
      <c r="AE492" s="38">
        <f t="shared" si="189"/>
        <v>5.9583999999999975</v>
      </c>
      <c r="AF492" s="37">
        <f t="shared" si="190"/>
        <v>6.0111909382514058E-4</v>
      </c>
      <c r="AG492" s="37">
        <f t="shared" si="191"/>
        <v>0.26425598590834465</v>
      </c>
      <c r="AH492" s="38">
        <f t="shared" si="192"/>
        <v>0.57507777468624011</v>
      </c>
    </row>
    <row r="493" spans="6:34" x14ac:dyDescent="0.2">
      <c r="F493" s="9">
        <v>50.900000000002798</v>
      </c>
      <c r="G493" s="17">
        <f t="shared" si="186"/>
        <v>1075.3615384615659</v>
      </c>
      <c r="H493" s="24">
        <f t="shared" si="178"/>
        <v>1348.511538461566</v>
      </c>
      <c r="I493" s="24">
        <f t="shared" si="179"/>
        <v>14.075166917160729</v>
      </c>
      <c r="J493" s="18">
        <f t="shared" si="180"/>
        <v>1407516691.7160728</v>
      </c>
      <c r="K493" s="19">
        <f t="shared" si="169"/>
        <v>-8.6463885430490031</v>
      </c>
      <c r="L493" s="25">
        <f t="shared" si="170"/>
        <v>-8.7292638249530157</v>
      </c>
      <c r="M493" s="19">
        <f t="shared" si="171"/>
        <v>8.287528190401261E-2</v>
      </c>
      <c r="N493" s="20">
        <f t="shared" si="172"/>
        <v>8.7188046153831209</v>
      </c>
      <c r="O493" s="42">
        <f t="shared" si="173"/>
        <v>1.9817087429956981</v>
      </c>
      <c r="P493" s="40"/>
      <c r="Q493" s="21">
        <f t="shared" si="174"/>
        <v>32.059620739792024</v>
      </c>
      <c r="R493" s="44">
        <f t="shared" si="175"/>
        <v>1.207793739431962</v>
      </c>
      <c r="S493" s="22"/>
      <c r="T493" s="22">
        <f t="shared" si="176"/>
        <v>0</v>
      </c>
      <c r="U493" s="50">
        <f t="shared" si="177"/>
        <v>0.34130368373884046</v>
      </c>
      <c r="V493" s="47"/>
      <c r="W493" s="26">
        <f t="shared" si="181"/>
        <v>0.60947086381935789</v>
      </c>
      <c r="X493" s="26">
        <f t="shared" si="182"/>
        <v>3.6770660834889304</v>
      </c>
      <c r="Y493" s="27">
        <f t="shared" si="183"/>
        <v>8.287461388796559E-2</v>
      </c>
      <c r="Z493" s="26">
        <f t="shared" si="184"/>
        <v>0.14218257565750655</v>
      </c>
      <c r="AA493" s="33">
        <f t="shared" si="187"/>
        <v>5.5112617893963716</v>
      </c>
      <c r="AB493" s="30"/>
      <c r="AC493" s="39">
        <f t="shared" si="188"/>
        <v>9.6332081027090972E-3</v>
      </c>
      <c r="AD493" s="39">
        <f t="shared" si="185"/>
        <v>4.0867733635040295</v>
      </c>
      <c r="AE493" s="38">
        <f t="shared" si="189"/>
        <v>5.9583999999999984</v>
      </c>
      <c r="AF493" s="37">
        <f t="shared" si="190"/>
        <v>6.0125070044678554E-4</v>
      </c>
      <c r="AG493" s="37">
        <f t="shared" si="191"/>
        <v>0.26485723660879146</v>
      </c>
      <c r="AH493" s="38">
        <f t="shared" si="192"/>
        <v>0.57507790629286171</v>
      </c>
    </row>
    <row r="494" spans="6:34" x14ac:dyDescent="0.2">
      <c r="F494" s="9">
        <v>50.800000000002797</v>
      </c>
      <c r="G494" s="17">
        <f t="shared" si="186"/>
        <v>1075.1076923077198</v>
      </c>
      <c r="H494" s="24">
        <f t="shared" si="178"/>
        <v>1348.2576923077199</v>
      </c>
      <c r="I494" s="24">
        <f t="shared" si="179"/>
        <v>14.066270390533532</v>
      </c>
      <c r="J494" s="18">
        <f t="shared" si="180"/>
        <v>1406627039.0533533</v>
      </c>
      <c r="K494" s="19">
        <f t="shared" si="169"/>
        <v>-8.6435953341915237</v>
      </c>
      <c r="L494" s="25">
        <f t="shared" si="170"/>
        <v>-8.7332782328238334</v>
      </c>
      <c r="M494" s="19">
        <f t="shared" si="171"/>
        <v>8.9682898632309715E-2</v>
      </c>
      <c r="N494" s="20">
        <f t="shared" si="172"/>
        <v>8.7325630769215792</v>
      </c>
      <c r="O494" s="42">
        <f t="shared" si="173"/>
        <v>1.9823356078209224</v>
      </c>
      <c r="P494" s="40"/>
      <c r="Q494" s="21">
        <f t="shared" si="174"/>
        <v>32.008088310131889</v>
      </c>
      <c r="R494" s="44">
        <f t="shared" si="175"/>
        <v>1.208207872291394</v>
      </c>
      <c r="S494" s="22"/>
      <c r="T494" s="22">
        <f t="shared" si="176"/>
        <v>0</v>
      </c>
      <c r="U494" s="50">
        <f t="shared" si="177"/>
        <v>0.34131274533625905</v>
      </c>
      <c r="V494" s="47"/>
      <c r="W494" s="26">
        <f t="shared" si="181"/>
        <v>0.60948704524331965</v>
      </c>
      <c r="X494" s="26">
        <f t="shared" si="182"/>
        <v>3.6653715556573392</v>
      </c>
      <c r="Y494" s="27">
        <f t="shared" si="183"/>
        <v>8.3141236296031609E-2</v>
      </c>
      <c r="Z494" s="26">
        <f t="shared" si="184"/>
        <v>0.14257478483964556</v>
      </c>
      <c r="AA494" s="33">
        <f t="shared" si="187"/>
        <v>5.4962467725865611</v>
      </c>
      <c r="AB494" s="30"/>
      <c r="AC494" s="39">
        <f t="shared" si="188"/>
        <v>9.6178862219377451E-3</v>
      </c>
      <c r="AD494" s="39">
        <f t="shared" si="185"/>
        <v>4.0963912497259676</v>
      </c>
      <c r="AE494" s="38">
        <f t="shared" si="189"/>
        <v>5.9583999999999984</v>
      </c>
      <c r="AF494" s="37">
        <f t="shared" si="190"/>
        <v>6.0138128342280813E-4</v>
      </c>
      <c r="AG494" s="37">
        <f t="shared" si="191"/>
        <v>0.26545861789221425</v>
      </c>
      <c r="AH494" s="38">
        <f t="shared" si="192"/>
        <v>0.57507803687583769</v>
      </c>
    </row>
    <row r="495" spans="6:34" x14ac:dyDescent="0.2">
      <c r="F495" s="9">
        <v>50.700000000002802</v>
      </c>
      <c r="G495" s="17">
        <f t="shared" si="186"/>
        <v>1074.8538461538737</v>
      </c>
      <c r="H495" s="24">
        <f t="shared" si="178"/>
        <v>1348.0038461538738</v>
      </c>
      <c r="I495" s="24">
        <f t="shared" si="179"/>
        <v>14.057386751480266</v>
      </c>
      <c r="J495" s="18">
        <f t="shared" si="180"/>
        <v>1405738675.1480265</v>
      </c>
      <c r="K495" s="19">
        <f t="shared" si="169"/>
        <v>-8.6407714478327797</v>
      </c>
      <c r="L495" s="25">
        <f t="shared" si="170"/>
        <v>-8.7372931010196808</v>
      </c>
      <c r="M495" s="19">
        <f t="shared" si="171"/>
        <v>9.6521653186901091E-2</v>
      </c>
      <c r="N495" s="20">
        <f t="shared" si="172"/>
        <v>8.7463215384600375</v>
      </c>
      <c r="O495" s="42">
        <f t="shared" si="173"/>
        <v>1.9829578710209566</v>
      </c>
      <c r="P495" s="40"/>
      <c r="Q495" s="21">
        <f t="shared" si="174"/>
        <v>31.956097293223614</v>
      </c>
      <c r="R495" s="44">
        <f t="shared" si="175"/>
        <v>1.208618836577968</v>
      </c>
      <c r="S495" s="22"/>
      <c r="T495" s="22">
        <f t="shared" si="176"/>
        <v>0</v>
      </c>
      <c r="U495" s="50">
        <f t="shared" si="177"/>
        <v>0.34132169844596222</v>
      </c>
      <c r="V495" s="47"/>
      <c r="W495" s="26">
        <f t="shared" si="181"/>
        <v>0.60950303293921815</v>
      </c>
      <c r="X495" s="26">
        <f t="shared" si="182"/>
        <v>3.6536613881279871</v>
      </c>
      <c r="Y495" s="27">
        <f t="shared" si="183"/>
        <v>8.3409896018238699E-2</v>
      </c>
      <c r="Z495" s="26">
        <f t="shared" si="184"/>
        <v>0.14296962836508195</v>
      </c>
      <c r="AA495" s="33">
        <f t="shared" si="187"/>
        <v>5.4812113985149793</v>
      </c>
      <c r="AB495" s="30"/>
      <c r="AC495" s="39">
        <f t="shared" si="188"/>
        <v>9.6024264930390218E-3</v>
      </c>
      <c r="AD495" s="39">
        <f t="shared" si="185"/>
        <v>4.1059936762190068</v>
      </c>
      <c r="AE495" s="38">
        <f t="shared" si="189"/>
        <v>5.9583999999999984</v>
      </c>
      <c r="AF495" s="37">
        <f t="shared" si="190"/>
        <v>6.0151083988552981E-4</v>
      </c>
      <c r="AG495" s="37">
        <f t="shared" si="191"/>
        <v>0.26606012873209978</v>
      </c>
      <c r="AH495" s="38">
        <f t="shared" si="192"/>
        <v>0.57507816643230036</v>
      </c>
    </row>
    <row r="496" spans="6:34" x14ac:dyDescent="0.2">
      <c r="F496" s="9">
        <v>50.600000000002801</v>
      </c>
      <c r="G496" s="17">
        <f t="shared" si="186"/>
        <v>1074.6000000000276</v>
      </c>
      <c r="H496" s="24">
        <f t="shared" si="178"/>
        <v>1347.7500000000277</v>
      </c>
      <c r="I496" s="24">
        <f t="shared" si="179"/>
        <v>14.048516000000987</v>
      </c>
      <c r="J496" s="18">
        <f t="shared" si="180"/>
        <v>1404851600.0000987</v>
      </c>
      <c r="K496" s="19">
        <f t="shared" si="169"/>
        <v>-8.637916753843637</v>
      </c>
      <c r="L496" s="25">
        <f t="shared" si="170"/>
        <v>-8.7413084298006876</v>
      </c>
      <c r="M496" s="19">
        <f t="shared" si="171"/>
        <v>0.10339167595705057</v>
      </c>
      <c r="N496" s="20">
        <f t="shared" si="172"/>
        <v>8.7600799999984957</v>
      </c>
      <c r="O496" s="42">
        <f t="shared" si="173"/>
        <v>1.9835755130764312</v>
      </c>
      <c r="P496" s="40"/>
      <c r="Q496" s="21">
        <f t="shared" si="174"/>
        <v>31.90364861302529</v>
      </c>
      <c r="R496" s="44">
        <f t="shared" si="175"/>
        <v>1.2090266215576415</v>
      </c>
      <c r="S496" s="22"/>
      <c r="T496" s="22">
        <f t="shared" si="176"/>
        <v>0</v>
      </c>
      <c r="U496" s="50">
        <f t="shared" si="177"/>
        <v>0.34133054356080417</v>
      </c>
      <c r="V496" s="47"/>
      <c r="W496" s="26">
        <f t="shared" si="181"/>
        <v>0.60951882778715027</v>
      </c>
      <c r="X496" s="26">
        <f t="shared" si="182"/>
        <v>3.6419357600650644</v>
      </c>
      <c r="Y496" s="27">
        <f t="shared" si="183"/>
        <v>8.3680612172063823E-2</v>
      </c>
      <c r="Z496" s="26">
        <f t="shared" si="184"/>
        <v>0.14336712651917849</v>
      </c>
      <c r="AA496" s="33">
        <f t="shared" si="187"/>
        <v>5.4661558986671333</v>
      </c>
      <c r="AB496" s="30"/>
      <c r="AC496" s="39">
        <f t="shared" si="188"/>
        <v>9.5868291879672215E-3</v>
      </c>
      <c r="AD496" s="39">
        <f t="shared" si="185"/>
        <v>4.1155805054069736</v>
      </c>
      <c r="AE496" s="38">
        <f t="shared" si="189"/>
        <v>5.9583999999999984</v>
      </c>
      <c r="AF496" s="37">
        <f t="shared" si="190"/>
        <v>6.0163936695986392E-4</v>
      </c>
      <c r="AG496" s="37">
        <f t="shared" si="191"/>
        <v>0.26666176809905962</v>
      </c>
      <c r="AH496" s="38">
        <f t="shared" si="192"/>
        <v>0.57507829495937468</v>
      </c>
    </row>
    <row r="497" spans="6:34" x14ac:dyDescent="0.2">
      <c r="F497" s="9">
        <v>50.5000000000028</v>
      </c>
      <c r="G497" s="17">
        <f t="shared" si="186"/>
        <v>1074.3461538461816</v>
      </c>
      <c r="H497" s="24">
        <f t="shared" si="178"/>
        <v>1347.4961538461816</v>
      </c>
      <c r="I497" s="24">
        <f t="shared" si="179"/>
        <v>14.039658136095653</v>
      </c>
      <c r="J497" s="18">
        <f t="shared" si="180"/>
        <v>1403965813.6095653</v>
      </c>
      <c r="K497" s="19">
        <f t="shared" si="169"/>
        <v>-8.6350311212928741</v>
      </c>
      <c r="L497" s="25">
        <f t="shared" si="170"/>
        <v>-8.7453242194271876</v>
      </c>
      <c r="M497" s="19">
        <f t="shared" si="171"/>
        <v>0.11029309813431354</v>
      </c>
      <c r="N497" s="20">
        <f t="shared" si="172"/>
        <v>8.773838461536954</v>
      </c>
      <c r="O497" s="42">
        <f t="shared" si="173"/>
        <v>1.9841885143476627</v>
      </c>
      <c r="P497" s="40"/>
      <c r="Q497" s="21">
        <f t="shared" si="174"/>
        <v>31.850743210990462</v>
      </c>
      <c r="R497" s="44">
        <f t="shared" si="175"/>
        <v>1.2094312164544549</v>
      </c>
      <c r="S497" s="22"/>
      <c r="T497" s="22">
        <f t="shared" si="176"/>
        <v>0</v>
      </c>
      <c r="U497" s="50">
        <f t="shared" si="177"/>
        <v>0.34133928118073154</v>
      </c>
      <c r="V497" s="47"/>
      <c r="W497" s="26">
        <f t="shared" si="181"/>
        <v>0.60953443067987767</v>
      </c>
      <c r="X497" s="26">
        <f t="shared" si="182"/>
        <v>3.6301948515030009</v>
      </c>
      <c r="Y497" s="27">
        <f t="shared" si="183"/>
        <v>8.3953404102745835E-2</v>
      </c>
      <c r="Z497" s="26">
        <f t="shared" si="184"/>
        <v>0.14376729977581285</v>
      </c>
      <c r="AA497" s="33">
        <f t="shared" si="187"/>
        <v>5.4510805056637004</v>
      </c>
      <c r="AB497" s="30"/>
      <c r="AC497" s="39">
        <f t="shared" si="188"/>
        <v>9.571094583907723E-3</v>
      </c>
      <c r="AD497" s="39">
        <f t="shared" si="185"/>
        <v>4.1251515999908817</v>
      </c>
      <c r="AE497" s="38">
        <f t="shared" si="189"/>
        <v>5.9583999999999993</v>
      </c>
      <c r="AF497" s="37">
        <f t="shared" si="190"/>
        <v>6.0176686176285725E-4</v>
      </c>
      <c r="AG497" s="37">
        <f t="shared" si="191"/>
        <v>0.26726353496082245</v>
      </c>
      <c r="AH497" s="38">
        <f t="shared" si="192"/>
        <v>0.57507842245417773</v>
      </c>
    </row>
    <row r="498" spans="6:34" x14ac:dyDescent="0.2">
      <c r="F498" s="9">
        <v>50.400000000002798</v>
      </c>
      <c r="G498" s="17">
        <f t="shared" si="186"/>
        <v>1074.0923076923355</v>
      </c>
      <c r="H498" s="24">
        <f t="shared" si="178"/>
        <v>1347.2423076923355</v>
      </c>
      <c r="I498" s="24">
        <f t="shared" si="179"/>
        <v>14.030813159764278</v>
      </c>
      <c r="J498" s="18">
        <f t="shared" si="180"/>
        <v>1403081315.9764278</v>
      </c>
      <c r="K498" s="19">
        <f t="shared" si="169"/>
        <v>-8.6321144184406151</v>
      </c>
      <c r="L498" s="25">
        <f t="shared" si="170"/>
        <v>-8.7493404701597051</v>
      </c>
      <c r="M498" s="19">
        <f t="shared" si="171"/>
        <v>0.11722605171908995</v>
      </c>
      <c r="N498" s="20">
        <f t="shared" si="172"/>
        <v>8.7875969230754123</v>
      </c>
      <c r="O498" s="42">
        <f t="shared" si="173"/>
        <v>1.9847968550736699</v>
      </c>
      <c r="P498" s="40"/>
      <c r="Q498" s="21">
        <f t="shared" si="174"/>
        <v>31.797382046112261</v>
      </c>
      <c r="R498" s="44">
        <f t="shared" si="175"/>
        <v>1.2098326104502357</v>
      </c>
      <c r="S498" s="22"/>
      <c r="T498" s="22">
        <f t="shared" si="176"/>
        <v>0</v>
      </c>
      <c r="U498" s="50">
        <f t="shared" si="177"/>
        <v>0.34134791181286162</v>
      </c>
      <c r="V498" s="47"/>
      <c r="W498" s="26">
        <f t="shared" si="181"/>
        <v>0.60954984252296707</v>
      </c>
      <c r="X498" s="26">
        <f t="shared" si="182"/>
        <v>3.6184388433446797</v>
      </c>
      <c r="Y498" s="27">
        <f t="shared" si="183"/>
        <v>8.4228291386504922E-2</v>
      </c>
      <c r="Z498" s="26">
        <f t="shared" si="184"/>
        <v>0.14417016879927583</v>
      </c>
      <c r="AA498" s="33">
        <f t="shared" si="187"/>
        <v>5.4359854532584038</v>
      </c>
      <c r="AB498" s="30"/>
      <c r="AC498" s="39">
        <f t="shared" si="188"/>
        <v>9.5552229632972756E-3</v>
      </c>
      <c r="AD498" s="39">
        <f t="shared" si="185"/>
        <v>4.134706822954179</v>
      </c>
      <c r="AE498" s="38">
        <f t="shared" si="189"/>
        <v>5.9583999999999993</v>
      </c>
      <c r="AF498" s="37">
        <f t="shared" si="190"/>
        <v>6.0189332140408243E-4</v>
      </c>
      <c r="AG498" s="37">
        <f t="shared" si="191"/>
        <v>0.26786542828222654</v>
      </c>
      <c r="AH498" s="38">
        <f t="shared" si="192"/>
        <v>0.57507854891381904</v>
      </c>
    </row>
    <row r="499" spans="6:34" x14ac:dyDescent="0.2">
      <c r="F499" s="9">
        <v>50.300000000002797</v>
      </c>
      <c r="G499" s="17">
        <f t="shared" si="186"/>
        <v>1073.8384615384894</v>
      </c>
      <c r="H499" s="24">
        <f t="shared" si="178"/>
        <v>1346.9884615384894</v>
      </c>
      <c r="I499" s="24">
        <f t="shared" si="179"/>
        <v>14.021981071006905</v>
      </c>
      <c r="J499" s="18">
        <f t="shared" si="180"/>
        <v>1402198107.1006906</v>
      </c>
      <c r="K499" s="19">
        <f t="shared" si="169"/>
        <v>-8.629166512731727</v>
      </c>
      <c r="L499" s="25">
        <f t="shared" si="170"/>
        <v>-8.7533571822589522</v>
      </c>
      <c r="M499" s="19">
        <f t="shared" si="171"/>
        <v>0.12419066952722524</v>
      </c>
      <c r="N499" s="20">
        <f t="shared" si="172"/>
        <v>8.8013553846138706</v>
      </c>
      <c r="O499" s="42">
        <f t="shared" si="173"/>
        <v>1.9854005153711825</v>
      </c>
      <c r="P499" s="40"/>
      <c r="Q499" s="21">
        <f t="shared" si="174"/>
        <v>31.743566094967125</v>
      </c>
      <c r="R499" s="44">
        <f t="shared" si="175"/>
        <v>1.2102307926843041</v>
      </c>
      <c r="S499" s="22"/>
      <c r="T499" s="22">
        <f t="shared" si="176"/>
        <v>0</v>
      </c>
      <c r="U499" s="50">
        <f t="shared" si="177"/>
        <v>0.34135643597156257</v>
      </c>
      <c r="V499" s="47"/>
      <c r="W499" s="26">
        <f t="shared" si="181"/>
        <v>0.60956506423493306</v>
      </c>
      <c r="X499" s="26">
        <f t="shared" si="182"/>
        <v>3.606667917359613</v>
      </c>
      <c r="Y499" s="27">
        <f t="shared" si="183"/>
        <v>8.4505293833814679E-2</v>
      </c>
      <c r="Z499" s="26">
        <f t="shared" si="184"/>
        <v>0.14457575444618823</v>
      </c>
      <c r="AA499" s="33">
        <f t="shared" si="187"/>
        <v>5.4208709763358449</v>
      </c>
      <c r="AB499" s="30"/>
      <c r="AC499" s="39">
        <f t="shared" si="188"/>
        <v>9.5392146138338161E-3</v>
      </c>
      <c r="AD499" s="39">
        <f t="shared" si="185"/>
        <v>4.1442460375680126</v>
      </c>
      <c r="AE499" s="38">
        <f t="shared" si="189"/>
        <v>5.9583999999999993</v>
      </c>
      <c r="AF499" s="37">
        <f t="shared" si="190"/>
        <v>6.0201874298539365E-4</v>
      </c>
      <c r="AG499" s="37">
        <f t="shared" si="191"/>
        <v>0.26846744702521191</v>
      </c>
      <c r="AH499" s="38">
        <f t="shared" si="192"/>
        <v>0.57507867433540039</v>
      </c>
    </row>
    <row r="500" spans="6:34" x14ac:dyDescent="0.2">
      <c r="F500" s="9">
        <v>50.200000000002802</v>
      </c>
      <c r="G500" s="17">
        <f t="shared" si="186"/>
        <v>1073.5846153846433</v>
      </c>
      <c r="H500" s="24">
        <f t="shared" si="178"/>
        <v>1346.7346153846433</v>
      </c>
      <c r="I500" s="24">
        <f t="shared" si="179"/>
        <v>14.013161869823477</v>
      </c>
      <c r="J500" s="18">
        <f t="shared" si="180"/>
        <v>1401316186.9823477</v>
      </c>
      <c r="K500" s="19">
        <f t="shared" si="169"/>
        <v>-8.6261872707891118</v>
      </c>
      <c r="L500" s="25">
        <f t="shared" si="170"/>
        <v>-8.7573743559858599</v>
      </c>
      <c r="M500" s="19">
        <f t="shared" si="171"/>
        <v>0.13118708519674804</v>
      </c>
      <c r="N500" s="20">
        <f t="shared" si="172"/>
        <v>8.8151138461523288</v>
      </c>
      <c r="O500" s="42">
        <f t="shared" si="173"/>
        <v>1.985999475233637</v>
      </c>
      <c r="P500" s="40"/>
      <c r="Q500" s="21">
        <f t="shared" si="174"/>
        <v>31.689296351757829</v>
      </c>
      <c r="R500" s="44">
        <f t="shared" si="175"/>
        <v>1.2106257522531709</v>
      </c>
      <c r="S500" s="22"/>
      <c r="T500" s="22">
        <f t="shared" si="176"/>
        <v>0</v>
      </c>
      <c r="U500" s="50">
        <f t="shared" si="177"/>
        <v>0.34136485417853413</v>
      </c>
      <c r="V500" s="47"/>
      <c r="W500" s="26">
        <f t="shared" si="181"/>
        <v>0.60958009674738234</v>
      </c>
      <c r="X500" s="26">
        <f t="shared" si="182"/>
        <v>3.5948822561820633</v>
      </c>
      <c r="Y500" s="27">
        <f t="shared" si="183"/>
        <v>8.478443149272788E-2</v>
      </c>
      <c r="Z500" s="26">
        <f t="shared" si="184"/>
        <v>0.14498407776743666</v>
      </c>
      <c r="AA500" s="33">
        <f t="shared" si="187"/>
        <v>5.4057373109092861</v>
      </c>
      <c r="AB500" s="30"/>
      <c r="AC500" s="39">
        <f t="shared" si="188"/>
        <v>9.5230698284895967E-3</v>
      </c>
      <c r="AD500" s="39">
        <f t="shared" si="185"/>
        <v>4.153769107396502</v>
      </c>
      <c r="AE500" s="38">
        <f t="shared" si="189"/>
        <v>5.9583999999999984</v>
      </c>
      <c r="AF500" s="37">
        <f t="shared" si="190"/>
        <v>6.0214312360089089E-4</v>
      </c>
      <c r="AG500" s="37">
        <f t="shared" si="191"/>
        <v>0.26906959014881282</v>
      </c>
      <c r="AH500" s="38">
        <f t="shared" si="192"/>
        <v>0.57507879871601575</v>
      </c>
    </row>
    <row r="501" spans="6:34" x14ac:dyDescent="0.2">
      <c r="F501" s="9">
        <v>50.100000000002801</v>
      </c>
      <c r="G501" s="17">
        <f t="shared" si="186"/>
        <v>1073.3307692307972</v>
      </c>
      <c r="H501" s="24">
        <f t="shared" si="178"/>
        <v>1346.4807692307973</v>
      </c>
      <c r="I501" s="24">
        <f t="shared" si="179"/>
        <v>14.004355556213994</v>
      </c>
      <c r="J501" s="18">
        <f t="shared" si="180"/>
        <v>1400435555.6213994</v>
      </c>
      <c r="K501" s="19">
        <f t="shared" si="169"/>
        <v>-8.6231765584069517</v>
      </c>
      <c r="L501" s="25">
        <f t="shared" si="170"/>
        <v>-8.7613919916015401</v>
      </c>
      <c r="M501" s="19">
        <f t="shared" si="171"/>
        <v>0.1382154331945884</v>
      </c>
      <c r="N501" s="20">
        <f t="shared" si="172"/>
        <v>8.8288723076907871</v>
      </c>
      <c r="O501" s="42">
        <f t="shared" si="173"/>
        <v>1.9865937145301586</v>
      </c>
      <c r="P501" s="40"/>
      <c r="Q501" s="21">
        <f t="shared" si="174"/>
        <v>31.634573828356004</v>
      </c>
      <c r="R501" s="44">
        <f t="shared" si="175"/>
        <v>1.211017478210233</v>
      </c>
      <c r="S501" s="22"/>
      <c r="T501" s="22">
        <f t="shared" si="176"/>
        <v>0</v>
      </c>
      <c r="U501" s="50">
        <f t="shared" si="177"/>
        <v>0.34137316696288944</v>
      </c>
      <c r="V501" s="47"/>
      <c r="W501" s="26">
        <f t="shared" si="181"/>
        <v>0.60959494100515965</v>
      </c>
      <c r="X501" s="26">
        <f t="shared" si="182"/>
        <v>3.5830820433091191</v>
      </c>
      <c r="Y501" s="27">
        <f t="shared" si="183"/>
        <v>8.506572465225698E-2</v>
      </c>
      <c r="Z501" s="26">
        <f t="shared" si="184"/>
        <v>0.145395160010129</v>
      </c>
      <c r="AA501" s="33">
        <f t="shared" si="187"/>
        <v>5.3905846941183579</v>
      </c>
      <c r="AB501" s="30"/>
      <c r="AC501" s="39">
        <f t="shared" si="188"/>
        <v>9.506788905527485E-3</v>
      </c>
      <c r="AD501" s="39">
        <f t="shared" si="185"/>
        <v>4.1632758963020295</v>
      </c>
      <c r="AE501" s="38">
        <f t="shared" si="189"/>
        <v>5.9583999999999984</v>
      </c>
      <c r="AF501" s="37">
        <f t="shared" si="190"/>
        <v>6.0226646033710108E-4</v>
      </c>
      <c r="AG501" s="37">
        <f t="shared" si="191"/>
        <v>0.26967185660914994</v>
      </c>
      <c r="AH501" s="38">
        <f t="shared" si="192"/>
        <v>0.57507892205275202</v>
      </c>
    </row>
    <row r="502" spans="6:34" x14ac:dyDescent="0.2">
      <c r="F502" s="9">
        <v>50.0000000000028</v>
      </c>
      <c r="G502" s="17">
        <f t="shared" si="186"/>
        <v>1073.0769230769511</v>
      </c>
      <c r="H502" s="24">
        <f t="shared" si="178"/>
        <v>1346.2269230769512</v>
      </c>
      <c r="I502" s="24">
        <f t="shared" si="179"/>
        <v>13.995562130178484</v>
      </c>
      <c r="J502" s="18">
        <f t="shared" si="180"/>
        <v>1399556213.0178485</v>
      </c>
      <c r="K502" s="19">
        <f t="shared" si="169"/>
        <v>-8.6201342405439121</v>
      </c>
      <c r="L502" s="25">
        <f t="shared" si="170"/>
        <v>-8.7654100893673021</v>
      </c>
      <c r="M502" s="19">
        <f t="shared" si="171"/>
        <v>0.14527584882339006</v>
      </c>
      <c r="N502" s="20">
        <f t="shared" si="172"/>
        <v>8.8426307692292454</v>
      </c>
      <c r="O502" s="42">
        <f t="shared" si="173"/>
        <v>1.9871832130045481</v>
      </c>
      <c r="P502" s="40"/>
      <c r="Q502" s="21">
        <f t="shared" si="174"/>
        <v>31.579399554344047</v>
      </c>
      <c r="R502" s="44">
        <f t="shared" si="175"/>
        <v>1.211405959565472</v>
      </c>
      <c r="S502" s="22"/>
      <c r="T502" s="22">
        <f t="shared" si="176"/>
        <v>0</v>
      </c>
      <c r="U502" s="50">
        <f t="shared" si="177"/>
        <v>0.34138137486123771</v>
      </c>
      <c r="V502" s="47"/>
      <c r="W502" s="26">
        <f t="shared" si="181"/>
        <v>0.60960959796649583</v>
      </c>
      <c r="X502" s="26">
        <f t="shared" si="182"/>
        <v>3.571267463098724</v>
      </c>
      <c r="Y502" s="27">
        <f t="shared" si="183"/>
        <v>8.5349193845810231E-2</v>
      </c>
      <c r="Z502" s="26">
        <f t="shared" si="184"/>
        <v>0.14580902261956899</v>
      </c>
      <c r="AA502" s="33">
        <f t="shared" si="187"/>
        <v>5.3754133642267119</v>
      </c>
      <c r="AB502" s="30"/>
      <c r="AC502" s="39">
        <f t="shared" si="188"/>
        <v>9.4903721485069363E-3</v>
      </c>
      <c r="AD502" s="39">
        <f t="shared" si="185"/>
        <v>4.1727662684505367</v>
      </c>
      <c r="AE502" s="38">
        <f t="shared" si="189"/>
        <v>5.9583999999999984</v>
      </c>
      <c r="AF502" s="37">
        <f t="shared" si="190"/>
        <v>6.0238875027251667E-4</v>
      </c>
      <c r="AG502" s="37">
        <f t="shared" si="191"/>
        <v>0.27027424535942246</v>
      </c>
      <c r="AH502" s="38">
        <f t="shared" si="192"/>
        <v>0.57507904434268742</v>
      </c>
    </row>
    <row r="503" spans="6:34" x14ac:dyDescent="0.2">
      <c r="F503" s="9">
        <v>49.900000000002798</v>
      </c>
      <c r="G503" s="17">
        <f t="shared" si="186"/>
        <v>1072.823076923105</v>
      </c>
      <c r="H503" s="24">
        <f t="shared" ref="H503:H566" si="193">G503+273.15</f>
        <v>1345.9730769231051</v>
      </c>
      <c r="I503" s="24">
        <f t="shared" si="179"/>
        <v>13.986781591716948</v>
      </c>
      <c r="J503" s="18">
        <f t="shared" si="180"/>
        <v>1398678159.1716948</v>
      </c>
      <c r="K503" s="19">
        <f t="shared" si="169"/>
        <v>-8.6170601813162033</v>
      </c>
      <c r="L503" s="25">
        <f t="shared" si="170"/>
        <v>-8.7694286495446523</v>
      </c>
      <c r="M503" s="19">
        <f t="shared" si="171"/>
        <v>0.15236846822844896</v>
      </c>
      <c r="N503" s="20">
        <f t="shared" si="172"/>
        <v>8.8563892307677037</v>
      </c>
      <c r="O503" s="42">
        <f t="shared" si="173"/>
        <v>1.9877679502742378</v>
      </c>
      <c r="P503" s="40"/>
      <c r="Q503" s="21">
        <f t="shared" si="174"/>
        <v>31.523774577056429</v>
      </c>
      <c r="R503" s="44">
        <f t="shared" si="175"/>
        <v>1.2117911852851388</v>
      </c>
      <c r="S503" s="22"/>
      <c r="T503" s="22">
        <f t="shared" si="176"/>
        <v>0</v>
      </c>
      <c r="U503" s="50">
        <f t="shared" si="177"/>
        <v>0.34138947841776801</v>
      </c>
      <c r="V503" s="47"/>
      <c r="W503" s="26">
        <f t="shared" si="181"/>
        <v>0.6096240686031571</v>
      </c>
      <c r="X503" s="26">
        <f t="shared" si="182"/>
        <v>3.5594387007676529</v>
      </c>
      <c r="Y503" s="27">
        <f t="shared" si="183"/>
        <v>8.5634859854684595E-2</v>
      </c>
      <c r="Z503" s="26">
        <f t="shared" si="184"/>
        <v>0.14622568724125035</v>
      </c>
      <c r="AA503" s="33">
        <f t="shared" si="187"/>
        <v>5.3602235606196134</v>
      </c>
      <c r="AB503" s="30"/>
      <c r="AC503" s="39">
        <f t="shared" si="188"/>
        <v>9.4738198663033499E-3</v>
      </c>
      <c r="AD503" s="39">
        <f t="shared" si="185"/>
        <v>4.1822400883168402</v>
      </c>
      <c r="AE503" s="38">
        <f t="shared" si="189"/>
        <v>5.9583999999999984</v>
      </c>
      <c r="AF503" s="37">
        <f t="shared" si="190"/>
        <v>6.0250999047798792E-4</v>
      </c>
      <c r="AG503" s="37">
        <f t="shared" si="191"/>
        <v>0.27087675534990047</v>
      </c>
      <c r="AH503" s="38">
        <f t="shared" si="192"/>
        <v>0.57507916558289285</v>
      </c>
    </row>
    <row r="504" spans="6:34" x14ac:dyDescent="0.2">
      <c r="F504" s="9">
        <v>49.800000000002903</v>
      </c>
      <c r="G504" s="17">
        <f t="shared" si="186"/>
        <v>1072.5692307692589</v>
      </c>
      <c r="H504" s="24">
        <f t="shared" si="193"/>
        <v>1345.719230769259</v>
      </c>
      <c r="I504" s="24">
        <f t="shared" si="179"/>
        <v>13.978013940829399</v>
      </c>
      <c r="J504" s="18">
        <f t="shared" si="180"/>
        <v>1397801394.0829399</v>
      </c>
      <c r="K504" s="19">
        <f t="shared" si="169"/>
        <v>-8.6139542439906656</v>
      </c>
      <c r="L504" s="25">
        <f t="shared" si="170"/>
        <v>-8.7734476723952994</v>
      </c>
      <c r="M504" s="19">
        <f t="shared" si="171"/>
        <v>0.15949342840463387</v>
      </c>
      <c r="N504" s="20">
        <f t="shared" si="172"/>
        <v>8.8701476923061762</v>
      </c>
      <c r="O504" s="42">
        <f t="shared" si="173"/>
        <v>1.9883479058292526</v>
      </c>
      <c r="P504" s="40"/>
      <c r="Q504" s="21">
        <f t="shared" si="174"/>
        <v>31.467699961620582</v>
      </c>
      <c r="R504" s="44">
        <f t="shared" si="175"/>
        <v>1.2121731442914452</v>
      </c>
      <c r="S504" s="22"/>
      <c r="T504" s="22">
        <f t="shared" si="176"/>
        <v>0</v>
      </c>
      <c r="U504" s="50">
        <f t="shared" si="177"/>
        <v>0.34139747818433447</v>
      </c>
      <c r="V504" s="47"/>
      <c r="W504" s="26">
        <f t="shared" si="181"/>
        <v>0.60963835390059717</v>
      </c>
      <c r="X504" s="26">
        <f t="shared" si="182"/>
        <v>3.5475959423894552</v>
      </c>
      <c r="Y504" s="27">
        <f t="shared" si="183"/>
        <v>8.5922743711616165E-2</v>
      </c>
      <c r="Z504" s="26">
        <f t="shared" si="184"/>
        <v>0.14664517572287014</v>
      </c>
      <c r="AA504" s="33">
        <f t="shared" si="187"/>
        <v>5.3450155238014965</v>
      </c>
      <c r="AB504" s="30"/>
      <c r="AC504" s="39">
        <f t="shared" si="188"/>
        <v>9.4571323731069863E-3</v>
      </c>
      <c r="AD504" s="39">
        <f t="shared" si="185"/>
        <v>4.1916972206899477</v>
      </c>
      <c r="AE504" s="38">
        <f t="shared" si="189"/>
        <v>5.9583999999999993</v>
      </c>
      <c r="AF504" s="37">
        <f t="shared" si="190"/>
        <v>6.0263017801583411E-4</v>
      </c>
      <c r="AG504" s="37">
        <f t="shared" si="191"/>
        <v>0.27147938552791628</v>
      </c>
      <c r="AH504" s="38">
        <f t="shared" si="192"/>
        <v>0.57507928577043144</v>
      </c>
    </row>
    <row r="505" spans="6:34" x14ac:dyDescent="0.2">
      <c r="F505" s="9">
        <v>49.700000000002902</v>
      </c>
      <c r="G505" s="17">
        <f t="shared" si="186"/>
        <v>1072.3153846154128</v>
      </c>
      <c r="H505" s="24">
        <f t="shared" si="193"/>
        <v>1345.4653846154129</v>
      </c>
      <c r="I505" s="24">
        <f t="shared" si="179"/>
        <v>13.969259177515767</v>
      </c>
      <c r="J505" s="18">
        <f t="shared" si="180"/>
        <v>1396925917.7515767</v>
      </c>
      <c r="K505" s="19">
        <f t="shared" si="169"/>
        <v>-8.6108162909776915</v>
      </c>
      <c r="L505" s="25">
        <f t="shared" si="170"/>
        <v>-8.7774671581811532</v>
      </c>
      <c r="M505" s="19">
        <f t="shared" si="171"/>
        <v>0.16665086720346167</v>
      </c>
      <c r="N505" s="20">
        <f t="shared" si="172"/>
        <v>8.8839061538446344</v>
      </c>
      <c r="O505" s="42">
        <f t="shared" si="173"/>
        <v>1.9889230590311531</v>
      </c>
      <c r="P505" s="40"/>
      <c r="Q505" s="21">
        <f t="shared" si="174"/>
        <v>31.411176790996297</v>
      </c>
      <c r="R505" s="44">
        <f t="shared" si="175"/>
        <v>1.2125518254622452</v>
      </c>
      <c r="S505" s="22"/>
      <c r="T505" s="22">
        <f t="shared" si="176"/>
        <v>0</v>
      </c>
      <c r="U505" s="50">
        <f t="shared" si="177"/>
        <v>0.34140537472054189</v>
      </c>
      <c r="V505" s="47"/>
      <c r="W505" s="26">
        <f t="shared" si="181"/>
        <v>0.60965245485811048</v>
      </c>
      <c r="X505" s="26">
        <f t="shared" si="182"/>
        <v>3.535739374892279</v>
      </c>
      <c r="Y505" s="27">
        <f t="shared" si="183"/>
        <v>8.6212866704391128E-2</v>
      </c>
      <c r="Z505" s="26">
        <f t="shared" si="184"/>
        <v>0.1470675101163646</v>
      </c>
      <c r="AA505" s="33">
        <f t="shared" si="187"/>
        <v>5.3297894953933582</v>
      </c>
      <c r="AB505" s="30"/>
      <c r="AC505" s="39">
        <f t="shared" si="188"/>
        <v>9.4403099884863093E-3</v>
      </c>
      <c r="AD505" s="39">
        <f t="shared" si="185"/>
        <v>4.2011375306784338</v>
      </c>
      <c r="AE505" s="38">
        <f t="shared" si="189"/>
        <v>5.9583999999999993</v>
      </c>
      <c r="AF505" s="37">
        <f t="shared" si="190"/>
        <v>6.0274930994306142E-4</v>
      </c>
      <c r="AG505" s="37">
        <f t="shared" si="191"/>
        <v>0.27208213483785937</v>
      </c>
      <c r="AH505" s="38">
        <f t="shared" si="192"/>
        <v>0.57507940490235798</v>
      </c>
    </row>
    <row r="506" spans="6:34" x14ac:dyDescent="0.2">
      <c r="F506" s="9">
        <v>49.6000000000029</v>
      </c>
      <c r="G506" s="17">
        <f t="shared" si="186"/>
        <v>1072.0615384615667</v>
      </c>
      <c r="H506" s="24">
        <f t="shared" si="193"/>
        <v>1345.2115384615668</v>
      </c>
      <c r="I506" s="24">
        <f t="shared" si="179"/>
        <v>13.960517301776136</v>
      </c>
      <c r="J506" s="18">
        <f t="shared" si="180"/>
        <v>1396051730.1776135</v>
      </c>
      <c r="K506" s="19">
        <f t="shared" si="169"/>
        <v>-8.6076461838241336</v>
      </c>
      <c r="L506" s="25">
        <f t="shared" si="170"/>
        <v>-8.7814871071643097</v>
      </c>
      <c r="M506" s="19">
        <f t="shared" si="171"/>
        <v>0.17384092334017609</v>
      </c>
      <c r="N506" s="20">
        <f t="shared" si="172"/>
        <v>8.8976646153830927</v>
      </c>
      <c r="O506" s="42">
        <f t="shared" si="173"/>
        <v>1.9894933891119653</v>
      </c>
      <c r="P506" s="40"/>
      <c r="Q506" s="21">
        <f t="shared" si="174"/>
        <v>31.354206166016255</v>
      </c>
      <c r="R506" s="44">
        <f t="shared" si="175"/>
        <v>1.2129272176307138</v>
      </c>
      <c r="S506" s="22"/>
      <c r="T506" s="22">
        <f t="shared" si="176"/>
        <v>0</v>
      </c>
      <c r="U506" s="50">
        <f t="shared" si="177"/>
        <v>0.34141316859383308</v>
      </c>
      <c r="V506" s="47"/>
      <c r="W506" s="26">
        <f t="shared" si="181"/>
        <v>0.60966637248898758</v>
      </c>
      <c r="X506" s="26">
        <f t="shared" si="182"/>
        <v>3.5238691860567828</v>
      </c>
      <c r="Y506" s="27">
        <f t="shared" si="183"/>
        <v>8.6505250379513315E-2</v>
      </c>
      <c r="Z506" s="26">
        <f t="shared" si="184"/>
        <v>0.14749271267995959</v>
      </c>
      <c r="AA506" s="33">
        <f t="shared" si="187"/>
        <v>5.3145457181302769</v>
      </c>
      <c r="AB506" s="30"/>
      <c r="AC506" s="39">
        <f t="shared" si="188"/>
        <v>9.4233530372990239E-3</v>
      </c>
      <c r="AD506" s="39">
        <f t="shared" si="185"/>
        <v>4.2105608837157327</v>
      </c>
      <c r="AE506" s="38">
        <f t="shared" si="189"/>
        <v>5.9583999999999993</v>
      </c>
      <c r="AF506" s="37">
        <f t="shared" si="190"/>
        <v>6.0286738330490581E-4</v>
      </c>
      <c r="AG506" s="37">
        <f t="shared" si="191"/>
        <v>0.27268500222116426</v>
      </c>
      <c r="AH506" s="38">
        <f t="shared" si="192"/>
        <v>0.57507952297571974</v>
      </c>
    </row>
    <row r="507" spans="6:34" x14ac:dyDescent="0.2">
      <c r="F507" s="9">
        <v>49.500000000002899</v>
      </c>
      <c r="G507" s="17">
        <f t="shared" si="186"/>
        <v>1071.8076923077206</v>
      </c>
      <c r="H507" s="24">
        <f t="shared" si="193"/>
        <v>1344.9576923077207</v>
      </c>
      <c r="I507" s="24">
        <f t="shared" si="179"/>
        <v>13.951788313610436</v>
      </c>
      <c r="J507" s="18">
        <f t="shared" si="180"/>
        <v>1395178831.3610437</v>
      </c>
      <c r="K507" s="19">
        <f t="shared" si="169"/>
        <v>-8.6044437832061451</v>
      </c>
      <c r="L507" s="25">
        <f t="shared" si="170"/>
        <v>-8.7855075196070729</v>
      </c>
      <c r="M507" s="19">
        <f t="shared" si="171"/>
        <v>0.18106373640092777</v>
      </c>
      <c r="N507" s="20">
        <f t="shared" si="172"/>
        <v>8.911423076921551</v>
      </c>
      <c r="O507" s="42">
        <f t="shared" si="173"/>
        <v>1.990058875173113</v>
      </c>
      <c r="P507" s="40"/>
      <c r="Q507" s="21">
        <f t="shared" si="174"/>
        <v>31.296789205424155</v>
      </c>
      <c r="R507" s="44">
        <f t="shared" si="175"/>
        <v>1.21329930958503</v>
      </c>
      <c r="S507" s="22"/>
      <c r="T507" s="22">
        <f t="shared" si="176"/>
        <v>0</v>
      </c>
      <c r="U507" s="50">
        <f t="shared" si="177"/>
        <v>0.3414208603795767</v>
      </c>
      <c r="V507" s="47"/>
      <c r="W507" s="26">
        <f t="shared" si="181"/>
        <v>0.60968010782067261</v>
      </c>
      <c r="X507" s="26">
        <f t="shared" si="182"/>
        <v>3.511985564513858</v>
      </c>
      <c r="Y507" s="27">
        <f t="shared" si="183"/>
        <v>8.6799916545936426E-2</v>
      </c>
      <c r="Z507" s="26">
        <f t="shared" si="184"/>
        <v>0.1479208058802467</v>
      </c>
      <c r="AA507" s="33">
        <f t="shared" si="187"/>
        <v>5.2992844358586817</v>
      </c>
      <c r="AB507" s="30"/>
      <c r="AC507" s="39">
        <f t="shared" si="188"/>
        <v>9.4062618498050102E-3</v>
      </c>
      <c r="AD507" s="39">
        <f t="shared" si="185"/>
        <v>4.2199671455655379</v>
      </c>
      <c r="AE507" s="38">
        <f t="shared" si="189"/>
        <v>5.9583999999999993</v>
      </c>
      <c r="AF507" s="37">
        <f t="shared" si="190"/>
        <v>6.0298439514122127E-4</v>
      </c>
      <c r="AG507" s="37">
        <f t="shared" si="191"/>
        <v>0.27328798661630549</v>
      </c>
      <c r="AH507" s="38">
        <f t="shared" si="192"/>
        <v>0.57507963998755618</v>
      </c>
    </row>
    <row r="508" spans="6:34" x14ac:dyDescent="0.2">
      <c r="F508" s="9">
        <v>49.400000000002898</v>
      </c>
      <c r="G508" s="17">
        <f t="shared" si="186"/>
        <v>1071.5538461538745</v>
      </c>
      <c r="H508" s="24">
        <f t="shared" si="193"/>
        <v>1344.7038461538746</v>
      </c>
      <c r="I508" s="24">
        <f t="shared" si="179"/>
        <v>13.943072213018723</v>
      </c>
      <c r="J508" s="18">
        <f t="shared" si="180"/>
        <v>1394307221.3018723</v>
      </c>
      <c r="K508" s="19">
        <f t="shared" si="169"/>
        <v>-8.6012089489218493</v>
      </c>
      <c r="L508" s="25">
        <f t="shared" si="170"/>
        <v>-8.7895283957719315</v>
      </c>
      <c r="M508" s="19">
        <f t="shared" si="171"/>
        <v>0.18831944685008217</v>
      </c>
      <c r="N508" s="20">
        <f t="shared" si="172"/>
        <v>8.9251815384600093</v>
      </c>
      <c r="O508" s="42">
        <f t="shared" si="173"/>
        <v>1.9906194961843138</v>
      </c>
      <c r="P508" s="40"/>
      <c r="Q508" s="21">
        <f t="shared" si="174"/>
        <v>31.238927045913133</v>
      </c>
      <c r="R508" s="44">
        <f t="shared" si="175"/>
        <v>1.2136680900680401</v>
      </c>
      <c r="S508" s="22"/>
      <c r="T508" s="22">
        <f t="shared" si="176"/>
        <v>0</v>
      </c>
      <c r="U508" s="50">
        <f t="shared" si="177"/>
        <v>0.34142845066115668</v>
      </c>
      <c r="V508" s="47"/>
      <c r="W508" s="26">
        <f t="shared" si="181"/>
        <v>0.60969366189492258</v>
      </c>
      <c r="X508" s="26">
        <f t="shared" si="182"/>
        <v>3.5000886997423737</v>
      </c>
      <c r="Y508" s="27">
        <f t="shared" si="183"/>
        <v>8.7096887278856602E-2</v>
      </c>
      <c r="Z508" s="26">
        <f t="shared" si="184"/>
        <v>0.14835181239427644</v>
      </c>
      <c r="AA508" s="33">
        <f t="shared" si="187"/>
        <v>5.2840058935336662</v>
      </c>
      <c r="AB508" s="30"/>
      <c r="AC508" s="39">
        <f t="shared" si="188"/>
        <v>9.3890367616273809E-3</v>
      </c>
      <c r="AD508" s="39">
        <f t="shared" si="185"/>
        <v>4.229356182327165</v>
      </c>
      <c r="AE508" s="38">
        <f t="shared" si="189"/>
        <v>5.9583999999999993</v>
      </c>
      <c r="AF508" s="37">
        <f t="shared" si="190"/>
        <v>6.0310034248323033E-4</v>
      </c>
      <c r="AG508" s="37">
        <f t="shared" si="191"/>
        <v>0.27389108695878872</v>
      </c>
      <c r="AH508" s="38">
        <f t="shared" si="192"/>
        <v>0.57507975593489813</v>
      </c>
    </row>
    <row r="509" spans="6:34" x14ac:dyDescent="0.2">
      <c r="F509" s="9">
        <v>49.300000000002903</v>
      </c>
      <c r="G509" s="17">
        <f t="shared" si="186"/>
        <v>1071.3000000000284</v>
      </c>
      <c r="H509" s="24">
        <f t="shared" si="193"/>
        <v>1344.4500000000285</v>
      </c>
      <c r="I509" s="24">
        <f t="shared" si="179"/>
        <v>13.934369000000984</v>
      </c>
      <c r="J509" s="18">
        <f t="shared" si="180"/>
        <v>1393436900.0000985</v>
      </c>
      <c r="K509" s="19">
        <f t="shared" si="169"/>
        <v>-8.5979415398841041</v>
      </c>
      <c r="L509" s="25">
        <f t="shared" si="170"/>
        <v>-8.7935497359215891</v>
      </c>
      <c r="M509" s="19">
        <f t="shared" si="171"/>
        <v>0.19560819603748492</v>
      </c>
      <c r="N509" s="20">
        <f t="shared" si="172"/>
        <v>8.9389399999984676</v>
      </c>
      <c r="O509" s="42">
        <f t="shared" si="173"/>
        <v>1.9911752309824982</v>
      </c>
      <c r="P509" s="40"/>
      <c r="Q509" s="21">
        <f t="shared" si="174"/>
        <v>31.180620842163346</v>
      </c>
      <c r="R509" s="44">
        <f t="shared" si="175"/>
        <v>1.2140335477769393</v>
      </c>
      <c r="S509" s="22"/>
      <c r="T509" s="22">
        <f t="shared" si="176"/>
        <v>0</v>
      </c>
      <c r="U509" s="50">
        <f t="shared" si="177"/>
        <v>0.3414359400300625</v>
      </c>
      <c r="V509" s="47"/>
      <c r="W509" s="26">
        <f t="shared" si="181"/>
        <v>0.6097070357679687</v>
      </c>
      <c r="X509" s="26">
        <f t="shared" si="182"/>
        <v>3.4881787820668548</v>
      </c>
      <c r="Y509" s="27">
        <f t="shared" si="183"/>
        <v>8.7396184923568945E-2</v>
      </c>
      <c r="Z509" s="26">
        <f t="shared" si="184"/>
        <v>0.14878575511167272</v>
      </c>
      <c r="AA509" s="33">
        <f t="shared" si="187"/>
        <v>5.2687103372162021</v>
      </c>
      <c r="AB509" s="30"/>
      <c r="AC509" s="39">
        <f t="shared" si="188"/>
        <v>9.3716781137734087E-3</v>
      </c>
      <c r="AD509" s="39">
        <f t="shared" si="185"/>
        <v>4.2387278604409389</v>
      </c>
      <c r="AE509" s="38">
        <f t="shared" si="189"/>
        <v>5.9583999999999993</v>
      </c>
      <c r="AF509" s="37">
        <f t="shared" si="190"/>
        <v>6.0321522235409135E-4</v>
      </c>
      <c r="AG509" s="37">
        <f t="shared" si="191"/>
        <v>0.27449430218114279</v>
      </c>
      <c r="AH509" s="38">
        <f t="shared" si="192"/>
        <v>0.57507987081476908</v>
      </c>
    </row>
    <row r="510" spans="6:34" x14ac:dyDescent="0.2">
      <c r="F510" s="9">
        <v>49.200000000002902</v>
      </c>
      <c r="G510" s="17">
        <f t="shared" si="186"/>
        <v>1071.0461538461823</v>
      </c>
      <c r="H510" s="24">
        <f t="shared" si="193"/>
        <v>1344.1961538461824</v>
      </c>
      <c r="I510" s="24">
        <f t="shared" si="179"/>
        <v>13.925678674557204</v>
      </c>
      <c r="J510" s="18">
        <f t="shared" si="180"/>
        <v>1392567867.4557204</v>
      </c>
      <c r="K510" s="19">
        <f t="shared" si="169"/>
        <v>-8.5946414141130276</v>
      </c>
      <c r="L510" s="25">
        <f t="shared" si="170"/>
        <v>-8.7975715403189412</v>
      </c>
      <c r="M510" s="19">
        <f t="shared" si="171"/>
        <v>0.20293012620591355</v>
      </c>
      <c r="N510" s="20">
        <f t="shared" si="172"/>
        <v>8.9526984615369258</v>
      </c>
      <c r="O510" s="42">
        <f t="shared" si="173"/>
        <v>1.9917260582706824</v>
      </c>
      <c r="P510" s="40"/>
      <c r="Q510" s="21">
        <f t="shared" si="174"/>
        <v>31.121871766878844</v>
      </c>
      <c r="R510" s="44">
        <f t="shared" si="175"/>
        <v>1.214395671362928</v>
      </c>
      <c r="S510" s="22"/>
      <c r="T510" s="22">
        <f t="shared" si="176"/>
        <v>0</v>
      </c>
      <c r="U510" s="50">
        <f t="shared" si="177"/>
        <v>0.34144332908598068</v>
      </c>
      <c r="V510" s="47"/>
      <c r="W510" s="26">
        <f t="shared" si="181"/>
        <v>0.60972023051067969</v>
      </c>
      <c r="X510" s="26">
        <f t="shared" si="182"/>
        <v>3.476256002655103</v>
      </c>
      <c r="Y510" s="27">
        <f t="shared" si="183"/>
        <v>8.7697832099388848E-2</v>
      </c>
      <c r="Z510" s="26">
        <f t="shared" si="184"/>
        <v>0.14922265713676783</v>
      </c>
      <c r="AA510" s="33">
        <f t="shared" si="187"/>
        <v>5.2533980140702923</v>
      </c>
      <c r="AB510" s="30"/>
      <c r="AC510" s="39">
        <f t="shared" si="188"/>
        <v>9.3541862526491399E-3</v>
      </c>
      <c r="AD510" s="39">
        <f t="shared" si="185"/>
        <v>4.2480820466935878</v>
      </c>
      <c r="AE510" s="38">
        <f t="shared" si="189"/>
        <v>5.9583999999999993</v>
      </c>
      <c r="AF510" s="37">
        <f t="shared" si="190"/>
        <v>6.0332903176907348E-4</v>
      </c>
      <c r="AG510" s="37">
        <f t="shared" si="191"/>
        <v>0.27509763121291186</v>
      </c>
      <c r="AH510" s="38">
        <f t="shared" si="192"/>
        <v>0.57507998462418397</v>
      </c>
    </row>
    <row r="511" spans="6:34" x14ac:dyDescent="0.2">
      <c r="F511" s="9">
        <v>49.1000000000029</v>
      </c>
      <c r="G511" s="17">
        <f t="shared" si="186"/>
        <v>1070.7923076923362</v>
      </c>
      <c r="H511" s="24">
        <f t="shared" si="193"/>
        <v>1343.9423076923363</v>
      </c>
      <c r="I511" s="24">
        <f t="shared" si="179"/>
        <v>13.917001236687369</v>
      </c>
      <c r="J511" s="18">
        <f t="shared" si="180"/>
        <v>1391700123.6687369</v>
      </c>
      <c r="K511" s="19">
        <f t="shared" si="169"/>
        <v>-8.5913084287285191</v>
      </c>
      <c r="L511" s="25">
        <f t="shared" si="170"/>
        <v>-8.8015938092270769</v>
      </c>
      <c r="M511" s="19">
        <f t="shared" si="171"/>
        <v>0.21028538049855783</v>
      </c>
      <c r="N511" s="20">
        <f t="shared" si="172"/>
        <v>8.9664569230753841</v>
      </c>
      <c r="O511" s="42">
        <f t="shared" si="173"/>
        <v>1.992271956616853</v>
      </c>
      <c r="P511" s="40"/>
      <c r="Q511" s="21">
        <f t="shared" si="174"/>
        <v>31.062681010823898</v>
      </c>
      <c r="R511" s="44">
        <f t="shared" si="175"/>
        <v>1.2147544494308795</v>
      </c>
      <c r="S511" s="22"/>
      <c r="T511" s="22">
        <f t="shared" si="176"/>
        <v>0</v>
      </c>
      <c r="U511" s="50">
        <f t="shared" si="177"/>
        <v>0.34145061843688762</v>
      </c>
      <c r="V511" s="47"/>
      <c r="W511" s="26">
        <f t="shared" si="181"/>
        <v>0.60973324720872779</v>
      </c>
      <c r="X511" s="26">
        <f t="shared" si="182"/>
        <v>3.4643205535157784</v>
      </c>
      <c r="Y511" s="27">
        <f t="shared" si="183"/>
        <v>8.8001851703638945E-2</v>
      </c>
      <c r="Z511" s="26">
        <f t="shared" si="184"/>
        <v>0.14966254179075797</v>
      </c>
      <c r="AA511" s="33">
        <f t="shared" si="187"/>
        <v>5.2380691723600794</v>
      </c>
      <c r="AB511" s="30"/>
      <c r="AC511" s="39">
        <f t="shared" si="188"/>
        <v>9.3365615300637864E-3</v>
      </c>
      <c r="AD511" s="39">
        <f t="shared" si="185"/>
        <v>4.2574186082236514</v>
      </c>
      <c r="AE511" s="38">
        <f t="shared" si="189"/>
        <v>5.9583999999999993</v>
      </c>
      <c r="AF511" s="37">
        <f t="shared" si="190"/>
        <v>6.0344176773509373E-4</v>
      </c>
      <c r="AG511" s="37">
        <f t="shared" si="191"/>
        <v>0.27570107298064694</v>
      </c>
      <c r="AH511" s="38">
        <f t="shared" si="192"/>
        <v>0.57508009736014998</v>
      </c>
    </row>
    <row r="512" spans="6:34" x14ac:dyDescent="0.2">
      <c r="F512" s="9">
        <v>49.000000000002899</v>
      </c>
      <c r="G512" s="17">
        <f t="shared" si="186"/>
        <v>1070.5384615384901</v>
      </c>
      <c r="H512" s="24">
        <f t="shared" si="193"/>
        <v>1343.6884615384902</v>
      </c>
      <c r="I512" s="24">
        <f t="shared" si="179"/>
        <v>13.908336686391507</v>
      </c>
      <c r="J512" s="18">
        <f t="shared" si="180"/>
        <v>1390833668.6391509</v>
      </c>
      <c r="K512" s="19">
        <f t="shared" si="169"/>
        <v>-8.5879424399427133</v>
      </c>
      <c r="L512" s="25">
        <f t="shared" si="170"/>
        <v>-8.8056165429092896</v>
      </c>
      <c r="M512" s="19">
        <f t="shared" si="171"/>
        <v>0.2176741029665763</v>
      </c>
      <c r="N512" s="20">
        <f t="shared" si="172"/>
        <v>8.9802153846138424</v>
      </c>
      <c r="O512" s="42">
        <f t="shared" si="173"/>
        <v>1.992812904452828</v>
      </c>
      <c r="P512" s="40"/>
      <c r="Q512" s="21">
        <f t="shared" si="174"/>
        <v>31.003049782858568</v>
      </c>
      <c r="R512" s="44">
        <f t="shared" si="175"/>
        <v>1.2151098705389958</v>
      </c>
      <c r="S512" s="22"/>
      <c r="T512" s="22">
        <f t="shared" si="176"/>
        <v>0</v>
      </c>
      <c r="U512" s="50">
        <f t="shared" si="177"/>
        <v>0.34145780869914322</v>
      </c>
      <c r="V512" s="47"/>
      <c r="W512" s="26">
        <f t="shared" si="181"/>
        <v>0.60974608696275567</v>
      </c>
      <c r="X512" s="26">
        <f t="shared" si="182"/>
        <v>3.4523726274959192</v>
      </c>
      <c r="Y512" s="27">
        <f t="shared" si="183"/>
        <v>8.8308266915703384E-2</v>
      </c>
      <c r="Z512" s="26">
        <f t="shared" si="184"/>
        <v>0.15010543261387954</v>
      </c>
      <c r="AA512" s="33">
        <f t="shared" si="187"/>
        <v>5.2227240614468684</v>
      </c>
      <c r="AB512" s="30"/>
      <c r="AC512" s="39">
        <f t="shared" si="188"/>
        <v>9.318804303247304E-3</v>
      </c>
      <c r="AD512" s="39">
        <f t="shared" si="185"/>
        <v>4.2667374125268989</v>
      </c>
      <c r="AE512" s="38">
        <f t="shared" si="189"/>
        <v>5.9583999999999993</v>
      </c>
      <c r="AF512" s="37">
        <f t="shared" si="190"/>
        <v>6.0355342725110759E-4</v>
      </c>
      <c r="AG512" s="37">
        <f t="shared" si="191"/>
        <v>0.27630462640789805</v>
      </c>
      <c r="AH512" s="38">
        <f t="shared" si="192"/>
        <v>0.57508020901966606</v>
      </c>
    </row>
    <row r="513" spans="6:34" x14ac:dyDescent="0.2">
      <c r="F513" s="9">
        <v>48.900000000002898</v>
      </c>
      <c r="G513" s="17">
        <f t="shared" si="186"/>
        <v>1070.284615384644</v>
      </c>
      <c r="H513" s="24">
        <f t="shared" si="193"/>
        <v>1343.4346153846441</v>
      </c>
      <c r="I513" s="24">
        <f t="shared" si="179"/>
        <v>13.899685023669619</v>
      </c>
      <c r="J513" s="18">
        <f t="shared" si="180"/>
        <v>1389968502.366962</v>
      </c>
      <c r="K513" s="19">
        <f t="shared" si="169"/>
        <v>-8.5845433030523299</v>
      </c>
      <c r="L513" s="25">
        <f t="shared" si="170"/>
        <v>-8.8096397416290682</v>
      </c>
      <c r="M513" s="19">
        <f t="shared" si="171"/>
        <v>0.22509643857673822</v>
      </c>
      <c r="N513" s="20">
        <f t="shared" si="172"/>
        <v>8.9939738461523007</v>
      </c>
      <c r="O513" s="42">
        <f t="shared" si="173"/>
        <v>1.9933488800731167</v>
      </c>
      <c r="P513" s="40"/>
      <c r="Q513" s="21">
        <f t="shared" si="174"/>
        <v>30.942979309973619</v>
      </c>
      <c r="R513" s="44">
        <f t="shared" si="175"/>
        <v>1.2154619231984665</v>
      </c>
      <c r="S513" s="22"/>
      <c r="T513" s="22">
        <f t="shared" si="176"/>
        <v>0</v>
      </c>
      <c r="U513" s="50">
        <f t="shared" si="177"/>
        <v>0.34146490049758599</v>
      </c>
      <c r="V513" s="47"/>
      <c r="W513" s="26">
        <f t="shared" si="181"/>
        <v>0.60975875088854636</v>
      </c>
      <c r="X513" s="26">
        <f t="shared" si="182"/>
        <v>3.4404124182784113</v>
      </c>
      <c r="Y513" s="27">
        <f t="shared" si="183"/>
        <v>8.8617101201150586E-2</v>
      </c>
      <c r="Z513" s="26">
        <f t="shared" si="184"/>
        <v>0.15055135336760644</v>
      </c>
      <c r="AA513" s="33">
        <f t="shared" si="187"/>
        <v>5.207362931786089</v>
      </c>
      <c r="AB513" s="30"/>
      <c r="AC513" s="39">
        <f t="shared" si="188"/>
        <v>9.3009149348577038E-3</v>
      </c>
      <c r="AD513" s="39">
        <f t="shared" si="185"/>
        <v>4.2760383274617562</v>
      </c>
      <c r="AE513" s="38">
        <f t="shared" si="189"/>
        <v>5.9583999999999993</v>
      </c>
      <c r="AF513" s="37">
        <f t="shared" si="190"/>
        <v>6.0366400730785881E-4</v>
      </c>
      <c r="AG513" s="37">
        <f t="shared" si="191"/>
        <v>0.27690829041520593</v>
      </c>
      <c r="AH513" s="38">
        <f t="shared" si="192"/>
        <v>0.57508031959972272</v>
      </c>
    </row>
    <row r="514" spans="6:34" x14ac:dyDescent="0.2">
      <c r="F514" s="9">
        <v>48.800000000002903</v>
      </c>
      <c r="G514" s="17">
        <f t="shared" si="186"/>
        <v>1070.0307692307979</v>
      </c>
      <c r="H514" s="24">
        <f t="shared" si="193"/>
        <v>1343.180769230798</v>
      </c>
      <c r="I514" s="24">
        <f t="shared" si="179"/>
        <v>13.891046248521704</v>
      </c>
      <c r="J514" s="18">
        <f t="shared" si="180"/>
        <v>1389104624.8521705</v>
      </c>
      <c r="K514" s="19">
        <f t="shared" ref="K514:K577" si="194">LOG(EXP(((LN(Y514)-$B$10/(H514)-$B$11-$B$7)-$B$12*(1-$B$16/H514-LN(H514/$B$16))-$B$13*J514/H514-$B$14*(H514-$B$16)*J514/H514-$B$15*J514*J514/H514)/$B$9))</f>
        <v>-8.5811108724309584</v>
      </c>
      <c r="L514" s="25">
        <f t="shared" ref="L514:L577" si="195">-25096.3/(G514+273)+8.735+0.11*(I514*1000-1)/(G514+273)</f>
        <v>-8.813663405650102</v>
      </c>
      <c r="M514" s="19">
        <f t="shared" ref="M514:M577" si="196">K514-L514</f>
        <v>0.2325525332191436</v>
      </c>
      <c r="N514" s="20">
        <f t="shared" ref="N514:N577" si="197">81.8-(0.0542)*(G514+273)</f>
        <v>9.0077323076907589</v>
      </c>
      <c r="O514" s="42">
        <f t="shared" ref="O514:O577" si="198">6.24-0.15*K514-0.00412*(G514+273)</f>
        <v>1.9938798616337552</v>
      </c>
      <c r="P514" s="40"/>
      <c r="Q514" s="21">
        <f t="shared" ref="Q514:Q577" si="199">N514*X514</f>
        <v>30.882470837324799</v>
      </c>
      <c r="R514" s="44">
        <f t="shared" ref="R514:R577" si="200">O514*W514</f>
        <v>1.2158105958731167</v>
      </c>
      <c r="S514" s="22"/>
      <c r="T514" s="22">
        <f t="shared" ref="T514:T577" si="201">B$4*X514</f>
        <v>0</v>
      </c>
      <c r="U514" s="50">
        <f t="shared" ref="U514:U577" si="202">W514*B$3</f>
        <v>0.34147189446562942</v>
      </c>
      <c r="V514" s="47"/>
      <c r="W514" s="26">
        <f t="shared" si="181"/>
        <v>0.6097712401171953</v>
      </c>
      <c r="X514" s="26">
        <f t="shared" si="182"/>
        <v>3.4284401203794093</v>
      </c>
      <c r="Y514" s="27">
        <f t="shared" si="183"/>
        <v>8.8928378315925607E-2</v>
      </c>
      <c r="Z514" s="26">
        <f t="shared" si="184"/>
        <v>0.15100032803686825</v>
      </c>
      <c r="AA514" s="33">
        <f t="shared" si="187"/>
        <v>5.1919860349242066</v>
      </c>
      <c r="AB514" s="30"/>
      <c r="AC514" s="39">
        <f t="shared" si="188"/>
        <v>9.28289379299156E-3</v>
      </c>
      <c r="AD514" s="39">
        <f t="shared" si="185"/>
        <v>4.2853212212547476</v>
      </c>
      <c r="AE514" s="38">
        <f t="shared" si="189"/>
        <v>5.9583999999999993</v>
      </c>
      <c r="AF514" s="37">
        <f t="shared" si="190"/>
        <v>6.0377350488784133E-4</v>
      </c>
      <c r="AG514" s="37">
        <f t="shared" si="191"/>
        <v>0.27751206392009375</v>
      </c>
      <c r="AH514" s="38">
        <f t="shared" si="192"/>
        <v>0.57508042909730284</v>
      </c>
    </row>
    <row r="515" spans="6:34" x14ac:dyDescent="0.2">
      <c r="F515" s="9">
        <v>48.700000000002902</v>
      </c>
      <c r="G515" s="17">
        <f t="shared" si="186"/>
        <v>1069.7769230769518</v>
      </c>
      <c r="H515" s="24">
        <f t="shared" si="193"/>
        <v>1342.9269230769519</v>
      </c>
      <c r="I515" s="24">
        <f t="shared" ref="I515:I578" si="203">92-0.18*G515+0.0001*(G515^2)</f>
        <v>13.882420360947734</v>
      </c>
      <c r="J515" s="18">
        <f t="shared" ref="J515:J578" si="204">I515*10^8</f>
        <v>1388242036.0947733</v>
      </c>
      <c r="K515" s="19">
        <f t="shared" si="194"/>
        <v>-8.5776450015212191</v>
      </c>
      <c r="L515" s="25">
        <f t="shared" si="195"/>
        <v>-8.8176875352362885</v>
      </c>
      <c r="M515" s="19">
        <f t="shared" si="196"/>
        <v>0.24004253371506934</v>
      </c>
      <c r="N515" s="20">
        <f t="shared" si="197"/>
        <v>9.0214907692292172</v>
      </c>
      <c r="O515" s="42">
        <f t="shared" si="198"/>
        <v>1.9944058271511409</v>
      </c>
      <c r="P515" s="40"/>
      <c r="Q515" s="21">
        <f t="shared" si="199"/>
        <v>30.821525628266336</v>
      </c>
      <c r="R515" s="44">
        <f t="shared" si="200"/>
        <v>1.2161558769790579</v>
      </c>
      <c r="S515" s="22"/>
      <c r="T515" s="22">
        <f t="shared" si="201"/>
        <v>0</v>
      </c>
      <c r="U515" s="50">
        <f t="shared" si="202"/>
        <v>0.34147879124535924</v>
      </c>
      <c r="V515" s="47"/>
      <c r="W515" s="26">
        <f t="shared" ref="W515:W578" si="205">(W514*F514-(R514*C$2+U514*B$2)*(F514-F515))/F515</f>
        <v>0.60978355579528432</v>
      </c>
      <c r="X515" s="26">
        <f t="shared" ref="X515:X578" si="206">(X514*F514-(Q514*C$2+T514*B$2)*(F514-F515))/F515</f>
        <v>3.4164559291456973</v>
      </c>
      <c r="Y515" s="27">
        <f t="shared" ref="Y515:Y578" si="207">W515/X515/2</f>
        <v>8.9242122310613833E-2</v>
      </c>
      <c r="Z515" s="26">
        <f t="shared" ref="Z515:Z578" si="208">W515/(W515+X515)</f>
        <v>0.1514523808322899</v>
      </c>
      <c r="AA515" s="33">
        <f t="shared" si="187"/>
        <v>5.176593623495549</v>
      </c>
      <c r="AB515" s="30"/>
      <c r="AC515" s="39">
        <f t="shared" si="188"/>
        <v>9.2647412511975731E-3</v>
      </c>
      <c r="AD515" s="39">
        <f t="shared" ref="AD515:AD578" si="209">AD514+AC515</f>
        <v>4.2945859625059448</v>
      </c>
      <c r="AE515" s="38">
        <f t="shared" si="189"/>
        <v>5.9583999999999984</v>
      </c>
      <c r="AF515" s="37">
        <f t="shared" si="190"/>
        <v>6.0388191696547741E-4</v>
      </c>
      <c r="AG515" s="37">
        <f t="shared" si="191"/>
        <v>0.27811594583705923</v>
      </c>
      <c r="AH515" s="38">
        <f t="shared" si="192"/>
        <v>0.57508053750938037</v>
      </c>
    </row>
    <row r="516" spans="6:34" x14ac:dyDescent="0.2">
      <c r="F516" s="9">
        <v>48.6000000000029</v>
      </c>
      <c r="G516" s="17">
        <f t="shared" ref="G516:G579" si="210">G515-(1200-1035)/650</f>
        <v>1069.5230769231057</v>
      </c>
      <c r="H516" s="24">
        <f t="shared" si="193"/>
        <v>1342.6730769231058</v>
      </c>
      <c r="I516" s="24">
        <f t="shared" si="203"/>
        <v>13.873807360947737</v>
      </c>
      <c r="J516" s="18">
        <f t="shared" si="204"/>
        <v>1387380736.0947738</v>
      </c>
      <c r="K516" s="19">
        <f t="shared" si="194"/>
        <v>-8.5741455428269138</v>
      </c>
      <c r="L516" s="25">
        <f t="shared" si="195"/>
        <v>-8.8217121306517097</v>
      </c>
      <c r="M516" s="19">
        <f t="shared" si="196"/>
        <v>0.2475665878247959</v>
      </c>
      <c r="N516" s="20">
        <f t="shared" si="197"/>
        <v>9.0352492307676755</v>
      </c>
      <c r="O516" s="42">
        <f t="shared" si="198"/>
        <v>1.9949267545008409</v>
      </c>
      <c r="P516" s="40"/>
      <c r="Q516" s="21">
        <f t="shared" si="199"/>
        <v>30.760144964383851</v>
      </c>
      <c r="R516" s="44">
        <f t="shared" si="200"/>
        <v>1.2164977548843257</v>
      </c>
      <c r="S516" s="22"/>
      <c r="T516" s="22">
        <f t="shared" si="201"/>
        <v>0</v>
      </c>
      <c r="U516" s="50">
        <f t="shared" si="202"/>
        <v>0.34148559148763236</v>
      </c>
      <c r="V516" s="47"/>
      <c r="W516" s="26">
        <f t="shared" si="205"/>
        <v>0.60979569908505771</v>
      </c>
      <c r="X516" s="26">
        <f t="shared" si="206"/>
        <v>3.404460040752006</v>
      </c>
      <c r="Y516" s="27">
        <f t="shared" si="207"/>
        <v>8.955835753477677E-2</v>
      </c>
      <c r="Z516" s="26">
        <f t="shared" si="208"/>
        <v>0.15190753619245217</v>
      </c>
      <c r="AA516" s="33">
        <f t="shared" ref="AA516:AA579" si="211">(W516+X516)/56*72</f>
        <v>5.1611859512190827</v>
      </c>
      <c r="AB516" s="30"/>
      <c r="AC516" s="39">
        <f t="shared" ref="AC516:AC579" si="212">(Q515*C$2+T515*B$2)*(F515-F516)/100</f>
        <v>9.246457688480033E-3</v>
      </c>
      <c r="AD516" s="39">
        <f t="shared" si="209"/>
        <v>4.3038324201944249</v>
      </c>
      <c r="AE516" s="38">
        <f t="shared" ref="AE516:AE579" si="213">AD516+X516*F516/100</f>
        <v>5.9583999999999984</v>
      </c>
      <c r="AF516" s="37">
        <f t="shared" ref="AF516:AF579" si="214">(R516*C$2+U516*B$2)*(F515-F516)/100</f>
        <v>6.0398924050664897E-4</v>
      </c>
      <c r="AG516" s="37">
        <f t="shared" ref="AG516:AG579" si="215">AG515+AF516</f>
        <v>0.27871993507756587</v>
      </c>
      <c r="AH516" s="38">
        <f t="shared" ref="AH516:AH579" si="216">AG516+W516*F516/100</f>
        <v>0.57508064483292154</v>
      </c>
    </row>
    <row r="517" spans="6:34" x14ac:dyDescent="0.2">
      <c r="F517" s="9">
        <v>48.500000000002899</v>
      </c>
      <c r="G517" s="17">
        <f t="shared" si="210"/>
        <v>1069.2692307692596</v>
      </c>
      <c r="H517" s="24">
        <f t="shared" si="193"/>
        <v>1342.4192307692597</v>
      </c>
      <c r="I517" s="24">
        <f t="shared" si="203"/>
        <v>13.865207248521685</v>
      </c>
      <c r="J517" s="18">
        <f t="shared" si="204"/>
        <v>1386520724.8521686</v>
      </c>
      <c r="K517" s="19">
        <f t="shared" si="194"/>
        <v>-8.5706123479050635</v>
      </c>
      <c r="L517" s="25">
        <f t="shared" si="195"/>
        <v>-8.8257371921606573</v>
      </c>
      <c r="M517" s="19">
        <f t="shared" si="196"/>
        <v>0.25512484425559379</v>
      </c>
      <c r="N517" s="20">
        <f t="shared" si="197"/>
        <v>9.0490076923061338</v>
      </c>
      <c r="O517" s="42">
        <f t="shared" si="198"/>
        <v>1.9954426214164096</v>
      </c>
      <c r="P517" s="40"/>
      <c r="Q517" s="21">
        <f t="shared" si="199"/>
        <v>30.698330145526477</v>
      </c>
      <c r="R517" s="44">
        <f t="shared" si="200"/>
        <v>1.2168362179085268</v>
      </c>
      <c r="S517" s="22"/>
      <c r="T517" s="22">
        <f t="shared" si="201"/>
        <v>0</v>
      </c>
      <c r="U517" s="50">
        <f t="shared" si="202"/>
        <v>0.34149229585217644</v>
      </c>
      <c r="V517" s="47"/>
      <c r="W517" s="26">
        <f t="shared" si="205"/>
        <v>0.60980767116460077</v>
      </c>
      <c r="X517" s="26">
        <f t="shared" si="206"/>
        <v>3.3924526521982683</v>
      </c>
      <c r="Y517" s="27">
        <f t="shared" si="207"/>
        <v>8.9877108641361989E-2</v>
      </c>
      <c r="Z517" s="26">
        <f t="shared" si="208"/>
        <v>0.15236581878617395</v>
      </c>
      <c r="AA517" s="33">
        <f t="shared" si="211"/>
        <v>5.1457632728951168</v>
      </c>
      <c r="AB517" s="30"/>
      <c r="AC517" s="39">
        <f t="shared" si="212"/>
        <v>9.228043489315288E-3</v>
      </c>
      <c r="AD517" s="39">
        <f t="shared" si="209"/>
        <v>4.3130604636837404</v>
      </c>
      <c r="AE517" s="38">
        <f t="shared" si="213"/>
        <v>5.9583999999999993</v>
      </c>
      <c r="AF517" s="37">
        <f t="shared" si="214"/>
        <v>6.0409547246909013E-4</v>
      </c>
      <c r="AG517" s="37">
        <f t="shared" si="215"/>
        <v>0.27932403055003496</v>
      </c>
      <c r="AH517" s="38">
        <f t="shared" si="216"/>
        <v>0.57508075106488399</v>
      </c>
    </row>
    <row r="518" spans="6:34" x14ac:dyDescent="0.2">
      <c r="F518" s="9">
        <v>48.400000000002898</v>
      </c>
      <c r="G518" s="17">
        <f t="shared" si="210"/>
        <v>1069.0153846154135</v>
      </c>
      <c r="H518" s="24">
        <f t="shared" si="193"/>
        <v>1342.1653846154136</v>
      </c>
      <c r="I518" s="24">
        <f t="shared" si="203"/>
        <v>13.85662002366962</v>
      </c>
      <c r="J518" s="18">
        <f t="shared" si="204"/>
        <v>1385662002.366962</v>
      </c>
      <c r="K518" s="19">
        <f t="shared" si="194"/>
        <v>-8.5670452673577913</v>
      </c>
      <c r="L518" s="25">
        <f t="shared" si="195"/>
        <v>-8.8297627200276203</v>
      </c>
      <c r="M518" s="19">
        <f t="shared" si="196"/>
        <v>0.26271745266982904</v>
      </c>
      <c r="N518" s="20">
        <f t="shared" si="197"/>
        <v>9.0627661538445921</v>
      </c>
      <c r="O518" s="42">
        <f t="shared" si="198"/>
        <v>1.9959534054881649</v>
      </c>
      <c r="P518" s="40"/>
      <c r="Q518" s="21">
        <f t="shared" si="199"/>
        <v>30.636082489838277</v>
      </c>
      <c r="R518" s="44">
        <f t="shared" si="200"/>
        <v>1.2171712543224678</v>
      </c>
      <c r="S518" s="22"/>
      <c r="T518" s="22">
        <f t="shared" si="201"/>
        <v>0</v>
      </c>
      <c r="U518" s="50">
        <f t="shared" si="202"/>
        <v>0.34149890500769192</v>
      </c>
      <c r="V518" s="47"/>
      <c r="W518" s="26">
        <f t="shared" si="205"/>
        <v>0.60981947322802121</v>
      </c>
      <c r="X518" s="26">
        <f t="shared" si="206"/>
        <v>3.3804339613068231</v>
      </c>
      <c r="Y518" s="27">
        <f t="shared" si="207"/>
        <v>9.0198400591188374E-2</v>
      </c>
      <c r="Z518" s="26">
        <f t="shared" si="208"/>
        <v>0.15282725351481583</v>
      </c>
      <c r="AA518" s="33">
        <f t="shared" si="211"/>
        <v>5.1303258444019422</v>
      </c>
      <c r="AB518" s="30"/>
      <c r="AC518" s="39">
        <f t="shared" si="212"/>
        <v>9.2094990436580749E-3</v>
      </c>
      <c r="AD518" s="39">
        <f t="shared" si="209"/>
        <v>4.3222699627273986</v>
      </c>
      <c r="AE518" s="38">
        <f t="shared" si="213"/>
        <v>5.9583999999999993</v>
      </c>
      <c r="AF518" s="37">
        <f t="shared" si="214"/>
        <v>6.0420060980213321E-4</v>
      </c>
      <c r="AG518" s="37">
        <f t="shared" si="215"/>
        <v>0.27992823115983712</v>
      </c>
      <c r="AH518" s="38">
        <f t="shared" si="216"/>
        <v>0.57508085620221705</v>
      </c>
    </row>
    <row r="519" spans="6:34" x14ac:dyDescent="0.2">
      <c r="F519" s="9">
        <v>48.300000000002903</v>
      </c>
      <c r="G519" s="17">
        <f t="shared" si="210"/>
        <v>1068.7615384615674</v>
      </c>
      <c r="H519" s="24">
        <f t="shared" si="193"/>
        <v>1341.9115384615675</v>
      </c>
      <c r="I519" s="24">
        <f t="shared" si="203"/>
        <v>13.848045686391544</v>
      </c>
      <c r="J519" s="18">
        <f t="shared" si="204"/>
        <v>1384804568.6391544</v>
      </c>
      <c r="K519" s="19">
        <f t="shared" si="194"/>
        <v>-8.5634441508242567</v>
      </c>
      <c r="L519" s="25">
        <f t="shared" si="195"/>
        <v>-8.8337887145172829</v>
      </c>
      <c r="M519" s="19">
        <f t="shared" si="196"/>
        <v>0.27034456369302617</v>
      </c>
      <c r="N519" s="20">
        <f t="shared" si="197"/>
        <v>9.0765246153830503</v>
      </c>
      <c r="O519" s="42">
        <f t="shared" si="198"/>
        <v>1.9964590841619803</v>
      </c>
      <c r="P519" s="40"/>
      <c r="Q519" s="21">
        <f t="shared" si="199"/>
        <v>30.573403333788995</v>
      </c>
      <c r="R519" s="44">
        <f t="shared" si="200"/>
        <v>1.2175028523477915</v>
      </c>
      <c r="S519" s="22"/>
      <c r="T519" s="22">
        <f t="shared" si="201"/>
        <v>0</v>
      </c>
      <c r="U519" s="50">
        <f t="shared" si="202"/>
        <v>0.3415054196319538</v>
      </c>
      <c r="V519" s="47"/>
      <c r="W519" s="26">
        <f t="shared" si="205"/>
        <v>0.60983110648563177</v>
      </c>
      <c r="X519" s="26">
        <f t="shared" si="206"/>
        <v>3.3684041667195683</v>
      </c>
      <c r="Y519" s="27">
        <f t="shared" si="207"/>
        <v>9.0522258657507834E-2</v>
      </c>
      <c r="Z519" s="26">
        <f t="shared" si="208"/>
        <v>0.15329186551460561</v>
      </c>
      <c r="AA519" s="33">
        <f t="shared" si="211"/>
        <v>5.1148739226924</v>
      </c>
      <c r="AB519" s="30"/>
      <c r="AC519" s="39">
        <f t="shared" si="212"/>
        <v>9.1908247469509614E-3</v>
      </c>
      <c r="AD519" s="39">
        <f t="shared" si="209"/>
        <v>4.3314607874743496</v>
      </c>
      <c r="AE519" s="38">
        <f t="shared" si="213"/>
        <v>5.9583999999999993</v>
      </c>
      <c r="AF519" s="37">
        <f t="shared" si="214"/>
        <v>6.0430464944667076E-4</v>
      </c>
      <c r="AG519" s="37">
        <f t="shared" si="215"/>
        <v>0.28053253580928378</v>
      </c>
      <c r="AH519" s="38">
        <f t="shared" si="216"/>
        <v>0.57508096024186162</v>
      </c>
    </row>
    <row r="520" spans="6:34" x14ac:dyDescent="0.2">
      <c r="F520" s="9">
        <v>48.200000000002902</v>
      </c>
      <c r="G520" s="17">
        <f t="shared" si="210"/>
        <v>1068.5076923077213</v>
      </c>
      <c r="H520" s="24">
        <f t="shared" si="193"/>
        <v>1341.6576923077214</v>
      </c>
      <c r="I520" s="24">
        <f t="shared" si="203"/>
        <v>13.839484236687369</v>
      </c>
      <c r="J520" s="18">
        <f t="shared" si="204"/>
        <v>1383948423.6687369</v>
      </c>
      <c r="K520" s="19">
        <f t="shared" si="194"/>
        <v>-8.559808846972393</v>
      </c>
      <c r="L520" s="25">
        <f t="shared" si="195"/>
        <v>-8.8378151758945425</v>
      </c>
      <c r="M520" s="19">
        <f t="shared" si="196"/>
        <v>0.27800632892214949</v>
      </c>
      <c r="N520" s="20">
        <f t="shared" si="197"/>
        <v>9.0902830769215086</v>
      </c>
      <c r="O520" s="42">
        <f t="shared" si="198"/>
        <v>1.9969596347380474</v>
      </c>
      <c r="P520" s="40"/>
      <c r="Q520" s="21">
        <f t="shared" si="199"/>
        <v>30.51029403220398</v>
      </c>
      <c r="R520" s="44">
        <f t="shared" si="200"/>
        <v>1.2178310001566039</v>
      </c>
      <c r="S520" s="22"/>
      <c r="T520" s="22">
        <f t="shared" si="201"/>
        <v>0</v>
      </c>
      <c r="U520" s="50">
        <f t="shared" si="202"/>
        <v>0.34151184041191612</v>
      </c>
      <c r="V520" s="47"/>
      <c r="W520" s="26">
        <f t="shared" si="205"/>
        <v>0.60984257216413584</v>
      </c>
      <c r="X520" s="26">
        <f t="shared" si="206"/>
        <v>3.356363467895052</v>
      </c>
      <c r="Y520" s="27">
        <f t="shared" si="207"/>
        <v>9.0848708430645547E-2</v>
      </c>
      <c r="Z520" s="26">
        <f t="shared" si="208"/>
        <v>0.15375968015898517</v>
      </c>
      <c r="AA520" s="33">
        <f t="shared" si="211"/>
        <v>5.0994077657903834</v>
      </c>
      <c r="AB520" s="30"/>
      <c r="AC520" s="39">
        <f t="shared" si="212"/>
        <v>9.1720210001368305E-3</v>
      </c>
      <c r="AD520" s="39">
        <f t="shared" si="209"/>
        <v>4.3406328084744867</v>
      </c>
      <c r="AE520" s="38">
        <f t="shared" si="213"/>
        <v>5.9583999999999993</v>
      </c>
      <c r="AF520" s="37">
        <f t="shared" si="214"/>
        <v>6.0440758833533103E-4</v>
      </c>
      <c r="AG520" s="37">
        <f t="shared" si="215"/>
        <v>0.28113694339761913</v>
      </c>
      <c r="AH520" s="38">
        <f t="shared" si="216"/>
        <v>0.57508106318075036</v>
      </c>
    </row>
    <row r="521" spans="6:34" x14ac:dyDescent="0.2">
      <c r="F521" s="9">
        <v>48.100000000003</v>
      </c>
      <c r="G521" s="17">
        <f t="shared" si="210"/>
        <v>1068.2538461538752</v>
      </c>
      <c r="H521" s="24">
        <f t="shared" si="193"/>
        <v>1341.4038461538753</v>
      </c>
      <c r="I521" s="24">
        <f t="shared" si="203"/>
        <v>13.830935674557196</v>
      </c>
      <c r="J521" s="18">
        <f t="shared" si="204"/>
        <v>1383093567.4557197</v>
      </c>
      <c r="K521" s="19">
        <f t="shared" si="194"/>
        <v>-8.5561392034905932</v>
      </c>
      <c r="L521" s="25">
        <f t="shared" si="195"/>
        <v>-8.8418421044244813</v>
      </c>
      <c r="M521" s="19">
        <f t="shared" si="196"/>
        <v>0.28570290093388806</v>
      </c>
      <c r="N521" s="20">
        <f t="shared" si="197"/>
        <v>9.1040415384599669</v>
      </c>
      <c r="O521" s="42">
        <f t="shared" si="198"/>
        <v>1.9974550343696222</v>
      </c>
      <c r="P521" s="40"/>
      <c r="Q521" s="21">
        <f t="shared" si="199"/>
        <v>30.446755958293579</v>
      </c>
      <c r="R521" s="44">
        <f t="shared" si="200"/>
        <v>1.2181556858710929</v>
      </c>
      <c r="S521" s="22"/>
      <c r="T521" s="22">
        <f t="shared" si="201"/>
        <v>0</v>
      </c>
      <c r="U521" s="50">
        <f t="shared" si="202"/>
        <v>0.34151816804381657</v>
      </c>
      <c r="V521" s="47"/>
      <c r="W521" s="26">
        <f t="shared" si="205"/>
        <v>0.60985387150681525</v>
      </c>
      <c r="X521" s="26">
        <f t="shared" si="206"/>
        <v>3.3443120651055303</v>
      </c>
      <c r="Y521" s="27">
        <f t="shared" si="207"/>
        <v>9.117777582271934E-2</v>
      </c>
      <c r="Z521" s="26">
        <f t="shared" si="208"/>
        <v>0.15423072306097899</v>
      </c>
      <c r="AA521" s="33">
        <f t="shared" si="211"/>
        <v>5.0839276327873018</v>
      </c>
      <c r="AB521" s="30"/>
      <c r="AC521" s="39">
        <f t="shared" si="212"/>
        <v>9.1530882096522211E-3</v>
      </c>
      <c r="AD521" s="39">
        <f t="shared" si="209"/>
        <v>4.3497858966841392</v>
      </c>
      <c r="AE521" s="38">
        <f t="shared" si="213"/>
        <v>5.9583999999999993</v>
      </c>
      <c r="AF521" s="37">
        <f t="shared" si="214"/>
        <v>6.0450942339140682E-4</v>
      </c>
      <c r="AG521" s="37">
        <f t="shared" si="215"/>
        <v>0.28174145282101054</v>
      </c>
      <c r="AH521" s="38">
        <f t="shared" si="216"/>
        <v>0.57508116501580697</v>
      </c>
    </row>
    <row r="522" spans="6:34" x14ac:dyDescent="0.2">
      <c r="F522" s="9">
        <v>48.000000000002998</v>
      </c>
      <c r="G522" s="17">
        <f t="shared" si="210"/>
        <v>1068.0000000000291</v>
      </c>
      <c r="H522" s="24">
        <f t="shared" si="193"/>
        <v>1341.1500000000292</v>
      </c>
      <c r="I522" s="24">
        <f t="shared" si="203"/>
        <v>13.822400000000982</v>
      </c>
      <c r="J522" s="18">
        <f t="shared" si="204"/>
        <v>1382240000.0000982</v>
      </c>
      <c r="K522" s="19">
        <f t="shared" si="194"/>
        <v>-8.5524350670792924</v>
      </c>
      <c r="L522" s="25">
        <f t="shared" si="195"/>
        <v>-8.8458695003723928</v>
      </c>
      <c r="M522" s="19">
        <f t="shared" si="196"/>
        <v>0.29343443329310048</v>
      </c>
      <c r="N522" s="20">
        <f t="shared" si="197"/>
        <v>9.1177999999984252</v>
      </c>
      <c r="O522" s="42">
        <f t="shared" si="198"/>
        <v>1.9979452600617735</v>
      </c>
      <c r="P522" s="40"/>
      <c r="Q522" s="21">
        <f t="shared" si="199"/>
        <v>30.382790503681171</v>
      </c>
      <c r="R522" s="44">
        <f t="shared" si="200"/>
        <v>1.2184768975631524</v>
      </c>
      <c r="S522" s="22"/>
      <c r="T522" s="22">
        <f t="shared" si="201"/>
        <v>0</v>
      </c>
      <c r="U522" s="50">
        <f t="shared" si="202"/>
        <v>0.34152440323328387</v>
      </c>
      <c r="V522" s="47"/>
      <c r="W522" s="26">
        <f t="shared" si="205"/>
        <v>0.60986500577372116</v>
      </c>
      <c r="X522" s="26">
        <f t="shared" si="206"/>
        <v>3.3322501594339005</v>
      </c>
      <c r="Y522" s="27">
        <f t="shared" si="207"/>
        <v>9.1509487072442386E-2</v>
      </c>
      <c r="Z522" s="26">
        <f t="shared" si="208"/>
        <v>0.15470502007558704</v>
      </c>
      <c r="AA522" s="33">
        <f t="shared" si="211"/>
        <v>5.0684337838383708</v>
      </c>
      <c r="AB522" s="30"/>
      <c r="AC522" s="39">
        <f t="shared" si="212"/>
        <v>9.1340267874882048E-3</v>
      </c>
      <c r="AD522" s="39">
        <f t="shared" si="209"/>
        <v>4.3589199234716274</v>
      </c>
      <c r="AE522" s="38">
        <f t="shared" si="213"/>
        <v>5.9583999999999993</v>
      </c>
      <c r="AF522" s="37">
        <f t="shared" si="214"/>
        <v>6.04610151532253E-4</v>
      </c>
      <c r="AG522" s="37">
        <f t="shared" si="215"/>
        <v>0.28234606297254278</v>
      </c>
      <c r="AH522" s="38">
        <f t="shared" si="216"/>
        <v>0.57508126574394725</v>
      </c>
    </row>
    <row r="523" spans="6:34" x14ac:dyDescent="0.2">
      <c r="F523" s="9">
        <v>47.900000000002997</v>
      </c>
      <c r="G523" s="17">
        <f t="shared" si="210"/>
        <v>1067.746153846183</v>
      </c>
      <c r="H523" s="24">
        <f t="shared" si="193"/>
        <v>1340.8961538461831</v>
      </c>
      <c r="I523" s="24">
        <f t="shared" si="203"/>
        <v>13.813877213018728</v>
      </c>
      <c r="J523" s="18">
        <f t="shared" si="204"/>
        <v>1381387721.3018727</v>
      </c>
      <c r="K523" s="19">
        <f t="shared" si="194"/>
        <v>-8.5486962834425277</v>
      </c>
      <c r="L523" s="25">
        <f t="shared" si="195"/>
        <v>-8.8498973640037715</v>
      </c>
      <c r="M523" s="19">
        <f t="shared" si="196"/>
        <v>0.30120108056124373</v>
      </c>
      <c r="N523" s="20">
        <f t="shared" si="197"/>
        <v>9.1315584615368834</v>
      </c>
      <c r="O523" s="42">
        <f t="shared" si="198"/>
        <v>1.9984302886701046</v>
      </c>
      <c r="P523" s="40"/>
      <c r="Q523" s="21">
        <f t="shared" si="199"/>
        <v>30.318399078431547</v>
      </c>
      <c r="R523" s="44">
        <f t="shared" si="200"/>
        <v>1.2187946232539946</v>
      </c>
      <c r="S523" s="22"/>
      <c r="T523" s="22">
        <f t="shared" si="201"/>
        <v>0</v>
      </c>
      <c r="U523" s="50">
        <f t="shared" si="202"/>
        <v>0.34153054669544508</v>
      </c>
      <c r="V523" s="47"/>
      <c r="W523" s="26">
        <f t="shared" si="205"/>
        <v>0.60987597624186618</v>
      </c>
      <c r="X523" s="26">
        <f t="shared" si="206"/>
        <v>3.320177952770706</v>
      </c>
      <c r="Y523" s="27">
        <f t="shared" si="207"/>
        <v>9.1843868750005025E-2</v>
      </c>
      <c r="Z523" s="26">
        <f t="shared" si="208"/>
        <v>0.15518259730219472</v>
      </c>
      <c r="AA523" s="33">
        <f t="shared" si="211"/>
        <v>5.0529264801590212</v>
      </c>
      <c r="AB523" s="30"/>
      <c r="AC523" s="39">
        <f t="shared" si="212"/>
        <v>9.1148371511044837E-3</v>
      </c>
      <c r="AD523" s="39">
        <f t="shared" si="209"/>
        <v>4.3680347606227317</v>
      </c>
      <c r="AE523" s="38">
        <f t="shared" si="213"/>
        <v>5.9583999999999993</v>
      </c>
      <c r="AF523" s="37">
        <f t="shared" si="214"/>
        <v>6.0470976966301858E-4</v>
      </c>
      <c r="AG523" s="37">
        <f t="shared" si="215"/>
        <v>0.28295077274220581</v>
      </c>
      <c r="AH523" s="38">
        <f t="shared" si="216"/>
        <v>0.57508136536207799</v>
      </c>
    </row>
    <row r="524" spans="6:34" x14ac:dyDescent="0.2">
      <c r="F524" s="9">
        <v>47.800000000003003</v>
      </c>
      <c r="G524" s="17">
        <f t="shared" si="210"/>
        <v>1067.4923076923369</v>
      </c>
      <c r="H524" s="24">
        <f t="shared" si="193"/>
        <v>1340.642307692337</v>
      </c>
      <c r="I524" s="24">
        <f t="shared" si="203"/>
        <v>13.805367313610475</v>
      </c>
      <c r="J524" s="18">
        <f t="shared" si="204"/>
        <v>1380536731.3610475</v>
      </c>
      <c r="K524" s="19">
        <f t="shared" si="194"/>
        <v>-8.5449226972792971</v>
      </c>
      <c r="L524" s="25">
        <f t="shared" si="195"/>
        <v>-8.8539256955843069</v>
      </c>
      <c r="M524" s="19">
        <f t="shared" si="196"/>
        <v>0.30900299830500977</v>
      </c>
      <c r="N524" s="20">
        <f t="shared" si="197"/>
        <v>9.1453169230753417</v>
      </c>
      <c r="O524" s="42">
        <f t="shared" si="198"/>
        <v>1.9989100968994666</v>
      </c>
      <c r="P524" s="40"/>
      <c r="Q524" s="21">
        <f t="shared" si="199"/>
        <v>30.253583111077468</v>
      </c>
      <c r="R524" s="44">
        <f t="shared" si="200"/>
        <v>1.2191088509137609</v>
      </c>
      <c r="S524" s="22"/>
      <c r="T524" s="22">
        <f t="shared" si="201"/>
        <v>0</v>
      </c>
      <c r="U524" s="50">
        <f t="shared" si="202"/>
        <v>0.34153659915503543</v>
      </c>
      <c r="V524" s="47"/>
      <c r="W524" s="26">
        <f t="shared" si="205"/>
        <v>0.60988678420542031</v>
      </c>
      <c r="X524" s="26">
        <f t="shared" si="206"/>
        <v>3.3080956478109611</v>
      </c>
      <c r="Y524" s="27">
        <f t="shared" si="207"/>
        <v>9.2180947762044857E-2</v>
      </c>
      <c r="Z524" s="26">
        <f t="shared" si="208"/>
        <v>0.15566348108701022</v>
      </c>
      <c r="AA524" s="33">
        <f t="shared" si="211"/>
        <v>5.0374059840210608</v>
      </c>
      <c r="AB524" s="30"/>
      <c r="AC524" s="39">
        <f t="shared" si="212"/>
        <v>9.0955197235289484E-3</v>
      </c>
      <c r="AD524" s="39">
        <f t="shared" si="209"/>
        <v>4.3771302803462602</v>
      </c>
      <c r="AE524" s="38">
        <f t="shared" si="213"/>
        <v>5.9583999999999993</v>
      </c>
      <c r="AF524" s="37">
        <f t="shared" si="214"/>
        <v>6.0480827468261864E-4</v>
      </c>
      <c r="AG524" s="37">
        <f t="shared" si="215"/>
        <v>0.28355558101688844</v>
      </c>
      <c r="AH524" s="38">
        <f t="shared" si="216"/>
        <v>0.57508146386709758</v>
      </c>
    </row>
    <row r="525" spans="6:34" x14ac:dyDescent="0.2">
      <c r="F525" s="9">
        <v>47.700000000003001</v>
      </c>
      <c r="G525" s="17">
        <f t="shared" si="210"/>
        <v>1067.2384615384908</v>
      </c>
      <c r="H525" s="24">
        <f t="shared" si="193"/>
        <v>1340.3884615384909</v>
      </c>
      <c r="I525" s="24">
        <f t="shared" si="203"/>
        <v>13.796870301776153</v>
      </c>
      <c r="J525" s="18">
        <f t="shared" si="204"/>
        <v>1379687030.1776152</v>
      </c>
      <c r="K525" s="19">
        <f t="shared" si="194"/>
        <v>-8.5411141522749396</v>
      </c>
      <c r="L525" s="25">
        <f t="shared" si="195"/>
        <v>-8.8579544953798912</v>
      </c>
      <c r="M525" s="19">
        <f t="shared" si="196"/>
        <v>0.31684034310495157</v>
      </c>
      <c r="N525" s="20">
        <f t="shared" si="197"/>
        <v>9.1590753846138</v>
      </c>
      <c r="O525" s="42">
        <f t="shared" si="198"/>
        <v>1.9993846613026589</v>
      </c>
      <c r="P525" s="40"/>
      <c r="Q525" s="21">
        <f t="shared" si="199"/>
        <v>30.18834404864592</v>
      </c>
      <c r="R525" s="44">
        <f t="shared" si="200"/>
        <v>1.2194195684611282</v>
      </c>
      <c r="S525" s="22"/>
      <c r="T525" s="22">
        <f t="shared" si="201"/>
        <v>0</v>
      </c>
      <c r="U525" s="50">
        <f t="shared" si="202"/>
        <v>0.34154256134650868</v>
      </c>
      <c r="V525" s="47"/>
      <c r="W525" s="26">
        <f t="shared" si="205"/>
        <v>0.60989743097590832</v>
      </c>
      <c r="X525" s="26">
        <f t="shared" si="206"/>
        <v>3.2960034480509779</v>
      </c>
      <c r="Y525" s="27">
        <f t="shared" si="207"/>
        <v>9.2520751356701139E-2</v>
      </c>
      <c r="Z525" s="26">
        <f t="shared" si="208"/>
        <v>0.15614769802552125</v>
      </c>
      <c r="AA525" s="33">
        <f t="shared" si="211"/>
        <v>5.0218725587488535</v>
      </c>
      <c r="AB525" s="30"/>
      <c r="AC525" s="39">
        <f t="shared" si="212"/>
        <v>9.0760749333233699E-3</v>
      </c>
      <c r="AD525" s="39">
        <f t="shared" si="209"/>
        <v>4.3862063552795831</v>
      </c>
      <c r="AE525" s="38">
        <f t="shared" si="213"/>
        <v>5.9583999999999984</v>
      </c>
      <c r="AF525" s="37">
        <f t="shared" si="214"/>
        <v>6.0490566348090312E-4</v>
      </c>
      <c r="AG525" s="37">
        <f t="shared" si="215"/>
        <v>0.28416048668036936</v>
      </c>
      <c r="AH525" s="38">
        <f t="shared" si="216"/>
        <v>0.57508156125589593</v>
      </c>
    </row>
    <row r="526" spans="6:34" x14ac:dyDescent="0.2">
      <c r="F526" s="9">
        <v>47.600000000003</v>
      </c>
      <c r="G526" s="17">
        <f t="shared" si="210"/>
        <v>1066.9846153846447</v>
      </c>
      <c r="H526" s="24">
        <f t="shared" si="193"/>
        <v>1340.1346153846448</v>
      </c>
      <c r="I526" s="24">
        <f t="shared" si="203"/>
        <v>13.788386177515775</v>
      </c>
      <c r="J526" s="18">
        <f t="shared" si="204"/>
        <v>1378838617.7515776</v>
      </c>
      <c r="K526" s="19">
        <f t="shared" si="194"/>
        <v>-8.5372704910923147</v>
      </c>
      <c r="L526" s="25">
        <f t="shared" si="195"/>
        <v>-8.8619837636566299</v>
      </c>
      <c r="M526" s="19">
        <f t="shared" si="196"/>
        <v>0.32471327256431515</v>
      </c>
      <c r="N526" s="20">
        <f t="shared" si="197"/>
        <v>9.1728338461522583</v>
      </c>
      <c r="O526" s="42">
        <f t="shared" si="198"/>
        <v>1.9998539582791111</v>
      </c>
      <c r="P526" s="40"/>
      <c r="Q526" s="21">
        <f t="shared" si="199"/>
        <v>30.122683356683584</v>
      </c>
      <c r="R526" s="44">
        <f t="shared" si="200"/>
        <v>1.2197267637629097</v>
      </c>
      <c r="S526" s="22"/>
      <c r="T526" s="22">
        <f t="shared" si="201"/>
        <v>0</v>
      </c>
      <c r="U526" s="50">
        <f t="shared" si="202"/>
        <v>0.34154843401414992</v>
      </c>
      <c r="V526" s="47"/>
      <c r="W526" s="26">
        <f t="shared" si="205"/>
        <v>0.6099079178824105</v>
      </c>
      <c r="X526" s="26">
        <f t="shared" si="206"/>
        <v>3.283901557785132</v>
      </c>
      <c r="Y526" s="27">
        <f t="shared" si="207"/>
        <v>9.2863307128757303E-2</v>
      </c>
      <c r="Z526" s="26">
        <f t="shared" si="208"/>
        <v>0.15663527496497495</v>
      </c>
      <c r="AA526" s="33">
        <f t="shared" si="211"/>
        <v>5.0063264687154119</v>
      </c>
      <c r="AB526" s="30"/>
      <c r="AC526" s="39">
        <f t="shared" si="212"/>
        <v>9.0565032145939056E-3</v>
      </c>
      <c r="AD526" s="39">
        <f t="shared" si="209"/>
        <v>4.3952628584941769</v>
      </c>
      <c r="AE526" s="38">
        <f t="shared" si="213"/>
        <v>5.9583999999999984</v>
      </c>
      <c r="AF526" s="37">
        <f t="shared" si="214"/>
        <v>6.0500193293878653E-4</v>
      </c>
      <c r="AG526" s="37">
        <f t="shared" si="215"/>
        <v>0.28476548861330814</v>
      </c>
      <c r="AH526" s="38">
        <f t="shared" si="216"/>
        <v>0.5750816575253539</v>
      </c>
    </row>
    <row r="527" spans="6:34" x14ac:dyDescent="0.2">
      <c r="F527" s="9">
        <v>47.500000000002998</v>
      </c>
      <c r="G527" s="17">
        <f t="shared" si="210"/>
        <v>1066.7307692307986</v>
      </c>
      <c r="H527" s="24">
        <f t="shared" si="193"/>
        <v>1339.8807692307987</v>
      </c>
      <c r="I527" s="24">
        <f t="shared" si="203"/>
        <v>13.779914940829386</v>
      </c>
      <c r="J527" s="18">
        <f t="shared" si="204"/>
        <v>1377991494.0829387</v>
      </c>
      <c r="K527" s="19">
        <f t="shared" si="194"/>
        <v>-8.5333915553629591</v>
      </c>
      <c r="L527" s="25">
        <f t="shared" si="195"/>
        <v>-8.8660135006808076</v>
      </c>
      <c r="M527" s="19">
        <f t="shared" si="196"/>
        <v>0.3326219453178485</v>
      </c>
      <c r="N527" s="20">
        <f t="shared" si="197"/>
        <v>9.1865923076907166</v>
      </c>
      <c r="O527" s="42">
        <f t="shared" si="198"/>
        <v>2.0003179640735524</v>
      </c>
      <c r="P527" s="40"/>
      <c r="Q527" s="21">
        <f t="shared" si="199"/>
        <v>30.056602519281427</v>
      </c>
      <c r="R527" s="44">
        <f t="shared" si="200"/>
        <v>1.2200304246336495</v>
      </c>
      <c r="S527" s="22"/>
      <c r="T527" s="22">
        <f t="shared" si="201"/>
        <v>0</v>
      </c>
      <c r="U527" s="50">
        <f t="shared" si="202"/>
        <v>0.34155421791218871</v>
      </c>
      <c r="V527" s="47"/>
      <c r="W527" s="26">
        <f t="shared" si="205"/>
        <v>0.6099182462717655</v>
      </c>
      <c r="X527" s="26">
        <f t="shared" si="206"/>
        <v>3.2717901821025643</v>
      </c>
      <c r="Y527" s="27">
        <f t="shared" si="207"/>
        <v>9.3208643024873181E-2</v>
      </c>
      <c r="Z527" s="26">
        <f t="shared" si="208"/>
        <v>0.15712623900688</v>
      </c>
      <c r="AA527" s="33">
        <f t="shared" si="211"/>
        <v>4.9907679793384245</v>
      </c>
      <c r="AB527" s="30"/>
      <c r="AC527" s="39">
        <f t="shared" si="212"/>
        <v>9.0368050070052056E-3</v>
      </c>
      <c r="AD527" s="39">
        <f t="shared" si="209"/>
        <v>4.404299663501182</v>
      </c>
      <c r="AE527" s="38">
        <f t="shared" si="213"/>
        <v>5.9583999999999984</v>
      </c>
      <c r="AF527" s="37">
        <f t="shared" si="214"/>
        <v>6.0509707992863551E-4</v>
      </c>
      <c r="AG527" s="37">
        <f t="shared" si="215"/>
        <v>0.28537058569323676</v>
      </c>
      <c r="AH527" s="38">
        <f t="shared" si="216"/>
        <v>0.57508175267234374</v>
      </c>
    </row>
    <row r="528" spans="6:34" x14ac:dyDescent="0.2">
      <c r="F528" s="9">
        <v>47.400000000002997</v>
      </c>
      <c r="G528" s="17">
        <f t="shared" si="210"/>
        <v>1066.4769230769525</v>
      </c>
      <c r="H528" s="24">
        <f t="shared" si="193"/>
        <v>1339.6269230769526</v>
      </c>
      <c r="I528" s="24">
        <f t="shared" si="203"/>
        <v>13.771456591716955</v>
      </c>
      <c r="J528" s="18">
        <f t="shared" si="204"/>
        <v>1377145659.1716955</v>
      </c>
      <c r="K528" s="19">
        <f t="shared" si="194"/>
        <v>-8.5294771856781431</v>
      </c>
      <c r="L528" s="25">
        <f t="shared" si="195"/>
        <v>-8.8700437067189259</v>
      </c>
      <c r="M528" s="19">
        <f t="shared" si="196"/>
        <v>0.34056652104078289</v>
      </c>
      <c r="N528" s="20">
        <f t="shared" si="197"/>
        <v>9.2003507692291748</v>
      </c>
      <c r="O528" s="42">
        <f t="shared" si="198"/>
        <v>2.0007766547746764</v>
      </c>
      <c r="P528" s="40"/>
      <c r="Q528" s="21">
        <f t="shared" si="199"/>
        <v>29.990103039098518</v>
      </c>
      <c r="R528" s="44">
        <f t="shared" si="200"/>
        <v>1.2203305388352217</v>
      </c>
      <c r="S528" s="22"/>
      <c r="T528" s="22">
        <f t="shared" si="201"/>
        <v>0</v>
      </c>
      <c r="U528" s="50">
        <f t="shared" si="202"/>
        <v>0.34155991380491479</v>
      </c>
      <c r="V528" s="47"/>
      <c r="W528" s="26">
        <f t="shared" si="205"/>
        <v>0.60992841750877635</v>
      </c>
      <c r="X528" s="26">
        <f t="shared" si="206"/>
        <v>3.2596695268838269</v>
      </c>
      <c r="Y528" s="27">
        <f t="shared" si="207"/>
        <v>9.3556787348908751E-2</v>
      </c>
      <c r="Z528" s="26">
        <f t="shared" si="208"/>
        <v>0.15762061750953163</v>
      </c>
      <c r="AA528" s="33">
        <f t="shared" si="211"/>
        <v>4.9751973570762047</v>
      </c>
      <c r="AB528" s="30"/>
      <c r="AC528" s="39">
        <f t="shared" si="212"/>
        <v>9.0169807557845573E-3</v>
      </c>
      <c r="AD528" s="39">
        <f t="shared" si="209"/>
        <v>4.4133166442569669</v>
      </c>
      <c r="AE528" s="38">
        <f t="shared" si="213"/>
        <v>5.9583999999999984</v>
      </c>
      <c r="AF528" s="37">
        <f t="shared" si="214"/>
        <v>6.0519110131401549E-4</v>
      </c>
      <c r="AG528" s="37">
        <f t="shared" si="215"/>
        <v>0.28597577679455077</v>
      </c>
      <c r="AH528" s="38">
        <f t="shared" si="216"/>
        <v>0.57508184669372908</v>
      </c>
    </row>
    <row r="529" spans="6:34" x14ac:dyDescent="0.2">
      <c r="F529" s="9">
        <v>47.300000000003003</v>
      </c>
      <c r="G529" s="17">
        <f t="shared" si="210"/>
        <v>1066.2230769231064</v>
      </c>
      <c r="H529" s="24">
        <f t="shared" si="193"/>
        <v>1339.3730769231065</v>
      </c>
      <c r="I529" s="24">
        <f t="shared" si="203"/>
        <v>13.763011130178512</v>
      </c>
      <c r="J529" s="18">
        <f t="shared" si="204"/>
        <v>1376301113.0178511</v>
      </c>
      <c r="K529" s="19">
        <f t="shared" si="194"/>
        <v>-8.5255272215798055</v>
      </c>
      <c r="L529" s="25">
        <f t="shared" si="195"/>
        <v>-8.8740743820376906</v>
      </c>
      <c r="M529" s="19">
        <f t="shared" si="196"/>
        <v>0.34854716045788514</v>
      </c>
      <c r="N529" s="20">
        <f t="shared" si="197"/>
        <v>9.2141092307676331</v>
      </c>
      <c r="O529" s="42">
        <f t="shared" si="198"/>
        <v>2.0012300063137722</v>
      </c>
      <c r="P529" s="40"/>
      <c r="Q529" s="21">
        <f t="shared" si="199"/>
        <v>29.923186437385063</v>
      </c>
      <c r="R529" s="44">
        <f t="shared" si="200"/>
        <v>1.2206270940764106</v>
      </c>
      <c r="S529" s="22"/>
      <c r="T529" s="22">
        <f t="shared" si="201"/>
        <v>0</v>
      </c>
      <c r="U529" s="50">
        <f t="shared" si="202"/>
        <v>0.34156552246679445</v>
      </c>
      <c r="V529" s="47"/>
      <c r="W529" s="26">
        <f t="shared" si="205"/>
        <v>0.60993843297641859</v>
      </c>
      <c r="X529" s="26">
        <f t="shared" si="206"/>
        <v>3.2475397987974737</v>
      </c>
      <c r="Y529" s="27">
        <f t="shared" si="207"/>
        <v>9.3907768767340694E-2</v>
      </c>
      <c r="Z529" s="26">
        <f t="shared" si="208"/>
        <v>0.15811843809055887</v>
      </c>
      <c r="AA529" s="33">
        <f t="shared" si="211"/>
        <v>4.959614869423576</v>
      </c>
      <c r="AB529" s="30"/>
      <c r="AC529" s="39">
        <f t="shared" si="212"/>
        <v>8.9970309117290443E-3</v>
      </c>
      <c r="AD529" s="39">
        <f t="shared" si="209"/>
        <v>4.422313675168696</v>
      </c>
      <c r="AE529" s="38">
        <f t="shared" si="213"/>
        <v>5.9583999999999984</v>
      </c>
      <c r="AF529" s="37">
        <f t="shared" si="214"/>
        <v>6.05283993949645E-4</v>
      </c>
      <c r="AG529" s="37">
        <f t="shared" si="215"/>
        <v>0.28658106078850043</v>
      </c>
      <c r="AH529" s="38">
        <f t="shared" si="216"/>
        <v>0.57508193958636478</v>
      </c>
    </row>
    <row r="530" spans="6:34" x14ac:dyDescent="0.2">
      <c r="F530" s="9">
        <v>47.200000000003001</v>
      </c>
      <c r="G530" s="17">
        <f t="shared" si="210"/>
        <v>1065.9692307692603</v>
      </c>
      <c r="H530" s="24">
        <f t="shared" si="193"/>
        <v>1339.1192307692604</v>
      </c>
      <c r="I530" s="24">
        <f t="shared" si="203"/>
        <v>13.754578556214014</v>
      </c>
      <c r="J530" s="18">
        <f t="shared" si="204"/>
        <v>1375457855.6214013</v>
      </c>
      <c r="K530" s="19">
        <f t="shared" si="194"/>
        <v>-8.5215415015513756</v>
      </c>
      <c r="L530" s="25">
        <f t="shared" si="195"/>
        <v>-8.878105526904001</v>
      </c>
      <c r="M530" s="19">
        <f t="shared" si="196"/>
        <v>0.35656402535262544</v>
      </c>
      <c r="N530" s="20">
        <f t="shared" si="197"/>
        <v>9.2278676923060914</v>
      </c>
      <c r="O530" s="42">
        <f t="shared" si="198"/>
        <v>2.0016779944633534</v>
      </c>
      <c r="P530" s="40"/>
      <c r="Q530" s="21">
        <f t="shared" si="199"/>
        <v>29.855854254004576</v>
      </c>
      <c r="R530" s="44">
        <f t="shared" si="200"/>
        <v>1.2209200780124945</v>
      </c>
      <c r="S530" s="22"/>
      <c r="T530" s="22">
        <f t="shared" si="201"/>
        <v>0</v>
      </c>
      <c r="U530" s="50">
        <f t="shared" si="202"/>
        <v>0.34157104468258892</v>
      </c>
      <c r="V530" s="47"/>
      <c r="W530" s="26">
        <f t="shared" si="205"/>
        <v>0.60994829407605156</v>
      </c>
      <c r="X530" s="26">
        <f t="shared" si="206"/>
        <v>3.2354012052965886</v>
      </c>
      <c r="Y530" s="27">
        <f t="shared" si="207"/>
        <v>9.4261616314774435E-2</v>
      </c>
      <c r="Z530" s="26">
        <f t="shared" si="208"/>
        <v>0.15861972862949472</v>
      </c>
      <c r="AA530" s="33">
        <f t="shared" si="211"/>
        <v>4.9440207849076803</v>
      </c>
      <c r="AB530" s="30"/>
      <c r="AC530" s="39">
        <f t="shared" si="212"/>
        <v>8.976955931215648E-3</v>
      </c>
      <c r="AD530" s="39">
        <f t="shared" si="209"/>
        <v>4.4312906310999116</v>
      </c>
      <c r="AE530" s="38">
        <f t="shared" si="213"/>
        <v>5.9583999999999984</v>
      </c>
      <c r="AF530" s="37">
        <f t="shared" si="214"/>
        <v>6.053757546815692E-4</v>
      </c>
      <c r="AG530" s="37">
        <f t="shared" si="215"/>
        <v>0.28718643654318199</v>
      </c>
      <c r="AH530" s="38">
        <f t="shared" si="216"/>
        <v>0.57508203134709657</v>
      </c>
    </row>
    <row r="531" spans="6:34" x14ac:dyDescent="0.2">
      <c r="F531" s="9">
        <v>47.100000000003</v>
      </c>
      <c r="G531" s="17">
        <f t="shared" si="210"/>
        <v>1065.7153846154142</v>
      </c>
      <c r="H531" s="24">
        <f t="shared" si="193"/>
        <v>1338.8653846154143</v>
      </c>
      <c r="I531" s="24">
        <f t="shared" si="203"/>
        <v>13.746158869823475</v>
      </c>
      <c r="J531" s="18">
        <f t="shared" si="204"/>
        <v>1374615886.9823475</v>
      </c>
      <c r="K531" s="19">
        <f t="shared" si="194"/>
        <v>-8.5175198630085678</v>
      </c>
      <c r="L531" s="25">
        <f t="shared" si="195"/>
        <v>-8.8821371415849661</v>
      </c>
      <c r="M531" s="19">
        <f t="shared" si="196"/>
        <v>0.36461727857639836</v>
      </c>
      <c r="N531" s="20">
        <f t="shared" si="197"/>
        <v>9.2416261538445497</v>
      </c>
      <c r="O531" s="42">
        <f t="shared" si="198"/>
        <v>2.0021205948357785</v>
      </c>
      <c r="P531" s="40"/>
      <c r="Q531" s="21">
        <f t="shared" si="199"/>
        <v>29.788108047455289</v>
      </c>
      <c r="R531" s="44">
        <f t="shared" si="200"/>
        <v>1.2212094782448302</v>
      </c>
      <c r="S531" s="22"/>
      <c r="T531" s="22">
        <f t="shared" si="201"/>
        <v>0</v>
      </c>
      <c r="U531" s="50">
        <f t="shared" si="202"/>
        <v>0.34157648124747408</v>
      </c>
      <c r="V531" s="47"/>
      <c r="W531" s="26">
        <f t="shared" si="205"/>
        <v>0.60995800222763219</v>
      </c>
      <c r="X531" s="26">
        <f t="shared" si="206"/>
        <v>3.223253954615263</v>
      </c>
      <c r="Y531" s="27">
        <f t="shared" si="207"/>
        <v>9.4618359399552585E-2</v>
      </c>
      <c r="Z531" s="26">
        <f t="shared" si="208"/>
        <v>0.159124517270369</v>
      </c>
      <c r="AA531" s="33">
        <f t="shared" si="211"/>
        <v>4.9284153730837215</v>
      </c>
      <c r="AB531" s="30"/>
      <c r="AC531" s="39">
        <f t="shared" si="212"/>
        <v>8.9567562762015024E-3</v>
      </c>
      <c r="AD531" s="39">
        <f t="shared" si="209"/>
        <v>4.4402473873761128</v>
      </c>
      <c r="AE531" s="38">
        <f t="shared" si="213"/>
        <v>5.9583999999999984</v>
      </c>
      <c r="AF531" s="37">
        <f t="shared" si="214"/>
        <v>6.0546638034668962E-4</v>
      </c>
      <c r="AG531" s="37">
        <f t="shared" si="215"/>
        <v>0.28779190292352869</v>
      </c>
      <c r="AH531" s="38">
        <f t="shared" si="216"/>
        <v>0.57508212197276176</v>
      </c>
    </row>
    <row r="532" spans="6:34" x14ac:dyDescent="0.2">
      <c r="F532" s="9">
        <v>47.000000000002998</v>
      </c>
      <c r="G532" s="17">
        <f t="shared" si="210"/>
        <v>1065.4615384615681</v>
      </c>
      <c r="H532" s="24">
        <f t="shared" si="193"/>
        <v>1338.6115384615682</v>
      </c>
      <c r="I532" s="24">
        <f t="shared" si="203"/>
        <v>13.737752071006895</v>
      </c>
      <c r="J532" s="18">
        <f t="shared" si="204"/>
        <v>1373775207.1006894</v>
      </c>
      <c r="K532" s="19">
        <f t="shared" si="194"/>
        <v>-8.5134621422899901</v>
      </c>
      <c r="L532" s="25">
        <f t="shared" si="195"/>
        <v>-8.886169226347894</v>
      </c>
      <c r="M532" s="19">
        <f t="shared" si="196"/>
        <v>0.37270708405790387</v>
      </c>
      <c r="N532" s="20">
        <f t="shared" si="197"/>
        <v>9.2553846153830079</v>
      </c>
      <c r="O532" s="42">
        <f t="shared" si="198"/>
        <v>2.0025577828818379</v>
      </c>
      <c r="P532" s="40"/>
      <c r="Q532" s="21">
        <f t="shared" si="199"/>
        <v>29.719949394890648</v>
      </c>
      <c r="R532" s="44">
        <f t="shared" si="200"/>
        <v>1.2214952823204184</v>
      </c>
      <c r="S532" s="22"/>
      <c r="T532" s="22">
        <f t="shared" si="201"/>
        <v>0</v>
      </c>
      <c r="U532" s="50">
        <f t="shared" si="202"/>
        <v>0.34158183296716205</v>
      </c>
      <c r="V532" s="47"/>
      <c r="W532" s="26">
        <f t="shared" si="205"/>
        <v>0.60996755886993215</v>
      </c>
      <c r="X532" s="26">
        <f t="shared" si="206"/>
        <v>3.2110982557650058</v>
      </c>
      <c r="Y532" s="27">
        <f t="shared" si="207"/>
        <v>9.4978027809462753E-2</v>
      </c>
      <c r="Z532" s="26">
        <f t="shared" si="208"/>
        <v>0.15963283242432399</v>
      </c>
      <c r="AA532" s="33">
        <f t="shared" si="211"/>
        <v>4.9127989045306339</v>
      </c>
      <c r="AB532" s="30"/>
      <c r="AC532" s="39">
        <f t="shared" si="212"/>
        <v>8.9364324142367155E-3</v>
      </c>
      <c r="AD532" s="39">
        <f t="shared" si="209"/>
        <v>4.4491838197903499</v>
      </c>
      <c r="AE532" s="38">
        <f t="shared" si="213"/>
        <v>5.9583999999999993</v>
      </c>
      <c r="AF532" s="37">
        <f t="shared" si="214"/>
        <v>6.0555586777314753E-4</v>
      </c>
      <c r="AG532" s="37">
        <f t="shared" si="215"/>
        <v>0.28839745879130185</v>
      </c>
      <c r="AH532" s="38">
        <f t="shared" si="216"/>
        <v>0.57508221146018823</v>
      </c>
    </row>
    <row r="533" spans="6:34" x14ac:dyDescent="0.2">
      <c r="F533" s="9">
        <v>46.900000000002997</v>
      </c>
      <c r="G533" s="17">
        <f t="shared" si="210"/>
        <v>1065.207692307722</v>
      </c>
      <c r="H533" s="24">
        <f t="shared" si="193"/>
        <v>1338.3576923077221</v>
      </c>
      <c r="I533" s="24">
        <f t="shared" si="203"/>
        <v>13.729358159764288</v>
      </c>
      <c r="J533" s="18">
        <f t="shared" si="204"/>
        <v>1372935815.9764287</v>
      </c>
      <c r="K533" s="19">
        <f t="shared" si="194"/>
        <v>-8.5093681746476921</v>
      </c>
      <c r="L533" s="25">
        <f t="shared" si="195"/>
        <v>-8.8902017814602932</v>
      </c>
      <c r="M533" s="19">
        <f t="shared" si="196"/>
        <v>0.38083360681260103</v>
      </c>
      <c r="N533" s="20">
        <f t="shared" si="197"/>
        <v>9.2691430769214662</v>
      </c>
      <c r="O533" s="42">
        <f t="shared" si="198"/>
        <v>2.0029895338893384</v>
      </c>
      <c r="P533" s="40"/>
      <c r="Q533" s="21">
        <f t="shared" si="199"/>
        <v>29.65137989213903</v>
      </c>
      <c r="R533" s="44">
        <f t="shared" si="200"/>
        <v>1.2217774777314745</v>
      </c>
      <c r="S533" s="22"/>
      <c r="T533" s="22">
        <f t="shared" si="201"/>
        <v>0</v>
      </c>
      <c r="U533" s="50">
        <f t="shared" si="202"/>
        <v>0.34158710065802389</v>
      </c>
      <c r="V533" s="47"/>
      <c r="W533" s="26">
        <f t="shared" si="205"/>
        <v>0.60997696546075686</v>
      </c>
      <c r="X533" s="26">
        <f t="shared" si="206"/>
        <v>3.1989343185310997</v>
      </c>
      <c r="Y533" s="27">
        <f t="shared" si="207"/>
        <v>9.5340651717545841E-2</v>
      </c>
      <c r="Z533" s="26">
        <f t="shared" si="208"/>
        <v>0.16014470277225312</v>
      </c>
      <c r="AA533" s="33">
        <f t="shared" si="211"/>
        <v>4.8971716508466727</v>
      </c>
      <c r="AB533" s="30"/>
      <c r="AC533" s="39">
        <f t="shared" si="212"/>
        <v>8.9159848184673235E-3</v>
      </c>
      <c r="AD533" s="39">
        <f t="shared" si="209"/>
        <v>4.4580998046088176</v>
      </c>
      <c r="AE533" s="38">
        <f t="shared" si="213"/>
        <v>5.9583999999999993</v>
      </c>
      <c r="AF533" s="37">
        <f t="shared" si="214"/>
        <v>6.0564421378006778E-4</v>
      </c>
      <c r="AG533" s="37">
        <f t="shared" si="215"/>
        <v>0.28900310300508192</v>
      </c>
      <c r="AH533" s="38">
        <f t="shared" si="216"/>
        <v>0.57508229980619519</v>
      </c>
    </row>
    <row r="534" spans="6:34" x14ac:dyDescent="0.2">
      <c r="F534" s="9">
        <v>46.800000000003003</v>
      </c>
      <c r="G534" s="17">
        <f t="shared" si="210"/>
        <v>1064.9538461538759</v>
      </c>
      <c r="H534" s="24">
        <f t="shared" si="193"/>
        <v>1338.103846153876</v>
      </c>
      <c r="I534" s="24">
        <f t="shared" si="203"/>
        <v>13.720977136095669</v>
      </c>
      <c r="J534" s="18">
        <f t="shared" si="204"/>
        <v>1372097713.6095669</v>
      </c>
      <c r="K534" s="19">
        <f t="shared" si="194"/>
        <v>-8.5052377942376154</v>
      </c>
      <c r="L534" s="25">
        <f t="shared" si="195"/>
        <v>-8.8942348071898731</v>
      </c>
      <c r="M534" s="19">
        <f t="shared" si="196"/>
        <v>0.38899701295225775</v>
      </c>
      <c r="N534" s="20">
        <f t="shared" si="197"/>
        <v>9.2829015384599245</v>
      </c>
      <c r="O534" s="42">
        <f t="shared" si="198"/>
        <v>2.0034158229816725</v>
      </c>
      <c r="P534" s="40"/>
      <c r="Q534" s="21">
        <f t="shared" si="199"/>
        <v>29.582401153722614</v>
      </c>
      <c r="R534" s="44">
        <f t="shared" si="200"/>
        <v>1.2220560519149941</v>
      </c>
      <c r="S534" s="22"/>
      <c r="T534" s="22">
        <f t="shared" si="201"/>
        <v>0</v>
      </c>
      <c r="U534" s="50">
        <f t="shared" si="202"/>
        <v>0.34159228514721446</v>
      </c>
      <c r="V534" s="47"/>
      <c r="W534" s="26">
        <f t="shared" si="205"/>
        <v>0.60998622347716858</v>
      </c>
      <c r="X534" s="26">
        <f t="shared" si="206"/>
        <v>3.1867623534688994</v>
      </c>
      <c r="Y534" s="27">
        <f t="shared" si="207"/>
        <v>9.5706261688007235E-2</v>
      </c>
      <c r="Z534" s="26">
        <f t="shared" si="208"/>
        <v>0.16066015726746222</v>
      </c>
      <c r="AA534" s="33">
        <f t="shared" si="211"/>
        <v>4.8815338846449441</v>
      </c>
      <c r="AB534" s="30"/>
      <c r="AC534" s="39">
        <f t="shared" si="212"/>
        <v>8.8954139676412046E-3</v>
      </c>
      <c r="AD534" s="39">
        <f t="shared" si="209"/>
        <v>4.466995218576459</v>
      </c>
      <c r="AE534" s="38">
        <f t="shared" si="213"/>
        <v>5.9583999999999993</v>
      </c>
      <c r="AF534" s="37">
        <f t="shared" si="214"/>
        <v>6.0573141517751398E-4</v>
      </c>
      <c r="AG534" s="37">
        <f t="shared" si="215"/>
        <v>0.28960883442025942</v>
      </c>
      <c r="AH534" s="38">
        <f t="shared" si="216"/>
        <v>0.57508238700759262</v>
      </c>
    </row>
    <row r="535" spans="6:34" x14ac:dyDescent="0.2">
      <c r="F535" s="9">
        <v>46.700000000003001</v>
      </c>
      <c r="G535" s="17">
        <f t="shared" si="210"/>
        <v>1064.7000000000298</v>
      </c>
      <c r="H535" s="24">
        <f t="shared" si="193"/>
        <v>1337.8500000000299</v>
      </c>
      <c r="I535" s="24">
        <f t="shared" si="203"/>
        <v>13.712609000000995</v>
      </c>
      <c r="J535" s="18">
        <f t="shared" si="204"/>
        <v>1371260900.0000994</v>
      </c>
      <c r="K535" s="19">
        <f t="shared" si="194"/>
        <v>-8.5010708341099477</v>
      </c>
      <c r="L535" s="25">
        <f t="shared" si="195"/>
        <v>-8.8982683038045636</v>
      </c>
      <c r="M535" s="19">
        <f t="shared" si="196"/>
        <v>0.39719746969461589</v>
      </c>
      <c r="N535" s="20">
        <f t="shared" si="197"/>
        <v>9.2966599999983828</v>
      </c>
      <c r="O535" s="42">
        <f t="shared" si="198"/>
        <v>2.0038366251163691</v>
      </c>
      <c r="P535" s="40"/>
      <c r="Q535" s="21">
        <f t="shared" si="199"/>
        <v>29.513014812875284</v>
      </c>
      <c r="R535" s="44">
        <f t="shared" si="200"/>
        <v>1.2223309922523105</v>
      </c>
      <c r="S535" s="22"/>
      <c r="T535" s="22">
        <f t="shared" si="201"/>
        <v>0</v>
      </c>
      <c r="U535" s="50">
        <f t="shared" si="202"/>
        <v>0.34159738727279854</v>
      </c>
      <c r="V535" s="47"/>
      <c r="W535" s="26">
        <f t="shared" si="205"/>
        <v>0.60999533441571163</v>
      </c>
      <c r="X535" s="26">
        <f t="shared" si="206"/>
        <v>3.1745825719000607</v>
      </c>
      <c r="Y535" s="27">
        <f t="shared" si="207"/>
        <v>9.607488868223317E-2</v>
      </c>
      <c r="Z535" s="26">
        <f t="shared" si="208"/>
        <v>0.16117922513835437</v>
      </c>
      <c r="AA535" s="33">
        <f t="shared" si="211"/>
        <v>4.8658858795488493</v>
      </c>
      <c r="AB535" s="30"/>
      <c r="AC535" s="39">
        <f t="shared" si="212"/>
        <v>8.8747203461169103E-3</v>
      </c>
      <c r="AD535" s="39">
        <f t="shared" si="209"/>
        <v>4.4758699389225756</v>
      </c>
      <c r="AE535" s="38">
        <f t="shared" si="213"/>
        <v>5.9583999999999993</v>
      </c>
      <c r="AF535" s="37">
        <f t="shared" si="214"/>
        <v>6.0581746876666083E-4</v>
      </c>
      <c r="AG535" s="37">
        <f t="shared" si="215"/>
        <v>0.29021465188902607</v>
      </c>
      <c r="AH535" s="38">
        <f t="shared" si="216"/>
        <v>0.57508247306118165</v>
      </c>
    </row>
    <row r="536" spans="6:34" x14ac:dyDescent="0.2">
      <c r="F536" s="9">
        <v>46.600000000003</v>
      </c>
      <c r="G536" s="17">
        <f t="shared" si="210"/>
        <v>1064.4461538461837</v>
      </c>
      <c r="H536" s="24">
        <f t="shared" si="193"/>
        <v>1337.5961538461838</v>
      </c>
      <c r="I536" s="24">
        <f t="shared" si="203"/>
        <v>13.704253751480294</v>
      </c>
      <c r="J536" s="18">
        <f t="shared" si="204"/>
        <v>1370425375.1480293</v>
      </c>
      <c r="K536" s="19">
        <f t="shared" si="194"/>
        <v>-8.4968671261992963</v>
      </c>
      <c r="L536" s="25">
        <f t="shared" si="195"/>
        <v>-8.9023022715724753</v>
      </c>
      <c r="M536" s="19">
        <f t="shared" si="196"/>
        <v>0.40543514537317904</v>
      </c>
      <c r="N536" s="20">
        <f t="shared" si="197"/>
        <v>9.3104184615368411</v>
      </c>
      <c r="O536" s="42">
        <f t="shared" si="198"/>
        <v>2.0042519150836169</v>
      </c>
      <c r="P536" s="40"/>
      <c r="Q536" s="21">
        <f t="shared" si="199"/>
        <v>29.443222521559822</v>
      </c>
      <c r="R536" s="44">
        <f t="shared" si="200"/>
        <v>1.2226022860686416</v>
      </c>
      <c r="S536" s="22"/>
      <c r="T536" s="22">
        <f t="shared" si="201"/>
        <v>0</v>
      </c>
      <c r="U536" s="50">
        <f t="shared" si="202"/>
        <v>0.34160240788387902</v>
      </c>
      <c r="V536" s="47"/>
      <c r="W536" s="26">
        <f t="shared" si="205"/>
        <v>0.61000429979264104</v>
      </c>
      <c r="X536" s="26">
        <f t="shared" si="206"/>
        <v>3.1623951859087249</v>
      </c>
      <c r="Y536" s="27">
        <f t="shared" si="207"/>
        <v>9.6446564064913698E-2</v>
      </c>
      <c r="Z536" s="26">
        <f t="shared" si="208"/>
        <v>0.16170193589113716</v>
      </c>
      <c r="AA536" s="33">
        <f t="shared" si="211"/>
        <v>4.8502279101874706</v>
      </c>
      <c r="AB536" s="30"/>
      <c r="AC536" s="39">
        <f t="shared" si="212"/>
        <v>8.8539044438627115E-3</v>
      </c>
      <c r="AD536" s="39">
        <f t="shared" si="209"/>
        <v>4.4847238433664387</v>
      </c>
      <c r="AE536" s="38">
        <f t="shared" si="213"/>
        <v>5.9583999999999993</v>
      </c>
      <c r="AF536" s="37">
        <f t="shared" si="214"/>
        <v>6.0590237133931646E-4</v>
      </c>
      <c r="AG536" s="37">
        <f t="shared" si="215"/>
        <v>0.2908205542603654</v>
      </c>
      <c r="AH536" s="38">
        <f t="shared" si="216"/>
        <v>0.5750825579637544</v>
      </c>
    </row>
    <row r="537" spans="6:34" x14ac:dyDescent="0.2">
      <c r="F537" s="9">
        <v>46.500000000002998</v>
      </c>
      <c r="G537" s="17">
        <f t="shared" si="210"/>
        <v>1064.1923076923376</v>
      </c>
      <c r="H537" s="24">
        <f t="shared" si="193"/>
        <v>1337.3423076923377</v>
      </c>
      <c r="I537" s="24">
        <f t="shared" si="203"/>
        <v>13.695911390533539</v>
      </c>
      <c r="J537" s="18">
        <f t="shared" si="204"/>
        <v>1369591139.0533538</v>
      </c>
      <c r="K537" s="19">
        <f t="shared" si="194"/>
        <v>-8.492626501314879</v>
      </c>
      <c r="L537" s="25">
        <f t="shared" si="195"/>
        <v>-8.9063367107619378</v>
      </c>
      <c r="M537" s="19">
        <f t="shared" si="196"/>
        <v>0.41371020944705883</v>
      </c>
      <c r="N537" s="20">
        <f t="shared" si="197"/>
        <v>9.3241769230752993</v>
      </c>
      <c r="O537" s="42">
        <f t="shared" si="198"/>
        <v>2.0046616675048003</v>
      </c>
      <c r="P537" s="40"/>
      <c r="Q537" s="21">
        <f t="shared" si="199"/>
        <v>29.373025950484116</v>
      </c>
      <c r="R537" s="44">
        <f t="shared" si="200"/>
        <v>1.2228699206326465</v>
      </c>
      <c r="S537" s="22"/>
      <c r="T537" s="22">
        <f t="shared" si="201"/>
        <v>0</v>
      </c>
      <c r="U537" s="50">
        <f t="shared" si="202"/>
        <v>0.34160734784072599</v>
      </c>
      <c r="V537" s="47"/>
      <c r="W537" s="26">
        <f t="shared" si="205"/>
        <v>0.61001312114415351</v>
      </c>
      <c r="X537" s="26">
        <f t="shared" si="206"/>
        <v>3.1502004083376303</v>
      </c>
      <c r="Y537" s="27">
        <f t="shared" si="207"/>
        <v>9.6821319610275083E-2</v>
      </c>
      <c r="Z537" s="26">
        <f t="shared" si="208"/>
        <v>0.16222831931255319</v>
      </c>
      <c r="AA537" s="33">
        <f t="shared" si="211"/>
        <v>4.8345602521908644</v>
      </c>
      <c r="AB537" s="30"/>
      <c r="AC537" s="39">
        <f t="shared" si="212"/>
        <v>8.8329667564680733E-3</v>
      </c>
      <c r="AD537" s="39">
        <f t="shared" si="209"/>
        <v>4.4935568101229064</v>
      </c>
      <c r="AE537" s="38">
        <f t="shared" si="213"/>
        <v>5.9583999999999993</v>
      </c>
      <c r="AF537" s="37">
        <f t="shared" si="214"/>
        <v>6.0598611967831086E-4</v>
      </c>
      <c r="AG537" s="37">
        <f t="shared" si="215"/>
        <v>0.29142654038004373</v>
      </c>
      <c r="AH537" s="38">
        <f t="shared" si="216"/>
        <v>0.57508264171209333</v>
      </c>
    </row>
    <row r="538" spans="6:34" x14ac:dyDescent="0.2">
      <c r="F538" s="9">
        <v>46.400000000002997</v>
      </c>
      <c r="G538" s="17">
        <f t="shared" si="210"/>
        <v>1063.9384615384915</v>
      </c>
      <c r="H538" s="24">
        <f t="shared" si="193"/>
        <v>1337.0884615384916</v>
      </c>
      <c r="I538" s="24">
        <f t="shared" si="203"/>
        <v>13.687581917160756</v>
      </c>
      <c r="J538" s="18">
        <f t="shared" si="204"/>
        <v>1368758191.7160757</v>
      </c>
      <c r="K538" s="19">
        <f t="shared" si="194"/>
        <v>-8.488348789130475</v>
      </c>
      <c r="L538" s="25">
        <f t="shared" si="195"/>
        <v>-8.9103716216414792</v>
      </c>
      <c r="M538" s="19">
        <f t="shared" si="196"/>
        <v>0.42202283251100425</v>
      </c>
      <c r="N538" s="20">
        <f t="shared" si="197"/>
        <v>9.3379353846137576</v>
      </c>
      <c r="O538" s="42">
        <f t="shared" si="198"/>
        <v>2.0050658568309858</v>
      </c>
      <c r="P538" s="40"/>
      <c r="Q538" s="21">
        <f t="shared" si="199"/>
        <v>29.302426789116488</v>
      </c>
      <c r="R538" s="44">
        <f t="shared" si="200"/>
        <v>1.2231338831559613</v>
      </c>
      <c r="S538" s="22"/>
      <c r="T538" s="22">
        <f t="shared" si="201"/>
        <v>0</v>
      </c>
      <c r="U538" s="50">
        <f t="shared" si="202"/>
        <v>0.34161220801490899</v>
      </c>
      <c r="V538" s="47"/>
      <c r="W538" s="26">
        <f t="shared" si="205"/>
        <v>0.6100218000266231</v>
      </c>
      <c r="X538" s="26">
        <f t="shared" si="206"/>
        <v>3.1379984527841662</v>
      </c>
      <c r="Y538" s="27">
        <f t="shared" si="207"/>
        <v>9.7199187508423671E-2</v>
      </c>
      <c r="Z538" s="26">
        <f t="shared" si="208"/>
        <v>0.16275840547263412</v>
      </c>
      <c r="AA538" s="33">
        <f t="shared" si="211"/>
        <v>4.8188831821853011</v>
      </c>
      <c r="AB538" s="30"/>
      <c r="AC538" s="39">
        <f t="shared" si="212"/>
        <v>8.811907785145361E-3</v>
      </c>
      <c r="AD538" s="39">
        <f t="shared" si="209"/>
        <v>4.5023687179080518</v>
      </c>
      <c r="AE538" s="38">
        <f t="shared" si="213"/>
        <v>5.9583999999999993</v>
      </c>
      <c r="AF538" s="37">
        <f t="shared" si="214"/>
        <v>6.0606871055723325E-4</v>
      </c>
      <c r="AG538" s="37">
        <f t="shared" si="215"/>
        <v>0.29203260909060097</v>
      </c>
      <c r="AH538" s="38">
        <f t="shared" si="216"/>
        <v>0.57508272430297236</v>
      </c>
    </row>
    <row r="539" spans="6:34" x14ac:dyDescent="0.2">
      <c r="F539" s="9">
        <v>46.300000000003102</v>
      </c>
      <c r="G539" s="17">
        <f t="shared" si="210"/>
        <v>1063.6846153846454</v>
      </c>
      <c r="H539" s="24">
        <f t="shared" si="193"/>
        <v>1336.8346153846455</v>
      </c>
      <c r="I539" s="24">
        <f t="shared" si="203"/>
        <v>13.679265331361947</v>
      </c>
      <c r="J539" s="18">
        <f t="shared" si="204"/>
        <v>1367926533.1361947</v>
      </c>
      <c r="K539" s="19">
        <f t="shared" si="194"/>
        <v>-8.4840338181743764</v>
      </c>
      <c r="L539" s="25">
        <f t="shared" si="195"/>
        <v>-8.9144070044798269</v>
      </c>
      <c r="M539" s="19">
        <f t="shared" si="196"/>
        <v>0.43037318630545052</v>
      </c>
      <c r="N539" s="20">
        <f t="shared" si="197"/>
        <v>9.3516938461522159</v>
      </c>
      <c r="O539" s="42">
        <f t="shared" si="198"/>
        <v>2.0054644573414171</v>
      </c>
      <c r="P539" s="40"/>
      <c r="Q539" s="21">
        <f t="shared" si="199"/>
        <v>29.231426745700286</v>
      </c>
      <c r="R539" s="44">
        <f t="shared" si="200"/>
        <v>1.223394160792739</v>
      </c>
      <c r="S539" s="22"/>
      <c r="T539" s="22">
        <f t="shared" si="201"/>
        <v>0</v>
      </c>
      <c r="U539" s="50">
        <f t="shared" si="202"/>
        <v>0.34161698928942918</v>
      </c>
      <c r="V539" s="47"/>
      <c r="W539" s="26">
        <f t="shared" si="205"/>
        <v>0.61003033801683781</v>
      </c>
      <c r="X539" s="26">
        <f t="shared" si="206"/>
        <v>3.1257895335963815</v>
      </c>
      <c r="Y539" s="27">
        <f t="shared" si="207"/>
        <v>9.7580200371802789E-2</v>
      </c>
      <c r="Z539" s="26">
        <f t="shared" si="208"/>
        <v>0.1632922247274764</v>
      </c>
      <c r="AA539" s="33">
        <f t="shared" si="211"/>
        <v>4.8031969777884251</v>
      </c>
      <c r="AB539" s="30"/>
      <c r="AC539" s="39">
        <f t="shared" si="212"/>
        <v>8.7907280367257017E-3</v>
      </c>
      <c r="AD539" s="39">
        <f t="shared" si="209"/>
        <v>4.5111594459447772</v>
      </c>
      <c r="AE539" s="38">
        <f t="shared" si="213"/>
        <v>5.9583999999999993</v>
      </c>
      <c r="AF539" s="37">
        <f t="shared" si="214"/>
        <v>6.061501407397847E-4</v>
      </c>
      <c r="AG539" s="37">
        <f t="shared" si="215"/>
        <v>0.29263875923134075</v>
      </c>
      <c r="AH539" s="38">
        <f t="shared" si="216"/>
        <v>0.57508280573315562</v>
      </c>
    </row>
    <row r="540" spans="6:34" x14ac:dyDescent="0.2">
      <c r="F540" s="9">
        <v>46.200000000003101</v>
      </c>
      <c r="G540" s="17">
        <f t="shared" si="210"/>
        <v>1063.4307692307993</v>
      </c>
      <c r="H540" s="24">
        <f t="shared" si="193"/>
        <v>1336.5807692307994</v>
      </c>
      <c r="I540" s="24">
        <f t="shared" si="203"/>
        <v>13.670961633137082</v>
      </c>
      <c r="J540" s="18">
        <f t="shared" si="204"/>
        <v>1367096163.3137083</v>
      </c>
      <c r="K540" s="19">
        <f t="shared" si="194"/>
        <v>-8.4796814158191385</v>
      </c>
      <c r="L540" s="25">
        <f t="shared" si="195"/>
        <v>-8.9184428595459231</v>
      </c>
      <c r="M540" s="19">
        <f t="shared" si="196"/>
        <v>0.43876144372678461</v>
      </c>
      <c r="N540" s="20">
        <f t="shared" si="197"/>
        <v>9.3654523076906742</v>
      </c>
      <c r="O540" s="42">
        <f t="shared" si="198"/>
        <v>2.0058574431419771</v>
      </c>
      <c r="P540" s="40"/>
      <c r="Q540" s="21">
        <f t="shared" si="199"/>
        <v>29.160027547266921</v>
      </c>
      <c r="R540" s="44">
        <f t="shared" si="200"/>
        <v>1.2236507406391781</v>
      </c>
      <c r="S540" s="22"/>
      <c r="T540" s="22">
        <f t="shared" si="201"/>
        <v>0</v>
      </c>
      <c r="U540" s="50">
        <f t="shared" si="202"/>
        <v>0.34162169255885516</v>
      </c>
      <c r="V540" s="47"/>
      <c r="W540" s="26">
        <f t="shared" si="205"/>
        <v>0.61003873671224129</v>
      </c>
      <c r="X540" s="26">
        <f t="shared" si="206"/>
        <v>3.1135738658688634</v>
      </c>
      <c r="Y540" s="27">
        <f t="shared" si="207"/>
        <v>9.7964391241767756E-2</v>
      </c>
      <c r="Z540" s="26">
        <f t="shared" si="208"/>
        <v>0.16382980772204375</v>
      </c>
      <c r="AA540" s="33">
        <f t="shared" si="211"/>
        <v>4.7875019176042777</v>
      </c>
      <c r="AB540" s="30"/>
      <c r="AC540" s="39">
        <f t="shared" si="212"/>
        <v>8.7694280237102119E-3</v>
      </c>
      <c r="AD540" s="39">
        <f t="shared" si="209"/>
        <v>4.5199288739684871</v>
      </c>
      <c r="AE540" s="38">
        <f t="shared" si="213"/>
        <v>5.9583999999999984</v>
      </c>
      <c r="AF540" s="37">
        <f t="shared" si="214"/>
        <v>6.0623040698296071E-4</v>
      </c>
      <c r="AG540" s="37">
        <f t="shared" si="215"/>
        <v>0.29324498963832374</v>
      </c>
      <c r="AH540" s="38">
        <f t="shared" si="216"/>
        <v>0.57508288599939816</v>
      </c>
    </row>
    <row r="541" spans="6:34" x14ac:dyDescent="0.2">
      <c r="F541" s="9">
        <v>46.100000000003099</v>
      </c>
      <c r="G541" s="17">
        <f t="shared" si="210"/>
        <v>1063.1769230769532</v>
      </c>
      <c r="H541" s="24">
        <f t="shared" si="193"/>
        <v>1336.3269230769533</v>
      </c>
      <c r="I541" s="24">
        <f t="shared" si="203"/>
        <v>13.66267082248622</v>
      </c>
      <c r="J541" s="18">
        <f t="shared" si="204"/>
        <v>1366267082.2486219</v>
      </c>
      <c r="K541" s="19">
        <f t="shared" si="194"/>
        <v>-8.4752914082712927</v>
      </c>
      <c r="L541" s="25">
        <f t="shared" si="195"/>
        <v>-8.9224791871089035</v>
      </c>
      <c r="M541" s="19">
        <f t="shared" si="196"/>
        <v>0.44718777883761085</v>
      </c>
      <c r="N541" s="20">
        <f t="shared" si="197"/>
        <v>9.3792107692291324</v>
      </c>
      <c r="O541" s="42">
        <f t="shared" si="198"/>
        <v>2.006244788163646</v>
      </c>
      <c r="P541" s="40"/>
      <c r="Q541" s="21">
        <f t="shared" si="199"/>
        <v>29.08823093964925</v>
      </c>
      <c r="R541" s="44">
        <f t="shared" si="200"/>
        <v>1.2239036097330529</v>
      </c>
      <c r="S541" s="22"/>
      <c r="T541" s="22">
        <f t="shared" si="201"/>
        <v>0</v>
      </c>
      <c r="U541" s="50">
        <f t="shared" si="202"/>
        <v>0.34162631872945903</v>
      </c>
      <c r="V541" s="47"/>
      <c r="W541" s="26">
        <f t="shared" si="205"/>
        <v>0.61004699773117677</v>
      </c>
      <c r="X541" s="26">
        <f t="shared" si="206"/>
        <v>3.1013516654386883</v>
      </c>
      <c r="Y541" s="27">
        <f t="shared" si="207"/>
        <v>9.8351793595275044E-2</v>
      </c>
      <c r="Z541" s="26">
        <f t="shared" si="208"/>
        <v>0.16437118539298665</v>
      </c>
      <c r="AA541" s="33">
        <f t="shared" si="211"/>
        <v>4.7717982812183983</v>
      </c>
      <c r="AB541" s="30"/>
      <c r="AC541" s="39">
        <f t="shared" si="212"/>
        <v>8.7480082641802018E-3</v>
      </c>
      <c r="AD541" s="39">
        <f t="shared" si="209"/>
        <v>4.5286768822326673</v>
      </c>
      <c r="AE541" s="38">
        <f t="shared" si="213"/>
        <v>5.9583999999999984</v>
      </c>
      <c r="AF541" s="37">
        <f t="shared" si="214"/>
        <v>6.0630950603054589E-4</v>
      </c>
      <c r="AG541" s="37">
        <f t="shared" si="215"/>
        <v>0.29385129914435426</v>
      </c>
      <c r="AH541" s="38">
        <f t="shared" si="216"/>
        <v>0.5750829650984457</v>
      </c>
    </row>
    <row r="542" spans="6:34" x14ac:dyDescent="0.2">
      <c r="F542" s="9">
        <v>46.000000000003098</v>
      </c>
      <c r="G542" s="17">
        <f t="shared" si="210"/>
        <v>1062.9230769231071</v>
      </c>
      <c r="H542" s="24">
        <f t="shared" si="193"/>
        <v>1336.0730769231072</v>
      </c>
      <c r="I542" s="24">
        <f t="shared" si="203"/>
        <v>13.654392899409274</v>
      </c>
      <c r="J542" s="18">
        <f t="shared" si="204"/>
        <v>1365439289.9409273</v>
      </c>
      <c r="K542" s="19">
        <f t="shared" si="194"/>
        <v>-8.4708636205608929</v>
      </c>
      <c r="L542" s="25">
        <f t="shared" si="195"/>
        <v>-8.926515987438119</v>
      </c>
      <c r="M542" s="19">
        <f t="shared" si="196"/>
        <v>0.4556523668772261</v>
      </c>
      <c r="N542" s="20">
        <f t="shared" si="197"/>
        <v>9.3929692307675907</v>
      </c>
      <c r="O542" s="42">
        <f t="shared" si="198"/>
        <v>2.0066264661609319</v>
      </c>
      <c r="P542" s="40"/>
      <c r="Q542" s="21">
        <f t="shared" si="199"/>
        <v>29.016038687492774</v>
      </c>
      <c r="R542" s="44">
        <f t="shared" si="200"/>
        <v>1.224152755053231</v>
      </c>
      <c r="S542" s="22"/>
      <c r="T542" s="22">
        <f t="shared" si="201"/>
        <v>0</v>
      </c>
      <c r="U542" s="50">
        <f t="shared" si="202"/>
        <v>0.34163086871935544</v>
      </c>
      <c r="V542" s="47"/>
      <c r="W542" s="26">
        <f t="shared" si="205"/>
        <v>0.61005512271313467</v>
      </c>
      <c r="X542" s="26">
        <f t="shared" si="206"/>
        <v>3.0891231488811757</v>
      </c>
      <c r="Y542" s="27">
        <f t="shared" si="207"/>
        <v>9.874244135169645E-2</v>
      </c>
      <c r="Z542" s="26">
        <f t="shared" si="208"/>
        <v>0.16491638897149088</v>
      </c>
      <c r="AA542" s="33">
        <f t="shared" si="211"/>
        <v>4.7560863491926844</v>
      </c>
      <c r="AB542" s="30"/>
      <c r="AC542" s="39">
        <f t="shared" si="212"/>
        <v>8.7264692818949004E-3</v>
      </c>
      <c r="AD542" s="39">
        <f t="shared" si="209"/>
        <v>4.5374033515145618</v>
      </c>
      <c r="AE542" s="38">
        <f t="shared" si="213"/>
        <v>5.9583999999999984</v>
      </c>
      <c r="AF542" s="37">
        <f t="shared" si="214"/>
        <v>6.0638743461952679E-4</v>
      </c>
      <c r="AG542" s="37">
        <f t="shared" si="215"/>
        <v>0.29445768657897381</v>
      </c>
      <c r="AH542" s="38">
        <f t="shared" si="216"/>
        <v>0.57508304302703461</v>
      </c>
    </row>
    <row r="543" spans="6:34" x14ac:dyDescent="0.2">
      <c r="F543" s="9">
        <v>45.900000000003097</v>
      </c>
      <c r="G543" s="17">
        <f t="shared" si="210"/>
        <v>1062.669230769261</v>
      </c>
      <c r="H543" s="24">
        <f t="shared" si="193"/>
        <v>1335.8192307692611</v>
      </c>
      <c r="I543" s="24">
        <f t="shared" si="203"/>
        <v>13.646127863906315</v>
      </c>
      <c r="J543" s="18">
        <f t="shared" si="204"/>
        <v>1364612786.3906314</v>
      </c>
      <c r="K543" s="19">
        <f t="shared" si="194"/>
        <v>-8.4663978765309551</v>
      </c>
      <c r="L543" s="25">
        <f t="shared" si="195"/>
        <v>-8.9305532608031122</v>
      </c>
      <c r="M543" s="19">
        <f t="shared" si="196"/>
        <v>0.46415538427215708</v>
      </c>
      <c r="N543" s="20">
        <f t="shared" si="197"/>
        <v>9.406727692306049</v>
      </c>
      <c r="O543" s="42">
        <f t="shared" si="198"/>
        <v>2.0070024507102877</v>
      </c>
      <c r="P543" s="40"/>
      <c r="Q543" s="21">
        <f t="shared" si="199"/>
        <v>28.943452574266548</v>
      </c>
      <c r="R543" s="44">
        <f t="shared" si="200"/>
        <v>1.2243981635191872</v>
      </c>
      <c r="S543" s="22"/>
      <c r="T543" s="22">
        <f t="shared" si="201"/>
        <v>0</v>
      </c>
      <c r="U543" s="50">
        <f t="shared" si="202"/>
        <v>0.34163534345864177</v>
      </c>
      <c r="V543" s="47"/>
      <c r="W543" s="26">
        <f t="shared" si="205"/>
        <v>0.61006311331900309</v>
      </c>
      <c r="X543" s="26">
        <f t="shared" si="206"/>
        <v>3.0768885335056502</v>
      </c>
      <c r="Y543" s="27">
        <f t="shared" si="207"/>
        <v>9.9136368879754022E-2</v>
      </c>
      <c r="Z543" s="26">
        <f t="shared" si="208"/>
        <v>0.16546544998614596</v>
      </c>
      <c r="AA543" s="33">
        <f t="shared" si="211"/>
        <v>4.7403664030602677</v>
      </c>
      <c r="AB543" s="30"/>
      <c r="AC543" s="39">
        <f t="shared" si="212"/>
        <v>8.7048116062479579E-3</v>
      </c>
      <c r="AD543" s="39">
        <f t="shared" si="209"/>
        <v>4.5461081631208096</v>
      </c>
      <c r="AE543" s="38">
        <f t="shared" si="213"/>
        <v>5.9583999999999984</v>
      </c>
      <c r="AF543" s="37">
        <f t="shared" si="214"/>
        <v>6.0646418947681404E-4</v>
      </c>
      <c r="AG543" s="37">
        <f t="shared" si="215"/>
        <v>0.29506415076845061</v>
      </c>
      <c r="AH543" s="38">
        <f t="shared" si="216"/>
        <v>0.57508311978189197</v>
      </c>
    </row>
    <row r="544" spans="6:34" x14ac:dyDescent="0.2">
      <c r="F544" s="9">
        <v>45.800000000003102</v>
      </c>
      <c r="G544" s="17">
        <f t="shared" si="210"/>
        <v>1062.415384615415</v>
      </c>
      <c r="H544" s="24">
        <f t="shared" si="193"/>
        <v>1335.565384615415</v>
      </c>
      <c r="I544" s="24">
        <f t="shared" si="203"/>
        <v>13.63787571597733</v>
      </c>
      <c r="J544" s="18">
        <f t="shared" si="204"/>
        <v>1363787571.597733</v>
      </c>
      <c r="K544" s="19">
        <f t="shared" si="194"/>
        <v>-8.4618939988267936</v>
      </c>
      <c r="L544" s="25">
        <f t="shared" si="195"/>
        <v>-8.9345910074736441</v>
      </c>
      <c r="M544" s="19">
        <f t="shared" si="196"/>
        <v>0.47269700864685049</v>
      </c>
      <c r="N544" s="20">
        <f t="shared" si="197"/>
        <v>9.4204861538445073</v>
      </c>
      <c r="O544" s="42">
        <f t="shared" si="198"/>
        <v>2.0073727152085095</v>
      </c>
      <c r="P544" s="40"/>
      <c r="Q544" s="21">
        <f t="shared" si="199"/>
        <v>28.87047440227299</v>
      </c>
      <c r="R544" s="44">
        <f t="shared" si="200"/>
        <v>1.2246398219905121</v>
      </c>
      <c r="S544" s="22"/>
      <c r="T544" s="22">
        <f t="shared" si="201"/>
        <v>0</v>
      </c>
      <c r="U544" s="50">
        <f t="shared" si="202"/>
        <v>0.34163974388954055</v>
      </c>
      <c r="V544" s="47"/>
      <c r="W544" s="26">
        <f t="shared" si="205"/>
        <v>0.61007097123132237</v>
      </c>
      <c r="X544" s="26">
        <f t="shared" si="206"/>
        <v>3.0646480373511222</v>
      </c>
      <c r="Y544" s="27">
        <f t="shared" si="207"/>
        <v>9.9533611004581635E-2</v>
      </c>
      <c r="Z544" s="26">
        <f t="shared" si="208"/>
        <v>0.16601840026583764</v>
      </c>
      <c r="AA544" s="33">
        <f t="shared" si="211"/>
        <v>4.7246387253202862</v>
      </c>
      <c r="AB544" s="30"/>
      <c r="AC544" s="39">
        <f t="shared" si="212"/>
        <v>8.6830357722794734E-3</v>
      </c>
      <c r="AD544" s="39">
        <f t="shared" si="209"/>
        <v>4.5547911988930894</v>
      </c>
      <c r="AE544" s="38">
        <f t="shared" si="213"/>
        <v>5.9583999999999984</v>
      </c>
      <c r="AF544" s="37">
        <f t="shared" si="214"/>
        <v>6.0653976731979756E-4</v>
      </c>
      <c r="AG544" s="37">
        <f t="shared" si="215"/>
        <v>0.29567069053577039</v>
      </c>
      <c r="AH544" s="38">
        <f t="shared" si="216"/>
        <v>0.57508319535973496</v>
      </c>
    </row>
    <row r="545" spans="6:34" x14ac:dyDescent="0.2">
      <c r="F545" s="9">
        <v>45.700000000003101</v>
      </c>
      <c r="G545" s="17">
        <f t="shared" si="210"/>
        <v>1062.1615384615689</v>
      </c>
      <c r="H545" s="24">
        <f t="shared" si="193"/>
        <v>1335.3115384615689</v>
      </c>
      <c r="I545" s="24">
        <f t="shared" si="203"/>
        <v>13.629636455622318</v>
      </c>
      <c r="J545" s="18">
        <f t="shared" si="204"/>
        <v>1362963645.5622318</v>
      </c>
      <c r="K545" s="19">
        <f t="shared" si="194"/>
        <v>-8.4573518088852335</v>
      </c>
      <c r="L545" s="25">
        <f t="shared" si="195"/>
        <v>-8.9386292277196695</v>
      </c>
      <c r="M545" s="19">
        <f t="shared" si="196"/>
        <v>0.48127741883443598</v>
      </c>
      <c r="N545" s="20">
        <f t="shared" si="197"/>
        <v>9.4342446153829655</v>
      </c>
      <c r="O545" s="42">
        <f t="shared" si="198"/>
        <v>2.0077372328711212</v>
      </c>
      <c r="P545" s="40"/>
      <c r="Q545" s="21">
        <f t="shared" si="199"/>
        <v>28.797105992656768</v>
      </c>
      <c r="R545" s="44">
        <f t="shared" si="200"/>
        <v>1.2248777172664165</v>
      </c>
      <c r="S545" s="22"/>
      <c r="T545" s="22">
        <f t="shared" si="201"/>
        <v>0</v>
      </c>
      <c r="U545" s="50">
        <f t="shared" si="202"/>
        <v>0.34164407096654364</v>
      </c>
      <c r="V545" s="47"/>
      <c r="W545" s="26">
        <f t="shared" si="205"/>
        <v>0.61007869815454219</v>
      </c>
      <c r="X545" s="26">
        <f t="shared" si="206"/>
        <v>3.0524018791819088</v>
      </c>
      <c r="Y545" s="27">
        <f t="shared" si="207"/>
        <v>9.9934203014914402E-2</v>
      </c>
      <c r="Z545" s="26">
        <f t="shared" si="208"/>
        <v>0.16657527194266339</v>
      </c>
      <c r="AA545" s="33">
        <f t="shared" si="211"/>
        <v>4.7089035994325794</v>
      </c>
      <c r="AB545" s="30"/>
      <c r="AC545" s="39">
        <f t="shared" si="212"/>
        <v>8.661142320682021E-3</v>
      </c>
      <c r="AD545" s="39">
        <f t="shared" si="209"/>
        <v>4.5634523412137717</v>
      </c>
      <c r="AE545" s="38">
        <f t="shared" si="213"/>
        <v>5.9583999999999993</v>
      </c>
      <c r="AF545" s="37">
        <f t="shared" si="214"/>
        <v>6.0661416485651419E-4</v>
      </c>
      <c r="AG545" s="37">
        <f t="shared" si="215"/>
        <v>0.29627730470062691</v>
      </c>
      <c r="AH545" s="38">
        <f t="shared" si="216"/>
        <v>0.57508326975727164</v>
      </c>
    </row>
    <row r="546" spans="6:34" x14ac:dyDescent="0.2">
      <c r="F546" s="9">
        <v>45.600000000003099</v>
      </c>
      <c r="G546" s="17">
        <f t="shared" si="210"/>
        <v>1061.9076923077228</v>
      </c>
      <c r="H546" s="24">
        <f t="shared" si="193"/>
        <v>1335.0576923077228</v>
      </c>
      <c r="I546" s="24">
        <f t="shared" si="203"/>
        <v>13.621410082841237</v>
      </c>
      <c r="J546" s="18">
        <f t="shared" si="204"/>
        <v>1362141008.2841237</v>
      </c>
      <c r="K546" s="19">
        <f t="shared" si="194"/>
        <v>-8.4527711269236914</v>
      </c>
      <c r="L546" s="25">
        <f t="shared" si="195"/>
        <v>-8.9426679218113652</v>
      </c>
      <c r="M546" s="19">
        <f t="shared" si="196"/>
        <v>0.48989679488767379</v>
      </c>
      <c r="N546" s="20">
        <f t="shared" si="197"/>
        <v>9.4480030769214238</v>
      </c>
      <c r="O546" s="42">
        <f t="shared" si="198"/>
        <v>2.0080959767307354</v>
      </c>
      <c r="P546" s="40"/>
      <c r="Q546" s="21">
        <f t="shared" si="199"/>
        <v>28.723349185412719</v>
      </c>
      <c r="R546" s="44">
        <f t="shared" si="200"/>
        <v>1.225111836085228</v>
      </c>
      <c r="S546" s="22"/>
      <c r="T546" s="22">
        <f t="shared" si="201"/>
        <v>0</v>
      </c>
      <c r="U546" s="50">
        <f t="shared" si="202"/>
        <v>0.34164832565655878</v>
      </c>
      <c r="V546" s="47"/>
      <c r="W546" s="26">
        <f t="shared" si="205"/>
        <v>0.61008629581528351</v>
      </c>
      <c r="X546" s="26">
        <f t="shared" si="206"/>
        <v>3.0401502784831917</v>
      </c>
      <c r="Y546" s="27">
        <f t="shared" si="207"/>
        <v>0.10033818067040934</v>
      </c>
      <c r="Z546" s="26">
        <f t="shared" si="208"/>
        <v>0.16713609745487076</v>
      </c>
      <c r="AA546" s="33">
        <f t="shared" si="211"/>
        <v>4.693161309812325</v>
      </c>
      <c r="AB546" s="30"/>
      <c r="AC546" s="39">
        <f t="shared" si="212"/>
        <v>8.6391317977971543E-3</v>
      </c>
      <c r="AD546" s="39">
        <f t="shared" si="209"/>
        <v>4.5720914730115689</v>
      </c>
      <c r="AE546" s="38">
        <f t="shared" si="213"/>
        <v>5.9583999999999984</v>
      </c>
      <c r="AF546" s="37">
        <f t="shared" si="214"/>
        <v>6.0668737878516812E-4</v>
      </c>
      <c r="AG546" s="37">
        <f t="shared" si="215"/>
        <v>0.29688399207941207</v>
      </c>
      <c r="AH546" s="38">
        <f t="shared" si="216"/>
        <v>0.57508334297120034</v>
      </c>
    </row>
    <row r="547" spans="6:34" x14ac:dyDescent="0.2">
      <c r="F547" s="9">
        <v>45.500000000003098</v>
      </c>
      <c r="G547" s="17">
        <f t="shared" si="210"/>
        <v>1061.6538461538767</v>
      </c>
      <c r="H547" s="24">
        <f t="shared" si="193"/>
        <v>1334.8038461538767</v>
      </c>
      <c r="I547" s="24">
        <f t="shared" si="203"/>
        <v>13.613196597634115</v>
      </c>
      <c r="J547" s="18">
        <f t="shared" si="204"/>
        <v>1361319659.7634115</v>
      </c>
      <c r="K547" s="19">
        <f t="shared" si="194"/>
        <v>-8.4481517719291439</v>
      </c>
      <c r="L547" s="25">
        <f t="shared" si="195"/>
        <v>-8.946707090019089</v>
      </c>
      <c r="M547" s="19">
        <f t="shared" si="196"/>
        <v>0.49855531808994513</v>
      </c>
      <c r="N547" s="20">
        <f t="shared" si="197"/>
        <v>9.4617615384598821</v>
      </c>
      <c r="O547" s="42">
        <f t="shared" si="198"/>
        <v>2.0084489196353994</v>
      </c>
      <c r="P547" s="40"/>
      <c r="Q547" s="21">
        <f t="shared" si="199"/>
        <v>28.649205839392792</v>
      </c>
      <c r="R547" s="44">
        <f t="shared" si="200"/>
        <v>1.2253421651238814</v>
      </c>
      <c r="S547" s="22"/>
      <c r="T547" s="22">
        <f t="shared" si="201"/>
        <v>0</v>
      </c>
      <c r="U547" s="50">
        <f t="shared" si="202"/>
        <v>0.34165250893905746</v>
      </c>
      <c r="V547" s="47"/>
      <c r="W547" s="26">
        <f t="shared" si="205"/>
        <v>0.61009376596260256</v>
      </c>
      <c r="X547" s="26">
        <f t="shared" si="206"/>
        <v>3.0278934554565096</v>
      </c>
      <c r="Y547" s="27">
        <f t="shared" si="207"/>
        <v>0.10074558020909952</v>
      </c>
      <c r="Z547" s="26">
        <f t="shared" si="208"/>
        <v>0.16770090954981864</v>
      </c>
      <c r="AA547" s="33">
        <f t="shared" si="211"/>
        <v>4.6774121418245729</v>
      </c>
      <c r="AB547" s="30"/>
      <c r="AC547" s="39">
        <f t="shared" si="212"/>
        <v>8.6170047556239394E-3</v>
      </c>
      <c r="AD547" s="39">
        <f t="shared" si="209"/>
        <v>4.5807084777671925</v>
      </c>
      <c r="AE547" s="38">
        <f t="shared" si="213"/>
        <v>5.9583999999999984</v>
      </c>
      <c r="AF547" s="37">
        <f t="shared" si="214"/>
        <v>6.0675940579451334E-4</v>
      </c>
      <c r="AG547" s="37">
        <f t="shared" si="215"/>
        <v>0.29749075148520659</v>
      </c>
      <c r="AH547" s="38">
        <f t="shared" si="216"/>
        <v>0.5750834149982097</v>
      </c>
    </row>
    <row r="548" spans="6:34" x14ac:dyDescent="0.2">
      <c r="F548" s="9">
        <v>45.400000000003097</v>
      </c>
      <c r="G548" s="17">
        <f t="shared" si="210"/>
        <v>1061.4000000000306</v>
      </c>
      <c r="H548" s="24">
        <f t="shared" si="193"/>
        <v>1334.5500000000306</v>
      </c>
      <c r="I548" s="24">
        <f t="shared" si="203"/>
        <v>13.604996000000995</v>
      </c>
      <c r="J548" s="18">
        <f t="shared" si="204"/>
        <v>1360499600.0000994</v>
      </c>
      <c r="K548" s="19">
        <f t="shared" si="194"/>
        <v>-8.4434935616469566</v>
      </c>
      <c r="L548" s="25">
        <f t="shared" si="195"/>
        <v>-8.9507467326134211</v>
      </c>
      <c r="M548" s="19">
        <f t="shared" si="196"/>
        <v>0.50725317096646449</v>
      </c>
      <c r="N548" s="20">
        <f t="shared" si="197"/>
        <v>9.4755199999983404</v>
      </c>
      <c r="O548" s="42">
        <f t="shared" si="198"/>
        <v>2.0087960342469167</v>
      </c>
      <c r="P548" s="40"/>
      <c r="Q548" s="21">
        <f t="shared" si="199"/>
        <v>28.574677832312013</v>
      </c>
      <c r="R548" s="44">
        <f t="shared" si="200"/>
        <v>1.2255686909973995</v>
      </c>
      <c r="S548" s="22"/>
      <c r="T548" s="22">
        <f t="shared" si="201"/>
        <v>0</v>
      </c>
      <c r="U548" s="50">
        <f t="shared" si="202"/>
        <v>0.34165662180622519</v>
      </c>
      <c r="V548" s="47"/>
      <c r="W548" s="26">
        <f t="shared" si="205"/>
        <v>0.6101011103682592</v>
      </c>
      <c r="X548" s="26">
        <f t="shared" si="206"/>
        <v>3.0156316310151863</v>
      </c>
      <c r="Y548" s="27">
        <f t="shared" si="207"/>
        <v>0.10115643835498468</v>
      </c>
      <c r="Z548" s="26">
        <f t="shared" si="208"/>
        <v>0.16826974128696182</v>
      </c>
      <c r="AA548" s="33">
        <f t="shared" si="211"/>
        <v>4.6616563817787151</v>
      </c>
      <c r="AB548" s="30"/>
      <c r="AC548" s="39">
        <f t="shared" si="212"/>
        <v>8.5947617518179614E-3</v>
      </c>
      <c r="AD548" s="39">
        <f t="shared" si="209"/>
        <v>4.5893032395190101</v>
      </c>
      <c r="AE548" s="38">
        <f t="shared" si="213"/>
        <v>5.9583999999999975</v>
      </c>
      <c r="AF548" s="37">
        <f t="shared" si="214"/>
        <v>6.0683024256358612E-4</v>
      </c>
      <c r="AG548" s="37">
        <f t="shared" si="215"/>
        <v>0.29809758172777018</v>
      </c>
      <c r="AH548" s="38">
        <f t="shared" si="216"/>
        <v>0.5750834858349787</v>
      </c>
    </row>
    <row r="549" spans="6:34" x14ac:dyDescent="0.2">
      <c r="F549" s="9">
        <v>45.300000000003102</v>
      </c>
      <c r="G549" s="17">
        <f t="shared" si="210"/>
        <v>1061.1461538461845</v>
      </c>
      <c r="H549" s="24">
        <f t="shared" si="193"/>
        <v>1334.2961538461846</v>
      </c>
      <c r="I549" s="24">
        <f t="shared" si="203"/>
        <v>13.596808289941833</v>
      </c>
      <c r="J549" s="18">
        <f t="shared" si="204"/>
        <v>1359680828.9941833</v>
      </c>
      <c r="K549" s="19">
        <f t="shared" si="194"/>
        <v>-8.438796312569627</v>
      </c>
      <c r="L549" s="25">
        <f t="shared" si="195"/>
        <v>-8.9547868498651475</v>
      </c>
      <c r="M549" s="19">
        <f t="shared" si="196"/>
        <v>0.51599053729552047</v>
      </c>
      <c r="N549" s="20">
        <f t="shared" si="197"/>
        <v>9.4892784615367987</v>
      </c>
      <c r="O549" s="42">
        <f t="shared" si="198"/>
        <v>2.0091372930391636</v>
      </c>
      <c r="P549" s="40"/>
      <c r="Q549" s="21">
        <f t="shared" si="199"/>
        <v>28.499767060753445</v>
      </c>
      <c r="R549" s="44">
        <f t="shared" si="200"/>
        <v>1.2257914002583796</v>
      </c>
      <c r="S549" s="22"/>
      <c r="T549" s="22">
        <f t="shared" si="201"/>
        <v>0</v>
      </c>
      <c r="U549" s="50">
        <f t="shared" si="202"/>
        <v>0.34166066526311401</v>
      </c>
      <c r="V549" s="47"/>
      <c r="W549" s="26">
        <f t="shared" si="205"/>
        <v>0.61010833082698923</v>
      </c>
      <c r="X549" s="26">
        <f t="shared" si="206"/>
        <v>3.0033650267796945</v>
      </c>
      <c r="Y549" s="27">
        <f t="shared" si="207"/>
        <v>0.10157079232576122</v>
      </c>
      <c r="Z549" s="26">
        <f t="shared" si="208"/>
        <v>0.16884262604085809</v>
      </c>
      <c r="AA549" s="33">
        <f t="shared" si="211"/>
        <v>4.6458943169228784</v>
      </c>
      <c r="AB549" s="30"/>
      <c r="AC549" s="39">
        <f t="shared" si="212"/>
        <v>8.5724033496931175E-3</v>
      </c>
      <c r="AD549" s="39">
        <f t="shared" si="209"/>
        <v>4.5978756428687033</v>
      </c>
      <c r="AE549" s="38">
        <f t="shared" si="213"/>
        <v>5.9583999999999984</v>
      </c>
      <c r="AF549" s="37">
        <f t="shared" si="214"/>
        <v>6.0689988576165916E-4</v>
      </c>
      <c r="AG549" s="37">
        <f t="shared" si="215"/>
        <v>0.29870448161353186</v>
      </c>
      <c r="AH549" s="38">
        <f t="shared" si="216"/>
        <v>0.57508355547817691</v>
      </c>
    </row>
    <row r="550" spans="6:34" x14ac:dyDescent="0.2">
      <c r="F550" s="9">
        <v>45.200000000003101</v>
      </c>
      <c r="G550" s="17">
        <f t="shared" si="210"/>
        <v>1060.8923076923384</v>
      </c>
      <c r="H550" s="24">
        <f t="shared" si="193"/>
        <v>1334.0423076923385</v>
      </c>
      <c r="I550" s="24">
        <f t="shared" si="203"/>
        <v>13.588633467456631</v>
      </c>
      <c r="J550" s="18">
        <f t="shared" si="204"/>
        <v>1358863346.7456632</v>
      </c>
      <c r="K550" s="19">
        <f t="shared" si="194"/>
        <v>-8.4340598399253377</v>
      </c>
      <c r="L550" s="25">
        <f t="shared" si="195"/>
        <v>-8.9588274420452549</v>
      </c>
      <c r="M550" s="19">
        <f t="shared" si="196"/>
        <v>0.52476760211991724</v>
      </c>
      <c r="N550" s="20">
        <f t="shared" si="197"/>
        <v>9.5030369230752569</v>
      </c>
      <c r="O550" s="42">
        <f t="shared" si="198"/>
        <v>2.0094726682963664</v>
      </c>
      <c r="P550" s="40"/>
      <c r="Q550" s="21">
        <f t="shared" si="199"/>
        <v>28.424475440172177</v>
      </c>
      <c r="R550" s="44">
        <f t="shared" si="200"/>
        <v>1.2260102793964569</v>
      </c>
      <c r="S550" s="22"/>
      <c r="T550" s="22">
        <f t="shared" si="201"/>
        <v>0</v>
      </c>
      <c r="U550" s="50">
        <f t="shared" si="202"/>
        <v>0.3416646403277967</v>
      </c>
      <c r="V550" s="47"/>
      <c r="W550" s="26">
        <f t="shared" si="205"/>
        <v>0.61011542915677974</v>
      </c>
      <c r="X550" s="26">
        <f t="shared" si="206"/>
        <v>2.9910938650729557</v>
      </c>
      <c r="Y550" s="27">
        <f t="shared" si="207"/>
        <v>0.10198867984069407</v>
      </c>
      <c r="Z550" s="26">
        <f t="shared" si="208"/>
        <v>0.16941959750419827</v>
      </c>
      <c r="AA550" s="33">
        <f t="shared" si="211"/>
        <v>4.6301262354382322</v>
      </c>
      <c r="AB550" s="30"/>
      <c r="AC550" s="39">
        <f t="shared" si="212"/>
        <v>8.549930118226157E-3</v>
      </c>
      <c r="AD550" s="39">
        <f t="shared" si="209"/>
        <v>4.6064255729869297</v>
      </c>
      <c r="AE550" s="38">
        <f t="shared" si="213"/>
        <v>5.9583999999999984</v>
      </c>
      <c r="AF550" s="37">
        <f t="shared" si="214"/>
        <v>6.0696833204840336E-4</v>
      </c>
      <c r="AG550" s="37">
        <f t="shared" si="215"/>
        <v>0.29931144994558029</v>
      </c>
      <c r="AH550" s="38">
        <f t="shared" si="216"/>
        <v>0.57508362392446366</v>
      </c>
    </row>
    <row r="551" spans="6:34" x14ac:dyDescent="0.2">
      <c r="F551" s="9">
        <v>45.100000000003099</v>
      </c>
      <c r="G551" s="17">
        <f t="shared" si="210"/>
        <v>1060.6384615384923</v>
      </c>
      <c r="H551" s="24">
        <f t="shared" si="193"/>
        <v>1333.7884615384924</v>
      </c>
      <c r="I551" s="24">
        <f t="shared" si="203"/>
        <v>13.580471532545374</v>
      </c>
      <c r="J551" s="18">
        <f t="shared" si="204"/>
        <v>1358047153.2545373</v>
      </c>
      <c r="K551" s="19">
        <f t="shared" si="194"/>
        <v>-8.429283957666426</v>
      </c>
      <c r="L551" s="25">
        <f t="shared" si="195"/>
        <v>-8.9628685094249398</v>
      </c>
      <c r="M551" s="19">
        <f t="shared" si="196"/>
        <v>0.53358455175851383</v>
      </c>
      <c r="N551" s="20">
        <f t="shared" si="197"/>
        <v>9.5167953846137152</v>
      </c>
      <c r="O551" s="42">
        <f t="shared" si="198"/>
        <v>2.0098021321113757</v>
      </c>
      <c r="P551" s="40"/>
      <c r="Q551" s="21">
        <f t="shared" si="199"/>
        <v>28.348804904898302</v>
      </c>
      <c r="R551" s="44">
        <f t="shared" si="200"/>
        <v>1.226225314837774</v>
      </c>
      <c r="S551" s="22"/>
      <c r="T551" s="22">
        <f t="shared" si="201"/>
        <v>0</v>
      </c>
      <c r="U551" s="50">
        <f t="shared" si="202"/>
        <v>0.3416685480315233</v>
      </c>
      <c r="V551" s="47"/>
      <c r="W551" s="26">
        <f t="shared" si="205"/>
        <v>0.61012240719914868</v>
      </c>
      <c r="X551" s="26">
        <f t="shared" si="206"/>
        <v>2.9788183689155754</v>
      </c>
      <c r="Y551" s="27">
        <f t="shared" si="207"/>
        <v>0.10241013912863389</v>
      </c>
      <c r="Z551" s="26">
        <f t="shared" si="208"/>
        <v>0.17000068969085866</v>
      </c>
      <c r="AA551" s="33">
        <f t="shared" si="211"/>
        <v>4.614352426433217</v>
      </c>
      <c r="AB551" s="30"/>
      <c r="AC551" s="39">
        <f t="shared" si="212"/>
        <v>8.5273426320517758E-3</v>
      </c>
      <c r="AD551" s="39">
        <f t="shared" si="209"/>
        <v>4.6149529156189812</v>
      </c>
      <c r="AE551" s="38">
        <f t="shared" si="213"/>
        <v>5.9583999999999984</v>
      </c>
      <c r="AF551" s="37">
        <f t="shared" si="214"/>
        <v>6.0703557807340719E-4</v>
      </c>
      <c r="AG551" s="37">
        <f t="shared" si="215"/>
        <v>0.29991848552365369</v>
      </c>
      <c r="AH551" s="38">
        <f t="shared" si="216"/>
        <v>0.57508369117048863</v>
      </c>
    </row>
    <row r="552" spans="6:34" x14ac:dyDescent="0.2">
      <c r="F552" s="9">
        <v>45.000000000003098</v>
      </c>
      <c r="G552" s="17">
        <f t="shared" si="210"/>
        <v>1060.3846153846462</v>
      </c>
      <c r="H552" s="24">
        <f t="shared" si="193"/>
        <v>1333.5346153846463</v>
      </c>
      <c r="I552" s="24">
        <f t="shared" si="203"/>
        <v>13.572322485208105</v>
      </c>
      <c r="J552" s="18">
        <f t="shared" si="204"/>
        <v>1357232248.5208104</v>
      </c>
      <c r="K552" s="19">
        <f t="shared" si="194"/>
        <v>-8.4244684784577171</v>
      </c>
      <c r="L552" s="25">
        <f t="shared" si="195"/>
        <v>-8.9669100522756029</v>
      </c>
      <c r="M552" s="19">
        <f t="shared" si="196"/>
        <v>0.54244157381788582</v>
      </c>
      <c r="N552" s="20">
        <f t="shared" si="197"/>
        <v>9.5305538461521735</v>
      </c>
      <c r="O552" s="42">
        <f t="shared" si="198"/>
        <v>2.0101256563839147</v>
      </c>
      <c r="P552" s="40"/>
      <c r="Q552" s="21">
        <f t="shared" si="199"/>
        <v>28.272757408138862</v>
      </c>
      <c r="R552" s="44">
        <f t="shared" si="200"/>
        <v>1.2264364929444396</v>
      </c>
      <c r="S552" s="22"/>
      <c r="T552" s="22">
        <f t="shared" si="201"/>
        <v>0</v>
      </c>
      <c r="U552" s="50">
        <f t="shared" si="202"/>
        <v>0.34167238941887978</v>
      </c>
      <c r="V552" s="47"/>
      <c r="W552" s="26">
        <f t="shared" si="205"/>
        <v>0.61012926681942814</v>
      </c>
      <c r="X552" s="26">
        <f t="shared" si="206"/>
        <v>2.966538762021012</v>
      </c>
      <c r="Y552" s="27">
        <f t="shared" si="207"/>
        <v>0.10283520893618221</v>
      </c>
      <c r="Z552" s="26">
        <f t="shared" si="208"/>
        <v>0.17058593693897636</v>
      </c>
      <c r="AA552" s="33">
        <f t="shared" si="211"/>
        <v>4.5985731799377083</v>
      </c>
      <c r="AB552" s="30"/>
      <c r="AC552" s="39">
        <f t="shared" si="212"/>
        <v>8.5046414714696136E-3</v>
      </c>
      <c r="AD552" s="39">
        <f t="shared" si="209"/>
        <v>4.6234575570904513</v>
      </c>
      <c r="AE552" s="38">
        <f t="shared" si="213"/>
        <v>5.9583999999999984</v>
      </c>
      <c r="AF552" s="37">
        <f t="shared" si="214"/>
        <v>6.0710162047655639E-4</v>
      </c>
      <c r="AG552" s="37">
        <f t="shared" si="215"/>
        <v>0.30052558714413025</v>
      </c>
      <c r="AH552" s="38">
        <f t="shared" si="216"/>
        <v>0.57508375721289173</v>
      </c>
    </row>
    <row r="553" spans="6:34" x14ac:dyDescent="0.2">
      <c r="F553" s="9">
        <v>44.900000000003097</v>
      </c>
      <c r="G553" s="17">
        <f t="shared" si="210"/>
        <v>1060.1307692308001</v>
      </c>
      <c r="H553" s="24">
        <f t="shared" si="193"/>
        <v>1333.2807692308002</v>
      </c>
      <c r="I553" s="24">
        <f t="shared" si="203"/>
        <v>13.564186325444766</v>
      </c>
      <c r="J553" s="18">
        <f t="shared" si="204"/>
        <v>1356418632.5444765</v>
      </c>
      <c r="K553" s="19">
        <f t="shared" si="194"/>
        <v>-8.4196132136647233</v>
      </c>
      <c r="L553" s="25">
        <f t="shared" si="195"/>
        <v>-8.9709520708688544</v>
      </c>
      <c r="M553" s="19">
        <f t="shared" si="196"/>
        <v>0.55133885720413112</v>
      </c>
      <c r="N553" s="20">
        <f t="shared" si="197"/>
        <v>9.5443123076906318</v>
      </c>
      <c r="O553" s="42">
        <f t="shared" si="198"/>
        <v>2.0104432128188119</v>
      </c>
      <c r="P553" s="40"/>
      <c r="Q553" s="21">
        <f t="shared" si="199"/>
        <v>28.19633492197875</v>
      </c>
      <c r="R553" s="44">
        <f t="shared" si="200"/>
        <v>1.2266438000139832</v>
      </c>
      <c r="S553" s="22"/>
      <c r="T553" s="22">
        <f t="shared" si="201"/>
        <v>0</v>
      </c>
      <c r="U553" s="50">
        <f t="shared" si="202"/>
        <v>0.34167616554794888</v>
      </c>
      <c r="V553" s="47"/>
      <c r="W553" s="26">
        <f t="shared" si="205"/>
        <v>0.61013600990705152</v>
      </c>
      <c r="X553" s="26">
        <f t="shared" si="206"/>
        <v>2.9542552687906767</v>
      </c>
      <c r="Y553" s="27">
        <f t="shared" si="207"/>
        <v>0.10326392853600808</v>
      </c>
      <c r="Z553" s="26">
        <f t="shared" si="208"/>
        <v>0.17117537391404694</v>
      </c>
      <c r="AA553" s="33">
        <f t="shared" si="211"/>
        <v>4.5827887868970789</v>
      </c>
      <c r="AB553" s="30"/>
      <c r="AC553" s="39">
        <f t="shared" si="212"/>
        <v>8.4818272224417811E-3</v>
      </c>
      <c r="AD553" s="39">
        <f t="shared" si="209"/>
        <v>4.6319393843128926</v>
      </c>
      <c r="AE553" s="38">
        <f t="shared" si="213"/>
        <v>5.9583999999999975</v>
      </c>
      <c r="AF553" s="37">
        <f t="shared" si="214"/>
        <v>6.0716645588776788E-4</v>
      </c>
      <c r="AG553" s="37">
        <f t="shared" si="215"/>
        <v>0.30113275360001801</v>
      </c>
      <c r="AH553" s="38">
        <f t="shared" si="216"/>
        <v>0.575083822048303</v>
      </c>
    </row>
    <row r="554" spans="6:34" x14ac:dyDescent="0.2">
      <c r="F554" s="9">
        <v>44.800000000003102</v>
      </c>
      <c r="G554" s="17">
        <f t="shared" si="210"/>
        <v>1059.876923076954</v>
      </c>
      <c r="H554" s="24">
        <f t="shared" si="193"/>
        <v>1333.0269230769541</v>
      </c>
      <c r="I554" s="24">
        <f t="shared" si="203"/>
        <v>13.556063053255457</v>
      </c>
      <c r="J554" s="18">
        <f t="shared" si="204"/>
        <v>1355606305.3255458</v>
      </c>
      <c r="K554" s="19">
        <f t="shared" si="194"/>
        <v>-8.4147179733416539</v>
      </c>
      <c r="L554" s="25">
        <f t="shared" si="195"/>
        <v>-8.9749945654765053</v>
      </c>
      <c r="M554" s="19">
        <f t="shared" si="196"/>
        <v>0.56027659213485137</v>
      </c>
      <c r="N554" s="20">
        <f t="shared" si="197"/>
        <v>9.55807076922909</v>
      </c>
      <c r="O554" s="42">
        <f t="shared" si="198"/>
        <v>2.010754772924197</v>
      </c>
      <c r="P554" s="40"/>
      <c r="Q554" s="21">
        <f t="shared" si="199"/>
        <v>28.119539437380642</v>
      </c>
      <c r="R554" s="44">
        <f t="shared" si="200"/>
        <v>1.2268472222787918</v>
      </c>
      <c r="S554" s="22"/>
      <c r="T554" s="22">
        <f t="shared" si="201"/>
        <v>0</v>
      </c>
      <c r="U554" s="50">
        <f t="shared" si="202"/>
        <v>0.34167987749047302</v>
      </c>
      <c r="V554" s="47"/>
      <c r="W554" s="26">
        <f t="shared" si="205"/>
        <v>0.61014263837584459</v>
      </c>
      <c r="X554" s="26">
        <f t="shared" si="206"/>
        <v>2.9419681143089753</v>
      </c>
      <c r="Y554" s="27">
        <f t="shared" si="207"/>
        <v>0.10369633773531874</v>
      </c>
      <c r="Z554" s="26">
        <f t="shared" si="208"/>
        <v>0.17176903561204437</v>
      </c>
      <c r="AA554" s="33">
        <f t="shared" si="211"/>
        <v>4.5669995391661971</v>
      </c>
      <c r="AB554" s="30"/>
      <c r="AC554" s="39">
        <f t="shared" si="212"/>
        <v>8.458900476593147E-3</v>
      </c>
      <c r="AD554" s="39">
        <f t="shared" si="209"/>
        <v>4.6403982847894856</v>
      </c>
      <c r="AE554" s="38">
        <f t="shared" si="213"/>
        <v>5.9583999999999975</v>
      </c>
      <c r="AF554" s="37">
        <f t="shared" si="214"/>
        <v>6.0723008092693426E-4</v>
      </c>
      <c r="AG554" s="37">
        <f t="shared" si="215"/>
        <v>0.30173998368094496</v>
      </c>
      <c r="AH554" s="38">
        <f t="shared" si="216"/>
        <v>0.57508388567334223</v>
      </c>
    </row>
    <row r="555" spans="6:34" x14ac:dyDescent="0.2">
      <c r="F555" s="9">
        <v>44.700000000003101</v>
      </c>
      <c r="G555" s="17">
        <f t="shared" si="210"/>
        <v>1059.6230769231079</v>
      </c>
      <c r="H555" s="24">
        <f t="shared" si="193"/>
        <v>1332.773076923108</v>
      </c>
      <c r="I555" s="24">
        <f t="shared" si="203"/>
        <v>13.54795266864005</v>
      </c>
      <c r="J555" s="18">
        <f t="shared" si="204"/>
        <v>1354795266.8640051</v>
      </c>
      <c r="K555" s="19">
        <f t="shared" si="194"/>
        <v>-8.4097825662194055</v>
      </c>
      <c r="L555" s="25">
        <f t="shared" si="195"/>
        <v>-8.9790375363705817</v>
      </c>
      <c r="M555" s="19">
        <f t="shared" si="196"/>
        <v>0.56925497015117621</v>
      </c>
      <c r="N555" s="20">
        <f t="shared" si="197"/>
        <v>9.5718292307675483</v>
      </c>
      <c r="O555" s="42">
        <f t="shared" si="198"/>
        <v>2.0110603080097063</v>
      </c>
      <c r="P555" s="40"/>
      <c r="Q555" s="21">
        <f t="shared" si="199"/>
        <v>28.042372964183766</v>
      </c>
      <c r="R555" s="44">
        <f t="shared" si="200"/>
        <v>1.2270467459055607</v>
      </c>
      <c r="S555" s="22"/>
      <c r="T555" s="22">
        <f t="shared" si="201"/>
        <v>0</v>
      </c>
      <c r="U555" s="50">
        <f t="shared" si="202"/>
        <v>0.3416835263320197</v>
      </c>
      <c r="V555" s="47"/>
      <c r="W555" s="26">
        <f t="shared" si="205"/>
        <v>0.61014915416432081</v>
      </c>
      <c r="X555" s="26">
        <f t="shared" si="206"/>
        <v>2.9296775243382709</v>
      </c>
      <c r="Y555" s="27">
        <f t="shared" si="207"/>
        <v>0.10413247688448847</v>
      </c>
      <c r="Z555" s="26">
        <f t="shared" si="208"/>
        <v>0.17236695736256344</v>
      </c>
      <c r="AA555" s="33">
        <f t="shared" si="211"/>
        <v>4.5512057295033328</v>
      </c>
      <c r="AB555" s="30"/>
      <c r="AC555" s="39">
        <f t="shared" si="212"/>
        <v>8.4358618312143138E-3</v>
      </c>
      <c r="AD555" s="39">
        <f t="shared" si="209"/>
        <v>4.6488341466206995</v>
      </c>
      <c r="AE555" s="38">
        <f t="shared" si="213"/>
        <v>5.9583999999999975</v>
      </c>
      <c r="AF555" s="37">
        <f t="shared" si="214"/>
        <v>6.0729249220409069E-4</v>
      </c>
      <c r="AG555" s="37">
        <f t="shared" si="215"/>
        <v>0.30234727617314905</v>
      </c>
      <c r="AH555" s="38">
        <f t="shared" si="216"/>
        <v>0.57508394808461938</v>
      </c>
    </row>
    <row r="556" spans="6:34" x14ac:dyDescent="0.2">
      <c r="F556" s="9">
        <v>44.600000000003099</v>
      </c>
      <c r="G556" s="17">
        <f t="shared" si="210"/>
        <v>1059.3692307692618</v>
      </c>
      <c r="H556" s="24">
        <f t="shared" si="193"/>
        <v>1332.5192307692619</v>
      </c>
      <c r="I556" s="24">
        <f t="shared" si="203"/>
        <v>13.539855171598646</v>
      </c>
      <c r="J556" s="18">
        <f t="shared" si="204"/>
        <v>1353985517.1598647</v>
      </c>
      <c r="K556" s="19">
        <f t="shared" si="194"/>
        <v>-8.4048067996932971</v>
      </c>
      <c r="L556" s="25">
        <f t="shared" si="195"/>
        <v>-8.9830809838233101</v>
      </c>
      <c r="M556" s="19">
        <f t="shared" si="196"/>
        <v>0.57827418413001297</v>
      </c>
      <c r="N556" s="20">
        <f t="shared" si="197"/>
        <v>9.5855876923060066</v>
      </c>
      <c r="O556" s="42">
        <f t="shared" si="198"/>
        <v>2.0113597891846355</v>
      </c>
      <c r="P556" s="40"/>
      <c r="Q556" s="21">
        <f t="shared" si="199"/>
        <v>27.96483753110175</v>
      </c>
      <c r="R556" s="44">
        <f t="shared" si="200"/>
        <v>1.2272423569947153</v>
      </c>
      <c r="S556" s="22"/>
      <c r="T556" s="22">
        <f t="shared" si="201"/>
        <v>0</v>
      </c>
      <c r="U556" s="50">
        <f t="shared" si="202"/>
        <v>0.34168711317214912</v>
      </c>
      <c r="V556" s="47"/>
      <c r="W556" s="26">
        <f t="shared" si="205"/>
        <v>0.61015555923598053</v>
      </c>
      <c r="X556" s="26">
        <f t="shared" si="206"/>
        <v>2.917383725313794</v>
      </c>
      <c r="Y556" s="27">
        <f t="shared" si="207"/>
        <v>0.1045723868858479</v>
      </c>
      <c r="Z556" s="26">
        <f t="shared" si="208"/>
        <v>0.17296917483198368</v>
      </c>
      <c r="AA556" s="33">
        <f t="shared" si="211"/>
        <v>4.5354076515639958</v>
      </c>
      <c r="AB556" s="30"/>
      <c r="AC556" s="39">
        <f t="shared" si="212"/>
        <v>8.4127118892552508E-3</v>
      </c>
      <c r="AD556" s="39">
        <f t="shared" si="209"/>
        <v>4.6572468585099545</v>
      </c>
      <c r="AE556" s="38">
        <f t="shared" si="213"/>
        <v>5.9583999999999975</v>
      </c>
      <c r="AF556" s="37">
        <f t="shared" si="214"/>
        <v>6.0735368631892773E-4</v>
      </c>
      <c r="AG556" s="37">
        <f t="shared" si="215"/>
        <v>0.30295462985946797</v>
      </c>
      <c r="AH556" s="38">
        <f t="shared" si="216"/>
        <v>0.57508400927873415</v>
      </c>
    </row>
    <row r="557" spans="6:34" x14ac:dyDescent="0.2">
      <c r="F557" s="9">
        <v>44.500000000003197</v>
      </c>
      <c r="G557" s="17">
        <f t="shared" si="210"/>
        <v>1059.1153846154157</v>
      </c>
      <c r="H557" s="24">
        <f t="shared" si="193"/>
        <v>1332.2653846154158</v>
      </c>
      <c r="I557" s="24">
        <f t="shared" si="203"/>
        <v>13.531770562131157</v>
      </c>
      <c r="J557" s="18">
        <f t="shared" si="204"/>
        <v>1353177056.2131157</v>
      </c>
      <c r="K557" s="19">
        <f t="shared" si="194"/>
        <v>-8.3997904798107363</v>
      </c>
      <c r="L557" s="25">
        <f t="shared" si="195"/>
        <v>-8.987124908107134</v>
      </c>
      <c r="M557" s="19">
        <f t="shared" si="196"/>
        <v>0.5873344282963977</v>
      </c>
      <c r="N557" s="20">
        <f t="shared" si="197"/>
        <v>9.5993461538444649</v>
      </c>
      <c r="O557" s="42">
        <f t="shared" si="198"/>
        <v>2.0116531873560977</v>
      </c>
      <c r="P557" s="40"/>
      <c r="Q557" s="21">
        <f t="shared" si="199"/>
        <v>27.886935185719441</v>
      </c>
      <c r="R557" s="44">
        <f t="shared" si="200"/>
        <v>1.2274340415798421</v>
      </c>
      <c r="S557" s="22"/>
      <c r="T557" s="22">
        <f t="shared" si="201"/>
        <v>0</v>
      </c>
      <c r="U557" s="50">
        <f t="shared" si="202"/>
        <v>0.34169063912458408</v>
      </c>
      <c r="V557" s="47"/>
      <c r="W557" s="26">
        <f t="shared" si="205"/>
        <v>0.61016185557961433</v>
      </c>
      <c r="X557" s="26">
        <f t="shared" si="206"/>
        <v>2.9050869443384886</v>
      </c>
      <c r="Y557" s="27">
        <f t="shared" si="207"/>
        <v>0.10501610920263749</v>
      </c>
      <c r="Z557" s="26">
        <f t="shared" si="208"/>
        <v>0.17357572402665486</v>
      </c>
      <c r="AA557" s="33">
        <f t="shared" si="211"/>
        <v>4.5196055998947031</v>
      </c>
      <c r="AB557" s="30"/>
      <c r="AC557" s="39">
        <f t="shared" si="212"/>
        <v>8.3894512593223006E-3</v>
      </c>
      <c r="AD557" s="39">
        <f t="shared" si="209"/>
        <v>4.665636309769277</v>
      </c>
      <c r="AE557" s="38">
        <f t="shared" si="213"/>
        <v>5.9583999999999975</v>
      </c>
      <c r="AF557" s="37">
        <f t="shared" si="214"/>
        <v>6.0741365986056593E-4</v>
      </c>
      <c r="AG557" s="37">
        <f t="shared" si="215"/>
        <v>0.30356204351932853</v>
      </c>
      <c r="AH557" s="38">
        <f t="shared" si="216"/>
        <v>0.57508406925227651</v>
      </c>
    </row>
    <row r="558" spans="6:34" x14ac:dyDescent="0.2">
      <c r="F558" s="9">
        <v>44.400000000003203</v>
      </c>
      <c r="G558" s="17">
        <f t="shared" si="210"/>
        <v>1058.8615384615696</v>
      </c>
      <c r="H558" s="24">
        <f t="shared" si="193"/>
        <v>1332.0115384615697</v>
      </c>
      <c r="I558" s="24">
        <f t="shared" si="203"/>
        <v>13.523698840237671</v>
      </c>
      <c r="J558" s="18">
        <f t="shared" si="204"/>
        <v>1352369884.023767</v>
      </c>
      <c r="K558" s="19">
        <f t="shared" si="194"/>
        <v>-8.3947334112586685</v>
      </c>
      <c r="L558" s="25">
        <f t="shared" si="195"/>
        <v>-8.9911693094946887</v>
      </c>
      <c r="M558" s="19">
        <f t="shared" si="196"/>
        <v>0.59643589823602028</v>
      </c>
      <c r="N558" s="20">
        <f t="shared" si="197"/>
        <v>9.6131046153829232</v>
      </c>
      <c r="O558" s="42">
        <f t="shared" si="198"/>
        <v>2.011940473227134</v>
      </c>
      <c r="P558" s="40"/>
      <c r="Q558" s="21">
        <f t="shared" si="199"/>
        <v>27.808667994488047</v>
      </c>
      <c r="R558" s="44">
        <f t="shared" si="200"/>
        <v>1.2276217856270999</v>
      </c>
      <c r="S558" s="22"/>
      <c r="T558" s="22">
        <f t="shared" si="201"/>
        <v>0</v>
      </c>
      <c r="U558" s="50">
        <f t="shared" si="202"/>
        <v>0.34169410531738215</v>
      </c>
      <c r="V558" s="47"/>
      <c r="W558" s="26">
        <f t="shared" si="205"/>
        <v>0.61016804520961088</v>
      </c>
      <c r="X558" s="26">
        <f t="shared" si="206"/>
        <v>2.8927874091777301</v>
      </c>
      <c r="Y558" s="27">
        <f t="shared" si="207"/>
        <v>0.10546368586813126</v>
      </c>
      <c r="Z558" s="26">
        <f t="shared" si="208"/>
        <v>0.17418664129610745</v>
      </c>
      <c r="AA558" s="33">
        <f t="shared" si="211"/>
        <v>4.5037998699265822</v>
      </c>
      <c r="AB558" s="30"/>
      <c r="AC558" s="39">
        <f t="shared" si="212"/>
        <v>8.3660805557153571E-3</v>
      </c>
      <c r="AD558" s="39">
        <f t="shared" si="209"/>
        <v>4.6740023903249925</v>
      </c>
      <c r="AE558" s="38">
        <f t="shared" si="213"/>
        <v>5.9583999999999975</v>
      </c>
      <c r="AF558" s="37">
        <f t="shared" si="214"/>
        <v>6.0747240941026292E-4</v>
      </c>
      <c r="AG558" s="37">
        <f t="shared" si="215"/>
        <v>0.30416951592873881</v>
      </c>
      <c r="AH558" s="38">
        <f t="shared" si="216"/>
        <v>0.57508412800182551</v>
      </c>
    </row>
    <row r="559" spans="6:34" x14ac:dyDescent="0.2">
      <c r="F559" s="9">
        <v>44.300000000003202</v>
      </c>
      <c r="G559" s="17">
        <f t="shared" si="210"/>
        <v>1058.6076923077235</v>
      </c>
      <c r="H559" s="24">
        <f t="shared" si="193"/>
        <v>1331.7576923077236</v>
      </c>
      <c r="I559" s="24">
        <f t="shared" si="203"/>
        <v>13.515640005918186</v>
      </c>
      <c r="J559" s="18">
        <f t="shared" si="204"/>
        <v>1351564000.5918186</v>
      </c>
      <c r="K559" s="19">
        <f t="shared" si="194"/>
        <v>-8.3896353973510092</v>
      </c>
      <c r="L559" s="25">
        <f t="shared" si="195"/>
        <v>-8.9952141882588315</v>
      </c>
      <c r="M559" s="19">
        <f t="shared" si="196"/>
        <v>0.6055787909078223</v>
      </c>
      <c r="N559" s="20">
        <f t="shared" si="197"/>
        <v>9.6268630769213814</v>
      </c>
      <c r="O559" s="42">
        <f t="shared" si="198"/>
        <v>2.0122216172948297</v>
      </c>
      <c r="P559" s="40"/>
      <c r="Q559" s="21">
        <f t="shared" si="199"/>
        <v>27.730038042720423</v>
      </c>
      <c r="R559" s="44">
        <f t="shared" si="200"/>
        <v>1.2278055750346346</v>
      </c>
      <c r="S559" s="22"/>
      <c r="T559" s="22">
        <f t="shared" si="201"/>
        <v>0</v>
      </c>
      <c r="U559" s="50">
        <f t="shared" si="202"/>
        <v>0.34169751289311034</v>
      </c>
      <c r="V559" s="47"/>
      <c r="W559" s="26">
        <f t="shared" si="205"/>
        <v>0.61017413016626842</v>
      </c>
      <c r="X559" s="26">
        <f t="shared" si="206"/>
        <v>2.8804853482541</v>
      </c>
      <c r="Y559" s="27">
        <f t="shared" si="207"/>
        <v>0.1059151594949273</v>
      </c>
      <c r="Z559" s="26">
        <f t="shared" si="208"/>
        <v>0.17480196333627798</v>
      </c>
      <c r="AA559" s="33">
        <f t="shared" si="211"/>
        <v>4.4879907579690448</v>
      </c>
      <c r="AB559" s="30"/>
      <c r="AC559" s="39">
        <f t="shared" si="212"/>
        <v>8.3426003983465332E-3</v>
      </c>
      <c r="AD559" s="39">
        <f t="shared" si="209"/>
        <v>4.6823449907233394</v>
      </c>
      <c r="AE559" s="38">
        <f t="shared" si="213"/>
        <v>5.9583999999999975</v>
      </c>
      <c r="AF559" s="37">
        <f t="shared" si="214"/>
        <v>6.0752993153557631E-4</v>
      </c>
      <c r="AG559" s="37">
        <f t="shared" si="215"/>
        <v>0.30477704586027438</v>
      </c>
      <c r="AH559" s="38">
        <f t="shared" si="216"/>
        <v>0.5750841855239508</v>
      </c>
    </row>
    <row r="560" spans="6:34" x14ac:dyDescent="0.2">
      <c r="F560" s="9">
        <v>44.2000000000032</v>
      </c>
      <c r="G560" s="17">
        <f t="shared" si="210"/>
        <v>1058.3538461538774</v>
      </c>
      <c r="H560" s="24">
        <f t="shared" si="193"/>
        <v>1331.5038461538775</v>
      </c>
      <c r="I560" s="24">
        <f t="shared" si="203"/>
        <v>13.507594059172604</v>
      </c>
      <c r="J560" s="18">
        <f t="shared" si="204"/>
        <v>1350759405.9172604</v>
      </c>
      <c r="K560" s="19">
        <f t="shared" si="194"/>
        <v>-8.3844962400157996</v>
      </c>
      <c r="L560" s="25">
        <f t="shared" si="195"/>
        <v>-8.9992595446726291</v>
      </c>
      <c r="M560" s="19">
        <f t="shared" si="196"/>
        <v>0.61476330465682949</v>
      </c>
      <c r="N560" s="20">
        <f t="shared" si="197"/>
        <v>9.6406215384598397</v>
      </c>
      <c r="O560" s="42">
        <f t="shared" si="198"/>
        <v>2.0124965898483946</v>
      </c>
      <c r="P560" s="40"/>
      <c r="Q560" s="21">
        <f t="shared" si="199"/>
        <v>27.651047434584051</v>
      </c>
      <c r="R560" s="44">
        <f t="shared" si="200"/>
        <v>1.2279853956319846</v>
      </c>
      <c r="S560" s="22"/>
      <c r="T560" s="22">
        <f t="shared" si="201"/>
        <v>0</v>
      </c>
      <c r="U560" s="50">
        <f t="shared" si="202"/>
        <v>0.34170086300902258</v>
      </c>
      <c r="V560" s="47"/>
      <c r="W560" s="26">
        <f t="shared" si="205"/>
        <v>0.61018011251611171</v>
      </c>
      <c r="X560" s="26">
        <f t="shared" si="206"/>
        <v>2.8681809906419695</v>
      </c>
      <c r="Y560" s="27">
        <f t="shared" si="207"/>
        <v>0.10637057328441786</v>
      </c>
      <c r="Z560" s="26">
        <f t="shared" si="208"/>
        <v>0.17542172719276203</v>
      </c>
      <c r="AA560" s="33">
        <f t="shared" si="211"/>
        <v>4.472178561203247</v>
      </c>
      <c r="AB560" s="30"/>
      <c r="AC560" s="39">
        <f t="shared" si="212"/>
        <v>8.3190114128162459E-3</v>
      </c>
      <c r="AD560" s="39">
        <f t="shared" si="209"/>
        <v>4.6906640021361561</v>
      </c>
      <c r="AE560" s="38">
        <f t="shared" si="213"/>
        <v>5.9583999999999984</v>
      </c>
      <c r="AF560" s="37">
        <f t="shared" si="214"/>
        <v>6.0758622279591986E-4</v>
      </c>
      <c r="AG560" s="37">
        <f t="shared" si="215"/>
        <v>0.30538463208307032</v>
      </c>
      <c r="AH560" s="38">
        <f t="shared" si="216"/>
        <v>0.57508424181521123</v>
      </c>
    </row>
    <row r="561" spans="6:34" x14ac:dyDescent="0.2">
      <c r="F561" s="9">
        <v>44.100000000003199</v>
      </c>
      <c r="G561" s="17">
        <f t="shared" si="210"/>
        <v>1058.1000000000313</v>
      </c>
      <c r="H561" s="24">
        <f t="shared" si="193"/>
        <v>1331.2500000000314</v>
      </c>
      <c r="I561" s="24">
        <f t="shared" si="203"/>
        <v>13.499561000001009</v>
      </c>
      <c r="J561" s="18">
        <f t="shared" si="204"/>
        <v>1349956100.0001009</v>
      </c>
      <c r="K561" s="19">
        <f t="shared" si="194"/>
        <v>-8.3793157397822835</v>
      </c>
      <c r="L561" s="25">
        <f t="shared" si="195"/>
        <v>-9.0033053790093405</v>
      </c>
      <c r="M561" s="19">
        <f t="shared" si="196"/>
        <v>0.62398963922705697</v>
      </c>
      <c r="N561" s="20">
        <f t="shared" si="197"/>
        <v>9.654379999998298</v>
      </c>
      <c r="O561" s="42">
        <f t="shared" si="198"/>
        <v>2.0127653609672134</v>
      </c>
      <c r="P561" s="40"/>
      <c r="Q561" s="21">
        <f t="shared" si="199"/>
        <v>27.571698293093529</v>
      </c>
      <c r="R561" s="44">
        <f t="shared" si="200"/>
        <v>1.2281612331794678</v>
      </c>
      <c r="S561" s="22"/>
      <c r="T561" s="22">
        <f t="shared" si="201"/>
        <v>0</v>
      </c>
      <c r="U561" s="50">
        <f t="shared" si="202"/>
        <v>0.3417041568372387</v>
      </c>
      <c r="V561" s="47"/>
      <c r="W561" s="26">
        <f t="shared" si="205"/>
        <v>0.61018599435221188</v>
      </c>
      <c r="X561" s="26">
        <f t="shared" si="206"/>
        <v>2.8558745660620763</v>
      </c>
      <c r="Y561" s="27">
        <f t="shared" si="207"/>
        <v>0.10682997103643603</v>
      </c>
      <c r="Z561" s="26">
        <f t="shared" si="208"/>
        <v>0.17604597026408511</v>
      </c>
      <c r="AA561" s="33">
        <f t="shared" si="211"/>
        <v>4.4563635776755133</v>
      </c>
      <c r="AB561" s="30"/>
      <c r="AC561" s="39">
        <f t="shared" si="212"/>
        <v>8.2953142303753349E-3</v>
      </c>
      <c r="AD561" s="39">
        <f t="shared" si="209"/>
        <v>4.6989593163665315</v>
      </c>
      <c r="AE561" s="38">
        <f t="shared" si="213"/>
        <v>5.9583999999999984</v>
      </c>
      <c r="AF561" s="37">
        <f t="shared" si="214"/>
        <v>6.0764127973991615E-4</v>
      </c>
      <c r="AG561" s="37">
        <f t="shared" si="215"/>
        <v>0.30599227336281021</v>
      </c>
      <c r="AH561" s="38">
        <f t="shared" si="216"/>
        <v>0.57508429687215523</v>
      </c>
    </row>
    <row r="562" spans="6:34" x14ac:dyDescent="0.2">
      <c r="F562" s="9">
        <v>44.000000000003197</v>
      </c>
      <c r="G562" s="17">
        <f t="shared" si="210"/>
        <v>1057.8461538461852</v>
      </c>
      <c r="H562" s="24">
        <f t="shared" si="193"/>
        <v>1330.9961538461853</v>
      </c>
      <c r="I562" s="24">
        <f t="shared" si="203"/>
        <v>13.491540828403373</v>
      </c>
      <c r="J562" s="18">
        <f t="shared" si="204"/>
        <v>1349154082.8403373</v>
      </c>
      <c r="K562" s="19">
        <f t="shared" si="194"/>
        <v>-8.3740936957677992</v>
      </c>
      <c r="L562" s="25">
        <f t="shared" si="195"/>
        <v>-9.0073516915424516</v>
      </c>
      <c r="M562" s="19">
        <f t="shared" si="196"/>
        <v>0.63325799577465247</v>
      </c>
      <c r="N562" s="20">
        <f t="shared" si="197"/>
        <v>9.6681384615367563</v>
      </c>
      <c r="O562" s="42">
        <f t="shared" si="198"/>
        <v>2.0130279005188871</v>
      </c>
      <c r="P562" s="40"/>
      <c r="Q562" s="21">
        <f t="shared" si="199"/>
        <v>27.49199276010178</v>
      </c>
      <c r="R562" s="44">
        <f t="shared" si="200"/>
        <v>1.2283330733675748</v>
      </c>
      <c r="S562" s="22"/>
      <c r="T562" s="22">
        <f t="shared" si="201"/>
        <v>0</v>
      </c>
      <c r="U562" s="50">
        <f t="shared" si="202"/>
        <v>0.34170739556492702</v>
      </c>
      <c r="V562" s="47"/>
      <c r="W562" s="26">
        <f t="shared" si="205"/>
        <v>0.6101917777945125</v>
      </c>
      <c r="X562" s="26">
        <f t="shared" si="206"/>
        <v>2.8435663048760178</v>
      </c>
      <c r="Y562" s="27">
        <f t="shared" si="207"/>
        <v>0.10729339715908566</v>
      </c>
      <c r="Z562" s="26">
        <f t="shared" si="208"/>
        <v>0.17667473030499498</v>
      </c>
      <c r="AA562" s="33">
        <f t="shared" si="211"/>
        <v>4.4405461062906824</v>
      </c>
      <c r="AB562" s="30"/>
      <c r="AC562" s="39">
        <f t="shared" si="212"/>
        <v>8.2715094879281786E-3</v>
      </c>
      <c r="AD562" s="39">
        <f t="shared" si="209"/>
        <v>4.7072308258544595</v>
      </c>
      <c r="AE562" s="38">
        <f t="shared" si="213"/>
        <v>5.9583999999999984</v>
      </c>
      <c r="AF562" s="37">
        <f t="shared" si="214"/>
        <v>6.0769509890573007E-4</v>
      </c>
      <c r="AG562" s="37">
        <f t="shared" si="215"/>
        <v>0.30659996846171594</v>
      </c>
      <c r="AH562" s="38">
        <f t="shared" si="216"/>
        <v>0.57508435069132102</v>
      </c>
    </row>
    <row r="563" spans="6:34" x14ac:dyDescent="0.2">
      <c r="F563" s="9">
        <v>43.900000000003203</v>
      </c>
      <c r="G563" s="17">
        <f t="shared" si="210"/>
        <v>1057.5923076923391</v>
      </c>
      <c r="H563" s="24">
        <f t="shared" si="193"/>
        <v>1330.7423076923392</v>
      </c>
      <c r="I563" s="24">
        <f t="shared" si="203"/>
        <v>13.483533544379682</v>
      </c>
      <c r="J563" s="18">
        <f t="shared" si="204"/>
        <v>1348353354.4379683</v>
      </c>
      <c r="K563" s="19">
        <f t="shared" si="194"/>
        <v>-8.3688299056645707</v>
      </c>
      <c r="L563" s="25">
        <f t="shared" si="195"/>
        <v>-9.0113984825456441</v>
      </c>
      <c r="M563" s="19">
        <f t="shared" si="196"/>
        <v>0.64256857688107338</v>
      </c>
      <c r="N563" s="20">
        <f t="shared" si="197"/>
        <v>9.6818969230752145</v>
      </c>
      <c r="O563" s="42">
        <f t="shared" si="198"/>
        <v>2.0132841781572486</v>
      </c>
      <c r="P563" s="40"/>
      <c r="Q563" s="21">
        <f t="shared" si="199"/>
        <v>27.411932996290219</v>
      </c>
      <c r="R563" s="44">
        <f t="shared" si="200"/>
        <v>1.2285009018163486</v>
      </c>
      <c r="S563" s="22"/>
      <c r="T563" s="22">
        <f t="shared" si="201"/>
        <v>0</v>
      </c>
      <c r="U563" s="50">
        <f t="shared" si="202"/>
        <v>0.34171058039448904</v>
      </c>
      <c r="V563" s="47"/>
      <c r="W563" s="26">
        <f t="shared" si="205"/>
        <v>0.61019746499015892</v>
      </c>
      <c r="X563" s="26">
        <f t="shared" si="206"/>
        <v>2.8312564380806791</v>
      </c>
      <c r="Y563" s="27">
        <f t="shared" si="207"/>
        <v>0.10776089667875766</v>
      </c>
      <c r="Z563" s="26">
        <f t="shared" si="208"/>
        <v>0.17730804542977452</v>
      </c>
      <c r="AA563" s="33">
        <f t="shared" si="211"/>
        <v>4.4247264468053631</v>
      </c>
      <c r="AB563" s="30"/>
      <c r="AC563" s="39">
        <f t="shared" si="212"/>
        <v>8.247597828030067E-3</v>
      </c>
      <c r="AD563" s="39">
        <f t="shared" si="209"/>
        <v>4.7154784236824892</v>
      </c>
      <c r="AE563" s="38">
        <f t="shared" si="213"/>
        <v>5.9583999999999975</v>
      </c>
      <c r="AF563" s="37">
        <f t="shared" si="214"/>
        <v>6.0774767682101238E-4</v>
      </c>
      <c r="AG563" s="37">
        <f t="shared" si="215"/>
        <v>0.30720771613853698</v>
      </c>
      <c r="AH563" s="38">
        <f t="shared" si="216"/>
        <v>0.57508440326923627</v>
      </c>
    </row>
    <row r="564" spans="6:34" x14ac:dyDescent="0.2">
      <c r="F564" s="9">
        <v>43.800000000003202</v>
      </c>
      <c r="G564" s="17">
        <f t="shared" si="210"/>
        <v>1057.338461538493</v>
      </c>
      <c r="H564" s="24">
        <f t="shared" si="193"/>
        <v>1330.4884615384931</v>
      </c>
      <c r="I564" s="24">
        <f t="shared" si="203"/>
        <v>13.475539147930007</v>
      </c>
      <c r="J564" s="18">
        <f t="shared" si="204"/>
        <v>1347553914.7930007</v>
      </c>
      <c r="K564" s="19">
        <f t="shared" si="194"/>
        <v>-8.3635241657262593</v>
      </c>
      <c r="L564" s="25">
        <f t="shared" si="195"/>
        <v>-9.0154457522928144</v>
      </c>
      <c r="M564" s="19">
        <f t="shared" si="196"/>
        <v>0.65192158656655508</v>
      </c>
      <c r="N564" s="20">
        <f t="shared" si="197"/>
        <v>9.6956553846136728</v>
      </c>
      <c r="O564" s="42">
        <f t="shared" si="198"/>
        <v>2.0135341633203474</v>
      </c>
      <c r="P564" s="40"/>
      <c r="Q564" s="21">
        <f t="shared" si="199"/>
        <v>27.33152118115764</v>
      </c>
      <c r="R564" s="44">
        <f t="shared" si="200"/>
        <v>1.2286647040747534</v>
      </c>
      <c r="S564" s="22"/>
      <c r="T564" s="22">
        <f t="shared" si="201"/>
        <v>0</v>
      </c>
      <c r="U564" s="50">
        <f t="shared" si="202"/>
        <v>0.34171371254374633</v>
      </c>
      <c r="V564" s="47"/>
      <c r="W564" s="26">
        <f t="shared" si="205"/>
        <v>0.61020305811383269</v>
      </c>
      <c r="X564" s="26">
        <f t="shared" si="206"/>
        <v>2.818945197302583</v>
      </c>
      <c r="Y564" s="27">
        <f t="shared" si="207"/>
        <v>0.1082325152503371</v>
      </c>
      <c r="Z564" s="26">
        <f t="shared" si="208"/>
        <v>0.17794595411557473</v>
      </c>
      <c r="AA564" s="33">
        <f t="shared" si="211"/>
        <v>4.4089048998211062</v>
      </c>
      <c r="AB564" s="30"/>
      <c r="AC564" s="39">
        <f t="shared" si="212"/>
        <v>8.2235798988871834E-3</v>
      </c>
      <c r="AD564" s="39">
        <f t="shared" si="209"/>
        <v>4.7237020035813764</v>
      </c>
      <c r="AE564" s="38">
        <f t="shared" si="213"/>
        <v>5.9583999999999975</v>
      </c>
      <c r="AF564" s="37">
        <f t="shared" si="214"/>
        <v>6.077990100030571E-4</v>
      </c>
      <c r="AG564" s="37">
        <f t="shared" si="215"/>
        <v>0.30781551514854005</v>
      </c>
      <c r="AH564" s="38">
        <f t="shared" si="216"/>
        <v>0.5750844546024183</v>
      </c>
    </row>
    <row r="565" spans="6:34" x14ac:dyDescent="0.2">
      <c r="F565" s="9">
        <v>43.7000000000032</v>
      </c>
      <c r="G565" s="17">
        <f t="shared" si="210"/>
        <v>1057.0846153846469</v>
      </c>
      <c r="H565" s="24">
        <f t="shared" si="193"/>
        <v>1330.234615384647</v>
      </c>
      <c r="I565" s="24">
        <f t="shared" si="203"/>
        <v>13.467557639054263</v>
      </c>
      <c r="J565" s="18">
        <f t="shared" si="204"/>
        <v>1346755763.9054263</v>
      </c>
      <c r="K565" s="19">
        <f t="shared" si="194"/>
        <v>-8.3581762707544662</v>
      </c>
      <c r="L565" s="25">
        <f t="shared" si="195"/>
        <v>-9.0194935010580668</v>
      </c>
      <c r="M565" s="19">
        <f t="shared" si="196"/>
        <v>0.66131723030360057</v>
      </c>
      <c r="N565" s="20">
        <f t="shared" si="197"/>
        <v>9.7094138461521311</v>
      </c>
      <c r="O565" s="42">
        <f t="shared" si="198"/>
        <v>2.0137778252284235</v>
      </c>
      <c r="P565" s="40"/>
      <c r="Q565" s="21">
        <f t="shared" si="199"/>
        <v>27.250759513008159</v>
      </c>
      <c r="R565" s="44">
        <f t="shared" si="200"/>
        <v>1.2288244656200433</v>
      </c>
      <c r="S565" s="22"/>
      <c r="T565" s="22">
        <f t="shared" si="201"/>
        <v>0</v>
      </c>
      <c r="U565" s="50">
        <f t="shared" si="202"/>
        <v>0.34171679324613091</v>
      </c>
      <c r="V565" s="47"/>
      <c r="W565" s="26">
        <f t="shared" si="205"/>
        <v>0.61020855936809082</v>
      </c>
      <c r="X565" s="26">
        <f t="shared" si="206"/>
        <v>2.806632814792184</v>
      </c>
      <c r="Y565" s="27">
        <f t="shared" si="207"/>
        <v>0.10870829916760477</v>
      </c>
      <c r="Z565" s="26">
        <f t="shared" si="208"/>
        <v>0.17858849520576764</v>
      </c>
      <c r="AA565" s="33">
        <f t="shared" si="211"/>
        <v>4.3930817667774962</v>
      </c>
      <c r="AB565" s="30"/>
      <c r="AC565" s="39">
        <f t="shared" si="212"/>
        <v>8.1994563543474081E-3</v>
      </c>
      <c r="AD565" s="39">
        <f t="shared" si="209"/>
        <v>4.7319014599357239</v>
      </c>
      <c r="AE565" s="38">
        <f t="shared" si="213"/>
        <v>5.9583999999999984</v>
      </c>
      <c r="AF565" s="37">
        <f t="shared" si="214"/>
        <v>6.0784909495831328E-4</v>
      </c>
      <c r="AG565" s="37">
        <f t="shared" si="215"/>
        <v>0.30842336424349837</v>
      </c>
      <c r="AH565" s="38">
        <f t="shared" si="216"/>
        <v>0.5750845046873736</v>
      </c>
    </row>
    <row r="566" spans="6:34" x14ac:dyDescent="0.2">
      <c r="F566" s="9">
        <v>43.600000000003199</v>
      </c>
      <c r="G566" s="17">
        <f t="shared" si="210"/>
        <v>1056.8307692308008</v>
      </c>
      <c r="H566" s="24">
        <f t="shared" si="193"/>
        <v>1329.9807692308009</v>
      </c>
      <c r="I566" s="24">
        <f t="shared" si="203"/>
        <v>13.459589017752492</v>
      </c>
      <c r="J566" s="18">
        <f t="shared" si="204"/>
        <v>1345958901.7752492</v>
      </c>
      <c r="K566" s="19">
        <f t="shared" si="194"/>
        <v>-8.352786014084975</v>
      </c>
      <c r="L566" s="25">
        <f t="shared" si="195"/>
        <v>-9.0235417291157134</v>
      </c>
      <c r="M566" s="19">
        <f t="shared" si="196"/>
        <v>0.67075571503073839</v>
      </c>
      <c r="N566" s="20">
        <f t="shared" si="197"/>
        <v>9.7231723076905894</v>
      </c>
      <c r="O566" s="42">
        <f t="shared" si="198"/>
        <v>2.0140151328818465</v>
      </c>
      <c r="P566" s="40"/>
      <c r="Q566" s="21">
        <f t="shared" si="199"/>
        <v>27.169650208937824</v>
      </c>
      <c r="R566" s="44">
        <f t="shared" si="200"/>
        <v>1.2289801718571152</v>
      </c>
      <c r="S566" s="22"/>
      <c r="T566" s="22">
        <f t="shared" si="201"/>
        <v>0</v>
      </c>
      <c r="U566" s="50">
        <f t="shared" si="202"/>
        <v>0.34171982375087745</v>
      </c>
      <c r="V566" s="47"/>
      <c r="W566" s="26">
        <f t="shared" si="205"/>
        <v>0.61021397098370966</v>
      </c>
      <c r="X566" s="26">
        <f t="shared" si="206"/>
        <v>2.7943195234180784</v>
      </c>
      <c r="Y566" s="27">
        <f t="shared" si="207"/>
        <v>0.1091882953738378</v>
      </c>
      <c r="Z566" s="26">
        <f t="shared" si="208"/>
        <v>0.17923570791331886</v>
      </c>
      <c r="AA566" s="33">
        <f t="shared" si="211"/>
        <v>4.3772573499451566</v>
      </c>
      <c r="AB566" s="30"/>
      <c r="AC566" s="39">
        <f t="shared" si="212"/>
        <v>8.1752278539025652E-3</v>
      </c>
      <c r="AD566" s="39">
        <f t="shared" si="209"/>
        <v>4.7400766877896263</v>
      </c>
      <c r="AE566" s="38">
        <f t="shared" si="213"/>
        <v>5.9583999999999975</v>
      </c>
      <c r="AF566" s="37">
        <f t="shared" si="214"/>
        <v>6.0789792818275736E-4</v>
      </c>
      <c r="AG566" s="37">
        <f t="shared" si="215"/>
        <v>0.30903126217168114</v>
      </c>
      <c r="AH566" s="38">
        <f t="shared" si="216"/>
        <v>0.57508455352059806</v>
      </c>
    </row>
    <row r="567" spans="6:34" x14ac:dyDescent="0.2">
      <c r="F567" s="9">
        <v>43.500000000003197</v>
      </c>
      <c r="G567" s="17">
        <f t="shared" si="210"/>
        <v>1056.5769230769547</v>
      </c>
      <c r="H567" s="24">
        <f t="shared" ref="H567:H630" si="217">G567+273.15</f>
        <v>1329.7269230769548</v>
      </c>
      <c r="I567" s="24">
        <f t="shared" si="203"/>
        <v>13.45163328402468</v>
      </c>
      <c r="J567" s="18">
        <f t="shared" si="204"/>
        <v>1345163328.402468</v>
      </c>
      <c r="K567" s="19">
        <f t="shared" si="194"/>
        <v>-8.3473531875738942</v>
      </c>
      <c r="L567" s="25">
        <f t="shared" si="195"/>
        <v>-9.0275904367402813</v>
      </c>
      <c r="M567" s="19">
        <f t="shared" si="196"/>
        <v>0.68023724916638706</v>
      </c>
      <c r="N567" s="20">
        <f t="shared" si="197"/>
        <v>9.7369307692290619</v>
      </c>
      <c r="O567" s="42">
        <f t="shared" si="198"/>
        <v>2.0142460550590302</v>
      </c>
      <c r="P567" s="40"/>
      <c r="Q567" s="21">
        <f t="shared" si="199"/>
        <v>27.088195504820195</v>
      </c>
      <c r="R567" s="44">
        <f t="shared" si="200"/>
        <v>1.2291318081178546</v>
      </c>
      <c r="S567" s="22"/>
      <c r="T567" s="22">
        <f t="shared" si="201"/>
        <v>0</v>
      </c>
      <c r="U567" s="50">
        <f t="shared" si="202"/>
        <v>0.34172280532321891</v>
      </c>
      <c r="V567" s="47"/>
      <c r="W567" s="26">
        <f t="shared" si="205"/>
        <v>0.61021929522003371</v>
      </c>
      <c r="X567" s="26">
        <f t="shared" si="206"/>
        <v>2.7820055566611521</v>
      </c>
      <c r="Y567" s="27">
        <f t="shared" si="207"/>
        <v>0.10967255147261346</v>
      </c>
      <c r="Z567" s="26">
        <f t="shared" si="208"/>
        <v>0.17988763182417924</v>
      </c>
      <c r="AA567" s="33">
        <f t="shared" si="211"/>
        <v>4.3614319524186671</v>
      </c>
      <c r="AB567" s="30"/>
      <c r="AC567" s="39">
        <f t="shared" si="212"/>
        <v>8.1508950626814642E-3</v>
      </c>
      <c r="AD567" s="39">
        <f t="shared" si="209"/>
        <v>4.7482275828523077</v>
      </c>
      <c r="AE567" s="38">
        <f t="shared" si="213"/>
        <v>5.9583999999999975</v>
      </c>
      <c r="AF567" s="37">
        <f t="shared" si="214"/>
        <v>6.079455061616183E-4</v>
      </c>
      <c r="AG567" s="37">
        <f t="shared" si="215"/>
        <v>0.30963920767784275</v>
      </c>
      <c r="AH567" s="38">
        <f t="shared" si="216"/>
        <v>0.57508460109857684</v>
      </c>
    </row>
    <row r="568" spans="6:34" x14ac:dyDescent="0.2">
      <c r="F568" s="9">
        <v>43.400000000003203</v>
      </c>
      <c r="G568" s="17">
        <f t="shared" si="210"/>
        <v>1056.3230769231086</v>
      </c>
      <c r="H568" s="24">
        <f t="shared" si="217"/>
        <v>1329.4730769231087</v>
      </c>
      <c r="I568" s="24">
        <f t="shared" si="203"/>
        <v>13.443690437870799</v>
      </c>
      <c r="J568" s="18">
        <f t="shared" si="204"/>
        <v>1344369043.78708</v>
      </c>
      <c r="K568" s="19">
        <f t="shared" si="194"/>
        <v>-8.3418775815836046</v>
      </c>
      <c r="L568" s="25">
        <f t="shared" si="195"/>
        <v>-9.0316396242065053</v>
      </c>
      <c r="M568" s="19">
        <f t="shared" si="196"/>
        <v>0.68976204262290075</v>
      </c>
      <c r="N568" s="20">
        <f t="shared" si="197"/>
        <v>9.7506892307675201</v>
      </c>
      <c r="O568" s="42">
        <f t="shared" si="198"/>
        <v>2.0144705603143329</v>
      </c>
      <c r="P568" s="40"/>
      <c r="Q568" s="21">
        <f t="shared" si="199"/>
        <v>27.006397655290527</v>
      </c>
      <c r="R568" s="44">
        <f t="shared" si="200"/>
        <v>1.2292793596604783</v>
      </c>
      <c r="S568" s="22"/>
      <c r="T568" s="22">
        <f t="shared" si="201"/>
        <v>0</v>
      </c>
      <c r="U568" s="50">
        <f t="shared" si="202"/>
        <v>0.34172573924458455</v>
      </c>
      <c r="V568" s="47"/>
      <c r="W568" s="26">
        <f t="shared" si="205"/>
        <v>0.61022453436532953</v>
      </c>
      <c r="X568" s="26">
        <f t="shared" si="206"/>
        <v>2.7696911486086542</v>
      </c>
      <c r="Y568" s="27">
        <f t="shared" si="207"/>
        <v>0.11016111573882055</v>
      </c>
      <c r="Z568" s="26">
        <f t="shared" si="208"/>
        <v>0.18054430690069573</v>
      </c>
      <c r="AA568" s="33">
        <f t="shared" si="211"/>
        <v>4.3456058781094073</v>
      </c>
      <c r="AB568" s="30"/>
      <c r="AC568" s="39">
        <f t="shared" si="212"/>
        <v>8.1264586514455967E-3</v>
      </c>
      <c r="AD568" s="39">
        <f t="shared" si="209"/>
        <v>4.7563540415037533</v>
      </c>
      <c r="AE568" s="38">
        <f t="shared" si="213"/>
        <v>5.9583999999999975</v>
      </c>
      <c r="AF568" s="37">
        <f t="shared" si="214"/>
        <v>6.0799182536931814E-4</v>
      </c>
      <c r="AG568" s="37">
        <f t="shared" si="215"/>
        <v>0.31024719950321206</v>
      </c>
      <c r="AH568" s="38">
        <f t="shared" si="216"/>
        <v>0.57508464741778464</v>
      </c>
    </row>
    <row r="569" spans="6:34" x14ac:dyDescent="0.2">
      <c r="F569" s="9">
        <v>43.300000000003202</v>
      </c>
      <c r="G569" s="17">
        <f t="shared" si="210"/>
        <v>1056.0692307692625</v>
      </c>
      <c r="H569" s="24">
        <f t="shared" si="217"/>
        <v>1329.2192307692626</v>
      </c>
      <c r="I569" s="24">
        <f t="shared" si="203"/>
        <v>13.435760479290948</v>
      </c>
      <c r="J569" s="18">
        <f t="shared" si="204"/>
        <v>1343576047.9290948</v>
      </c>
      <c r="K569" s="19">
        <f t="shared" si="194"/>
        <v>-8.336358984968566</v>
      </c>
      <c r="L569" s="25">
        <f t="shared" si="195"/>
        <v>-9.0356892917893141</v>
      </c>
      <c r="M569" s="19">
        <f t="shared" si="196"/>
        <v>0.69933030682074815</v>
      </c>
      <c r="N569" s="20">
        <f t="shared" si="197"/>
        <v>9.7644476923059784</v>
      </c>
      <c r="O569" s="42">
        <f t="shared" si="198"/>
        <v>2.0146886169759233</v>
      </c>
      <c r="P569" s="40"/>
      <c r="Q569" s="21">
        <f t="shared" si="199"/>
        <v>26.924258933729124</v>
      </c>
      <c r="R569" s="44">
        <f t="shared" si="200"/>
        <v>1.2294228116688635</v>
      </c>
      <c r="S569" s="22"/>
      <c r="T569" s="22">
        <f t="shared" si="201"/>
        <v>0</v>
      </c>
      <c r="U569" s="50">
        <f t="shared" si="202"/>
        <v>0.34172862681280108</v>
      </c>
      <c r="V569" s="47"/>
      <c r="W569" s="26">
        <f t="shared" si="205"/>
        <v>0.61022969073714473</v>
      </c>
      <c r="X569" s="26">
        <f t="shared" si="206"/>
        <v>2.7573765339481966</v>
      </c>
      <c r="Y569" s="27">
        <f t="shared" si="207"/>
        <v>0.11065403712988318</v>
      </c>
      <c r="Z569" s="26">
        <f t="shared" si="208"/>
        <v>0.18120577348504061</v>
      </c>
      <c r="AA569" s="33">
        <f t="shared" si="211"/>
        <v>4.329779431738296</v>
      </c>
      <c r="AB569" s="30"/>
      <c r="AC569" s="39">
        <f t="shared" si="212"/>
        <v>8.1019192965872747E-3</v>
      </c>
      <c r="AD569" s="39">
        <f t="shared" si="209"/>
        <v>4.7644559608003405</v>
      </c>
      <c r="AE569" s="38">
        <f t="shared" si="213"/>
        <v>5.9583999999999975</v>
      </c>
      <c r="AF569" s="37">
        <f t="shared" si="214"/>
        <v>6.0803688226962851E-4</v>
      </c>
      <c r="AG569" s="37">
        <f t="shared" si="215"/>
        <v>0.31085523638548168</v>
      </c>
      <c r="AH569" s="38">
        <f t="shared" si="216"/>
        <v>0.57508469247468486</v>
      </c>
    </row>
    <row r="570" spans="6:34" x14ac:dyDescent="0.2">
      <c r="F570" s="9">
        <v>43.2000000000032</v>
      </c>
      <c r="G570" s="17">
        <f t="shared" si="210"/>
        <v>1055.8153846154164</v>
      </c>
      <c r="H570" s="24">
        <f t="shared" si="217"/>
        <v>1328.9653846154165</v>
      </c>
      <c r="I570" s="24">
        <f t="shared" si="203"/>
        <v>13.427843408285028</v>
      </c>
      <c r="J570" s="18">
        <f t="shared" si="204"/>
        <v>1342784340.8285029</v>
      </c>
      <c r="K570" s="19">
        <f t="shared" si="194"/>
        <v>-8.3307971850609537</v>
      </c>
      <c r="L570" s="25">
        <f t="shared" si="195"/>
        <v>-9.0397394397638777</v>
      </c>
      <c r="M570" s="19">
        <f t="shared" si="196"/>
        <v>0.70894225470292405</v>
      </c>
      <c r="N570" s="20">
        <f t="shared" si="197"/>
        <v>9.7782061538444367</v>
      </c>
      <c r="O570" s="42">
        <f t="shared" si="198"/>
        <v>2.0149001931436272</v>
      </c>
      <c r="P570" s="40"/>
      <c r="Q570" s="21">
        <f t="shared" si="199"/>
        <v>26.841781632243208</v>
      </c>
      <c r="R570" s="44">
        <f t="shared" si="200"/>
        <v>1.2295621492518709</v>
      </c>
      <c r="S570" s="22"/>
      <c r="T570" s="22">
        <f t="shared" si="201"/>
        <v>0</v>
      </c>
      <c r="U570" s="50">
        <f t="shared" si="202"/>
        <v>0.34173146934229603</v>
      </c>
      <c r="V570" s="47"/>
      <c r="W570" s="26">
        <f t="shared" si="205"/>
        <v>0.6102347666826714</v>
      </c>
      <c r="X570" s="26">
        <f t="shared" si="206"/>
        <v>2.7450619479616916</v>
      </c>
      <c r="Y570" s="27">
        <f t="shared" si="207"/>
        <v>0.11115136529720084</v>
      </c>
      <c r="Z570" s="26">
        <f t="shared" si="208"/>
        <v>0.18187207230265828</v>
      </c>
      <c r="AA570" s="33">
        <f t="shared" si="211"/>
        <v>4.3139529188284662</v>
      </c>
      <c r="AB570" s="30"/>
      <c r="AC570" s="39">
        <f t="shared" si="212"/>
        <v>8.0772776801188544E-3</v>
      </c>
      <c r="AD570" s="39">
        <f t="shared" si="209"/>
        <v>4.7725332384804595</v>
      </c>
      <c r="AE570" s="38">
        <f t="shared" si="213"/>
        <v>5.9583999999999984</v>
      </c>
      <c r="AF570" s="37">
        <f t="shared" si="214"/>
        <v>6.0808067331517704E-4</v>
      </c>
      <c r="AG570" s="37">
        <f t="shared" si="215"/>
        <v>0.31146331705879687</v>
      </c>
      <c r="AH570" s="38">
        <f t="shared" si="216"/>
        <v>0.57508473626573042</v>
      </c>
    </row>
    <row r="571" spans="6:34" x14ac:dyDescent="0.2">
      <c r="F571" s="9">
        <v>43.100000000003199</v>
      </c>
      <c r="G571" s="17">
        <f t="shared" si="210"/>
        <v>1055.5615384615703</v>
      </c>
      <c r="H571" s="24">
        <f t="shared" si="217"/>
        <v>1328.7115384615704</v>
      </c>
      <c r="I571" s="24">
        <f t="shared" si="203"/>
        <v>13.419939224853067</v>
      </c>
      <c r="J571" s="18">
        <f t="shared" si="204"/>
        <v>1341993922.4853067</v>
      </c>
      <c r="K571" s="19">
        <f t="shared" si="194"/>
        <v>-8.3251919676560782</v>
      </c>
      <c r="L571" s="25">
        <f t="shared" si="195"/>
        <v>-9.0437900684055492</v>
      </c>
      <c r="M571" s="19">
        <f t="shared" si="196"/>
        <v>0.71859810074947106</v>
      </c>
      <c r="N571" s="20">
        <f t="shared" si="197"/>
        <v>9.791964615382895</v>
      </c>
      <c r="O571" s="42">
        <f t="shared" si="198"/>
        <v>2.0151052566867413</v>
      </c>
      <c r="P571" s="40"/>
      <c r="Q571" s="21">
        <f t="shared" si="199"/>
        <v>26.758968061647664</v>
      </c>
      <c r="R571" s="44">
        <f t="shared" si="200"/>
        <v>1.2296973574426555</v>
      </c>
      <c r="S571" s="22"/>
      <c r="T571" s="22">
        <f t="shared" si="201"/>
        <v>0</v>
      </c>
      <c r="U571" s="50">
        <f t="shared" si="202"/>
        <v>0.3417342681643048</v>
      </c>
      <c r="V571" s="47"/>
      <c r="W571" s="26">
        <f t="shared" si="205"/>
        <v>0.61023976457911566</v>
      </c>
      <c r="X571" s="26">
        <f t="shared" si="206"/>
        <v>2.732747626519207</v>
      </c>
      <c r="Y571" s="27">
        <f t="shared" si="207"/>
        <v>0.11165315059781036</v>
      </c>
      <c r="Z571" s="26">
        <f t="shared" si="208"/>
        <v>0.18254324446573048</v>
      </c>
      <c r="AA571" s="33">
        <f t="shared" si="211"/>
        <v>4.2981266456978435</v>
      </c>
      <c r="AB571" s="30"/>
      <c r="AC571" s="39">
        <f t="shared" si="212"/>
        <v>8.0525344896730782E-3</v>
      </c>
      <c r="AD571" s="39">
        <f t="shared" si="209"/>
        <v>4.7805857729701327</v>
      </c>
      <c r="AE571" s="38">
        <f t="shared" si="213"/>
        <v>5.9583999999999984</v>
      </c>
      <c r="AF571" s="37">
        <f t="shared" si="214"/>
        <v>6.0812319494781876E-4</v>
      </c>
      <c r="AG571" s="37">
        <f t="shared" si="215"/>
        <v>0.31207144025374467</v>
      </c>
      <c r="AH571" s="38">
        <f t="shared" si="216"/>
        <v>0.57508477878736297</v>
      </c>
    </row>
    <row r="572" spans="6:34" x14ac:dyDescent="0.2">
      <c r="F572" s="9">
        <v>43.000000000003197</v>
      </c>
      <c r="G572" s="17">
        <f t="shared" si="210"/>
        <v>1055.3076923077242</v>
      </c>
      <c r="H572" s="24">
        <f t="shared" si="217"/>
        <v>1328.4576923077243</v>
      </c>
      <c r="I572" s="24">
        <f t="shared" si="203"/>
        <v>13.412047928995079</v>
      </c>
      <c r="J572" s="18">
        <f t="shared" si="204"/>
        <v>1341204792.899508</v>
      </c>
      <c r="K572" s="19">
        <f t="shared" si="194"/>
        <v>-8.319543116997707</v>
      </c>
      <c r="L572" s="25">
        <f t="shared" si="195"/>
        <v>-9.0478411779899037</v>
      </c>
      <c r="M572" s="19">
        <f t="shared" si="196"/>
        <v>0.72829806099219674</v>
      </c>
      <c r="N572" s="20">
        <f t="shared" si="197"/>
        <v>9.8057230769213533</v>
      </c>
      <c r="O572" s="42">
        <f t="shared" si="198"/>
        <v>2.0153037752418319</v>
      </c>
      <c r="P572" s="40"/>
      <c r="Q572" s="21">
        <f t="shared" si="199"/>
        <v>26.675820551444591</v>
      </c>
      <c r="R572" s="44">
        <f t="shared" si="200"/>
        <v>1.2298284211979751</v>
      </c>
      <c r="S572" s="22"/>
      <c r="T572" s="22">
        <f t="shared" si="201"/>
        <v>0</v>
      </c>
      <c r="U572" s="50">
        <f t="shared" si="202"/>
        <v>0.34173702462708044</v>
      </c>
      <c r="V572" s="47"/>
      <c r="W572" s="26">
        <f t="shared" si="205"/>
        <v>0.61024468683407218</v>
      </c>
      <c r="X572" s="26">
        <f t="shared" si="206"/>
        <v>2.7204338060727538</v>
      </c>
      <c r="Y572" s="27">
        <f t="shared" si="207"/>
        <v>0.11215944410627431</v>
      </c>
      <c r="Z572" s="26">
        <f t="shared" si="208"/>
        <v>0.18321933147665823</v>
      </c>
      <c r="AA572" s="33">
        <f t="shared" si="211"/>
        <v>4.2823009194516333</v>
      </c>
      <c r="AB572" s="30"/>
      <c r="AC572" s="39">
        <f t="shared" si="212"/>
        <v>8.027690418494415E-3</v>
      </c>
      <c r="AD572" s="39">
        <f t="shared" si="209"/>
        <v>4.7886134633886268</v>
      </c>
      <c r="AE572" s="38">
        <f t="shared" si="213"/>
        <v>5.9583999999999975</v>
      </c>
      <c r="AF572" s="37">
        <f t="shared" si="214"/>
        <v>6.081644435983575E-4</v>
      </c>
      <c r="AG572" s="37">
        <f t="shared" si="215"/>
        <v>0.31267960469734302</v>
      </c>
      <c r="AH572" s="38">
        <f t="shared" si="216"/>
        <v>0.57508482003601358</v>
      </c>
    </row>
    <row r="573" spans="6:34" x14ac:dyDescent="0.2">
      <c r="F573" s="9">
        <v>42.900000000003203</v>
      </c>
      <c r="G573" s="17">
        <f t="shared" si="210"/>
        <v>1055.0538461538781</v>
      </c>
      <c r="H573" s="24">
        <f t="shared" si="217"/>
        <v>1328.2038461538782</v>
      </c>
      <c r="I573" s="24">
        <f t="shared" si="203"/>
        <v>13.404169520711051</v>
      </c>
      <c r="J573" s="18">
        <f t="shared" si="204"/>
        <v>1340416952.071105</v>
      </c>
      <c r="K573" s="19">
        <f t="shared" si="194"/>
        <v>-8.3138504157631541</v>
      </c>
      <c r="L573" s="25">
        <f t="shared" si="195"/>
        <v>-9.051892768792726</v>
      </c>
      <c r="M573" s="19">
        <f t="shared" si="196"/>
        <v>0.73804235302957188</v>
      </c>
      <c r="N573" s="20">
        <f t="shared" si="197"/>
        <v>9.8194815384598115</v>
      </c>
      <c r="O573" s="42">
        <f t="shared" si="198"/>
        <v>2.0154957162104949</v>
      </c>
      <c r="P573" s="40"/>
      <c r="Q573" s="21">
        <f t="shared" si="199"/>
        <v>26.592341449801634</v>
      </c>
      <c r="R573" s="44">
        <f t="shared" si="200"/>
        <v>1.2299553253974818</v>
      </c>
      <c r="S573" s="22"/>
      <c r="T573" s="22">
        <f t="shared" si="201"/>
        <v>0</v>
      </c>
      <c r="U573" s="50">
        <f t="shared" si="202"/>
        <v>0.34173974009610614</v>
      </c>
      <c r="V573" s="47"/>
      <c r="W573" s="26">
        <f t="shared" si="205"/>
        <v>0.6102495358859038</v>
      </c>
      <c r="X573" s="26">
        <f t="shared" si="206"/>
        <v>2.7081207236500036</v>
      </c>
      <c r="Y573" s="27">
        <f t="shared" si="207"/>
        <v>0.11267029762680038</v>
      </c>
      <c r="Z573" s="26">
        <f t="shared" si="208"/>
        <v>0.18390037523156039</v>
      </c>
      <c r="AA573" s="33">
        <f t="shared" si="211"/>
        <v>4.2664760479747379</v>
      </c>
      <c r="AB573" s="30"/>
      <c r="AC573" s="39">
        <f t="shared" si="212"/>
        <v>8.0027461654329241E-3</v>
      </c>
      <c r="AD573" s="39">
        <f t="shared" si="209"/>
        <v>4.7966162095540597</v>
      </c>
      <c r="AE573" s="38">
        <f t="shared" si="213"/>
        <v>5.9583999999999975</v>
      </c>
      <c r="AF573" s="37">
        <f t="shared" si="214"/>
        <v>6.0820441568648425E-4</v>
      </c>
      <c r="AG573" s="37">
        <f t="shared" si="215"/>
        <v>0.3132878091130295</v>
      </c>
      <c r="AH573" s="38">
        <f t="shared" si="216"/>
        <v>0.57508486000810177</v>
      </c>
    </row>
    <row r="574" spans="6:34" x14ac:dyDescent="0.2">
      <c r="F574" s="9">
        <v>42.800000000003301</v>
      </c>
      <c r="G574" s="17">
        <f t="shared" si="210"/>
        <v>1054.800000000032</v>
      </c>
      <c r="H574" s="24">
        <f t="shared" si="217"/>
        <v>1327.9500000000321</v>
      </c>
      <c r="I574" s="24">
        <f t="shared" si="203"/>
        <v>13.39630400000101</v>
      </c>
      <c r="J574" s="18">
        <f t="shared" si="204"/>
        <v>1339630400.0001009</v>
      </c>
      <c r="K574" s="19">
        <f t="shared" si="194"/>
        <v>-8.308113645048202</v>
      </c>
      <c r="L574" s="25">
        <f t="shared" si="195"/>
        <v>-9.0559448410900121</v>
      </c>
      <c r="M574" s="19">
        <f t="shared" si="196"/>
        <v>0.74783119604181003</v>
      </c>
      <c r="N574" s="20">
        <f t="shared" si="197"/>
        <v>9.8332399999982698</v>
      </c>
      <c r="O574" s="42">
        <f t="shared" si="198"/>
        <v>2.0156810467570985</v>
      </c>
      <c r="P574" s="40"/>
      <c r="Q574" s="21">
        <f t="shared" si="199"/>
        <v>26.508533123529137</v>
      </c>
      <c r="R574" s="44">
        <f t="shared" si="200"/>
        <v>1.2300780548430092</v>
      </c>
      <c r="S574" s="22"/>
      <c r="T574" s="22">
        <f t="shared" si="201"/>
        <v>0</v>
      </c>
      <c r="U574" s="50">
        <f t="shared" si="202"/>
        <v>0.34174241595431099</v>
      </c>
      <c r="V574" s="47"/>
      <c r="W574" s="26">
        <f t="shared" si="205"/>
        <v>0.61025431420412668</v>
      </c>
      <c r="X574" s="26">
        <f t="shared" si="206"/>
        <v>2.6958086168479363</v>
      </c>
      <c r="Y574" s="27">
        <f t="shared" si="207"/>
        <v>0.1131857637055972</v>
      </c>
      <c r="Z574" s="26">
        <f t="shared" si="208"/>
        <v>0.18458641802378825</v>
      </c>
      <c r="AA574" s="33">
        <f t="shared" si="211"/>
        <v>4.2506523399240805</v>
      </c>
      <c r="AB574" s="30"/>
      <c r="AC574" s="39">
        <f t="shared" si="212"/>
        <v>7.9777024349326695E-3</v>
      </c>
      <c r="AD574" s="39">
        <f t="shared" si="209"/>
        <v>4.8045939119889924</v>
      </c>
      <c r="AE574" s="38">
        <f t="shared" si="213"/>
        <v>5.9583999999999984</v>
      </c>
      <c r="AF574" s="37">
        <f t="shared" si="214"/>
        <v>6.0824310762032407E-4</v>
      </c>
      <c r="AG574" s="37">
        <f t="shared" si="215"/>
        <v>0.31389605222064981</v>
      </c>
      <c r="AH574" s="38">
        <f t="shared" si="216"/>
        <v>0.5750848987000361</v>
      </c>
    </row>
    <row r="575" spans="6:34" x14ac:dyDescent="0.2">
      <c r="F575" s="9">
        <v>42.7000000000033</v>
      </c>
      <c r="G575" s="17">
        <f t="shared" si="210"/>
        <v>1054.5461538461859</v>
      </c>
      <c r="H575" s="24">
        <f t="shared" si="217"/>
        <v>1327.696153846186</v>
      </c>
      <c r="I575" s="24">
        <f t="shared" si="203"/>
        <v>13.388451366864913</v>
      </c>
      <c r="J575" s="18">
        <f t="shared" si="204"/>
        <v>1338845136.6864913</v>
      </c>
      <c r="K575" s="19">
        <f t="shared" si="194"/>
        <v>-8.3023325843518432</v>
      </c>
      <c r="L575" s="25">
        <f t="shared" si="195"/>
        <v>-9.0599973951579695</v>
      </c>
      <c r="M575" s="19">
        <f t="shared" si="196"/>
        <v>0.75766481080612635</v>
      </c>
      <c r="N575" s="20">
        <f t="shared" si="197"/>
        <v>9.8469984615367281</v>
      </c>
      <c r="O575" s="42">
        <f t="shared" si="198"/>
        <v>2.0158597338064901</v>
      </c>
      <c r="P575" s="40"/>
      <c r="Q575" s="21">
        <f t="shared" si="199"/>
        <v>26.424397958055543</v>
      </c>
      <c r="R575" s="44">
        <f t="shared" si="200"/>
        <v>1.2301965942578479</v>
      </c>
      <c r="S575" s="22"/>
      <c r="T575" s="22">
        <f t="shared" si="201"/>
        <v>0</v>
      </c>
      <c r="U575" s="50">
        <f t="shared" si="202"/>
        <v>0.34174505360228896</v>
      </c>
      <c r="V575" s="47"/>
      <c r="W575" s="26">
        <f t="shared" si="205"/>
        <v>0.61025902428980161</v>
      </c>
      <c r="X575" s="26">
        <f t="shared" si="206"/>
        <v>2.6834977238263664</v>
      </c>
      <c r="Y575" s="27">
        <f t="shared" si="207"/>
        <v>0.11370589564347398</v>
      </c>
      <c r="Z575" s="26">
        <f t="shared" si="208"/>
        <v>0.18527750254745839</v>
      </c>
      <c r="AA575" s="33">
        <f t="shared" si="211"/>
        <v>4.2348301047207881</v>
      </c>
      <c r="AB575" s="30"/>
      <c r="AC575" s="39">
        <f t="shared" si="212"/>
        <v>7.9525599370588555E-3</v>
      </c>
      <c r="AD575" s="39">
        <f t="shared" si="209"/>
        <v>4.8125464719260513</v>
      </c>
      <c r="AE575" s="38">
        <f t="shared" si="213"/>
        <v>5.9583999999999984</v>
      </c>
      <c r="AF575" s="37">
        <f t="shared" si="214"/>
        <v>6.0828051579896517E-4</v>
      </c>
      <c r="AG575" s="37">
        <f t="shared" si="215"/>
        <v>0.31450433273644879</v>
      </c>
      <c r="AH575" s="38">
        <f t="shared" si="216"/>
        <v>0.57508493610821421</v>
      </c>
    </row>
    <row r="576" spans="6:34" x14ac:dyDescent="0.2">
      <c r="F576" s="9">
        <v>42.600000000003298</v>
      </c>
      <c r="G576" s="17">
        <f t="shared" si="210"/>
        <v>1054.2923076923398</v>
      </c>
      <c r="H576" s="24">
        <f t="shared" si="217"/>
        <v>1327.4423076923399</v>
      </c>
      <c r="I576" s="24">
        <f t="shared" si="203"/>
        <v>13.380611621302776</v>
      </c>
      <c r="J576" s="18">
        <f t="shared" si="204"/>
        <v>1338061162.1302776</v>
      </c>
      <c r="K576" s="19">
        <f t="shared" si="194"/>
        <v>-8.296507011560875</v>
      </c>
      <c r="L576" s="25">
        <f t="shared" si="195"/>
        <v>-9.0640504312730137</v>
      </c>
      <c r="M576" s="19">
        <f t="shared" si="196"/>
        <v>0.76754341971213869</v>
      </c>
      <c r="N576" s="20">
        <f t="shared" si="197"/>
        <v>9.8607569230751864</v>
      </c>
      <c r="O576" s="42">
        <f t="shared" si="198"/>
        <v>2.0160317440416913</v>
      </c>
      <c r="P576" s="40"/>
      <c r="Q576" s="21">
        <f t="shared" si="199"/>
        <v>26.339938357402659</v>
      </c>
      <c r="R576" s="44">
        <f t="shared" si="200"/>
        <v>1.2303109282860165</v>
      </c>
      <c r="S576" s="22"/>
      <c r="T576" s="22">
        <f t="shared" si="201"/>
        <v>0</v>
      </c>
      <c r="U576" s="50">
        <f t="shared" si="202"/>
        <v>0.34174765445852101</v>
      </c>
      <c r="V576" s="47"/>
      <c r="W576" s="26">
        <f t="shared" si="205"/>
        <v>0.61026366867593029</v>
      </c>
      <c r="X576" s="26">
        <f t="shared" si="206"/>
        <v>2.671188283301507</v>
      </c>
      <c r="Y576" s="27">
        <f t="shared" si="207"/>
        <v>0.11423074750868237</v>
      </c>
      <c r="Z576" s="26">
        <f t="shared" si="208"/>
        <v>0.18597367190099462</v>
      </c>
      <c r="AA576" s="33">
        <f t="shared" si="211"/>
        <v>4.2190096525424199</v>
      </c>
      <c r="AB576" s="30"/>
      <c r="AC576" s="39">
        <f t="shared" si="212"/>
        <v>7.9273193874167761E-3</v>
      </c>
      <c r="AD576" s="39">
        <f t="shared" si="209"/>
        <v>4.8204737913134679</v>
      </c>
      <c r="AE576" s="38">
        <f t="shared" si="213"/>
        <v>5.9583999999999984</v>
      </c>
      <c r="AF576" s="37">
        <f t="shared" si="214"/>
        <v>6.0831663660677838E-4</v>
      </c>
      <c r="AG576" s="37">
        <f t="shared" si="215"/>
        <v>0.31511264937305555</v>
      </c>
      <c r="AH576" s="38">
        <f t="shared" si="216"/>
        <v>0.575084972229022</v>
      </c>
    </row>
    <row r="577" spans="6:34" x14ac:dyDescent="0.2">
      <c r="F577" s="9">
        <v>42.500000000003297</v>
      </c>
      <c r="G577" s="17">
        <f t="shared" si="210"/>
        <v>1054.0384615384937</v>
      </c>
      <c r="H577" s="24">
        <f t="shared" si="217"/>
        <v>1327.1884615384938</v>
      </c>
      <c r="I577" s="24">
        <f t="shared" si="203"/>
        <v>13.372784763314613</v>
      </c>
      <c r="J577" s="18">
        <f t="shared" si="204"/>
        <v>1337278476.3314612</v>
      </c>
      <c r="K577" s="19">
        <f t="shared" si="194"/>
        <v>-8.2906367029342558</v>
      </c>
      <c r="L577" s="25">
        <f t="shared" si="195"/>
        <v>-9.0681039497117713</v>
      </c>
      <c r="M577" s="19">
        <f t="shared" si="196"/>
        <v>0.77746724677751544</v>
      </c>
      <c r="N577" s="20">
        <f t="shared" si="197"/>
        <v>9.8745153846136446</v>
      </c>
      <c r="O577" s="42">
        <f t="shared" si="198"/>
        <v>2.0161970439015438</v>
      </c>
      <c r="P577" s="40"/>
      <c r="Q577" s="21">
        <f t="shared" si="199"/>
        <v>26.255156744158516</v>
      </c>
      <c r="R577" s="44">
        <f t="shared" si="200"/>
        <v>1.2304210414915151</v>
      </c>
      <c r="S577" s="22"/>
      <c r="T577" s="22">
        <f t="shared" si="201"/>
        <v>0</v>
      </c>
      <c r="U577" s="50">
        <f t="shared" si="202"/>
        <v>0.34175021995960031</v>
      </c>
      <c r="V577" s="47"/>
      <c r="W577" s="26">
        <f t="shared" si="205"/>
        <v>0.61026824992785766</v>
      </c>
      <c r="X577" s="26">
        <f t="shared" si="206"/>
        <v>2.6588805345393451</v>
      </c>
      <c r="Y577" s="27">
        <f t="shared" si="207"/>
        <v>0.11476037415001564</v>
      </c>
      <c r="Z577" s="26">
        <f t="shared" si="208"/>
        <v>0.18667496959069044</v>
      </c>
      <c r="AA577" s="33">
        <f t="shared" si="211"/>
        <v>4.2031912943149745</v>
      </c>
      <c r="AB577" s="30"/>
      <c r="AC577" s="39">
        <f t="shared" si="212"/>
        <v>7.9019815072209117E-3</v>
      </c>
      <c r="AD577" s="39">
        <f t="shared" si="209"/>
        <v>4.8283757728206886</v>
      </c>
      <c r="AE577" s="38">
        <f t="shared" si="213"/>
        <v>5.9583999999999984</v>
      </c>
      <c r="AF577" s="37">
        <f t="shared" si="214"/>
        <v>6.0835146641918347E-4</v>
      </c>
      <c r="AG577" s="37">
        <f t="shared" si="215"/>
        <v>0.31572100083947474</v>
      </c>
      <c r="AH577" s="38">
        <f t="shared" si="216"/>
        <v>0.57508500705883436</v>
      </c>
    </row>
    <row r="578" spans="6:34" x14ac:dyDescent="0.2">
      <c r="F578" s="9">
        <v>42.400000000003303</v>
      </c>
      <c r="G578" s="17">
        <f t="shared" si="210"/>
        <v>1053.7846153846476</v>
      </c>
      <c r="H578" s="24">
        <f t="shared" si="217"/>
        <v>1326.9346153846477</v>
      </c>
      <c r="I578" s="24">
        <f t="shared" si="203"/>
        <v>13.364970792900394</v>
      </c>
      <c r="J578" s="18">
        <f t="shared" si="204"/>
        <v>1336497079.2900393</v>
      </c>
      <c r="K578" s="19">
        <f t="shared" ref="K578:K641" si="218">LOG(EXP(((LN(Y578)-$B$10/(H578)-$B$11-$B$7)-$B$12*(1-$B$16/H578-LN(H578/$B$16))-$B$13*J578/H578-$B$14*(H578-$B$16)*J578/H578-$B$15*J578*J578/H578)/$B$9))</f>
        <v>-8.2847214330873076</v>
      </c>
      <c r="L578" s="25">
        <f t="shared" ref="L578:L641" si="219">-25096.3/(G578+273)+8.735+0.11*(I578*1000-1)/(G578+273)</f>
        <v>-9.0721579507510928</v>
      </c>
      <c r="M578" s="19">
        <f t="shared" ref="M578:M641" si="220">K578-L578</f>
        <v>0.7874365176637852</v>
      </c>
      <c r="N578" s="20">
        <f t="shared" ref="N578:N641" si="221">81.8-(0.0542)*(G578+273)</f>
        <v>9.8882738461521029</v>
      </c>
      <c r="O578" s="42">
        <f t="shared" ref="O578:O641" si="222">6.24-0.15*K578-0.00412*(G578+273)</f>
        <v>2.0163555995783478</v>
      </c>
      <c r="P578" s="40"/>
      <c r="Q578" s="21">
        <f t="shared" ref="Q578:Q641" si="223">N578*X578</f>
        <v>26.170055559449484</v>
      </c>
      <c r="R578" s="44">
        <f t="shared" ref="R578:R641" si="224">O578*W578</f>
        <v>1.2305269183575769</v>
      </c>
      <c r="S578" s="22"/>
      <c r="T578" s="22">
        <f t="shared" ref="T578:T641" si="225">B$4*X578</f>
        <v>0</v>
      </c>
      <c r="U578" s="50">
        <f t="shared" ref="U578:U641" si="226">W578*B$3</f>
        <v>0.34175275156046087</v>
      </c>
      <c r="V578" s="47"/>
      <c r="W578" s="26">
        <f t="shared" si="205"/>
        <v>0.61027277064368002</v>
      </c>
      <c r="X578" s="26">
        <f t="shared" si="206"/>
        <v>2.6465747173489973</v>
      </c>
      <c r="Y578" s="27">
        <f t="shared" si="207"/>
        <v>0.11529483121016396</v>
      </c>
      <c r="Z578" s="26">
        <f t="shared" si="208"/>
        <v>0.18738143953428257</v>
      </c>
      <c r="AA578" s="33">
        <f t="shared" si="211"/>
        <v>4.1873753417048709</v>
      </c>
      <c r="AB578" s="30"/>
      <c r="AC578" s="39">
        <f t="shared" si="212"/>
        <v>7.8765470232471085E-3</v>
      </c>
      <c r="AD578" s="39">
        <f t="shared" si="209"/>
        <v>4.8362523198439353</v>
      </c>
      <c r="AE578" s="38">
        <f t="shared" si="213"/>
        <v>5.9583999999999975</v>
      </c>
      <c r="AF578" s="37">
        <f t="shared" si="214"/>
        <v>6.0838500159956111E-4</v>
      </c>
      <c r="AG578" s="37">
        <f t="shared" si="215"/>
        <v>0.31632938584107428</v>
      </c>
      <c r="AH578" s="38">
        <f t="shared" si="216"/>
        <v>0.57508504059401477</v>
      </c>
    </row>
    <row r="579" spans="6:34" x14ac:dyDescent="0.2">
      <c r="F579" s="9">
        <v>42.300000000003301</v>
      </c>
      <c r="G579" s="17">
        <f t="shared" si="210"/>
        <v>1053.5307692308015</v>
      </c>
      <c r="H579" s="24">
        <f t="shared" si="217"/>
        <v>1326.6807692308016</v>
      </c>
      <c r="I579" s="24">
        <f t="shared" ref="I579:I642" si="227">92-0.18*G579+0.0001*(G579^2)</f>
        <v>13.357169710060177</v>
      </c>
      <c r="J579" s="18">
        <f t="shared" ref="J579:J642" si="228">I579*10^8</f>
        <v>1335716971.0060177</v>
      </c>
      <c r="K579" s="19">
        <f t="shared" si="218"/>
        <v>-8.278760974975679</v>
      </c>
      <c r="L579" s="25">
        <f t="shared" si="219"/>
        <v>-9.0762124346680153</v>
      </c>
      <c r="M579" s="19">
        <f t="shared" si="220"/>
        <v>0.79745145969233633</v>
      </c>
      <c r="N579" s="20">
        <f t="shared" si="221"/>
        <v>9.9020323076905612</v>
      </c>
      <c r="O579" s="42">
        <f t="shared" si="222"/>
        <v>2.0165073770154489</v>
      </c>
      <c r="P579" s="40"/>
      <c r="Q579" s="21">
        <f t="shared" si="223"/>
        <v>26.084637262911027</v>
      </c>
      <c r="R579" s="44">
        <f t="shared" si="224"/>
        <v>1.2306285432858992</v>
      </c>
      <c r="S579" s="22"/>
      <c r="T579" s="22">
        <f t="shared" si="225"/>
        <v>0</v>
      </c>
      <c r="U579" s="50">
        <f t="shared" si="226"/>
        <v>0.34175525073460905</v>
      </c>
      <c r="V579" s="47"/>
      <c r="W579" s="26">
        <f t="shared" ref="W579:W642" si="229">(W578*F578-(R578*C$2+U578*B$2)*(F578-F579))/F579</f>
        <v>0.61027723345465901</v>
      </c>
      <c r="X579" s="26">
        <f t="shared" ref="X579:X642" si="230">(X578*F578-(Q578*C$2+T578*B$2)*(F578-F579))/F579</f>
        <v>2.6342710720759821</v>
      </c>
      <c r="Y579" s="27">
        <f t="shared" ref="Y579:Y642" si="231">W579/X579/2</f>
        <v>0.11583417513933364</v>
      </c>
      <c r="Z579" s="26">
        <f t="shared" ref="Z579:Z642" si="232">W579/(W579+X579)</f>
        <v>0.18809312606453829</v>
      </c>
      <c r="AA579" s="33">
        <f t="shared" si="211"/>
        <v>4.1715621071108249</v>
      </c>
      <c r="AB579" s="30"/>
      <c r="AC579" s="39">
        <f t="shared" si="212"/>
        <v>7.8510166678349581E-3</v>
      </c>
      <c r="AD579" s="39">
        <f t="shared" ref="AD579:AD642" si="233">AD578+AC579</f>
        <v>4.8441033365117701</v>
      </c>
      <c r="AE579" s="38">
        <f t="shared" si="213"/>
        <v>5.9583999999999975</v>
      </c>
      <c r="AF579" s="37">
        <f t="shared" si="214"/>
        <v>6.0841723850000478E-4</v>
      </c>
      <c r="AG579" s="37">
        <f t="shared" si="215"/>
        <v>0.31693780307957431</v>
      </c>
      <c r="AH579" s="38">
        <f t="shared" si="216"/>
        <v>0.57508507283091514</v>
      </c>
    </row>
    <row r="580" spans="6:34" x14ac:dyDescent="0.2">
      <c r="F580" s="9">
        <v>42.2000000000033</v>
      </c>
      <c r="G580" s="17">
        <f t="shared" ref="G580:G643" si="234">G579-(1200-1035)/650</f>
        <v>1053.2769230769554</v>
      </c>
      <c r="H580" s="24">
        <f t="shared" si="217"/>
        <v>1326.4269230769555</v>
      </c>
      <c r="I580" s="24">
        <f t="shared" si="227"/>
        <v>13.349381514793905</v>
      </c>
      <c r="J580" s="18">
        <f t="shared" si="228"/>
        <v>1334938151.4793904</v>
      </c>
      <c r="K580" s="19">
        <f t="shared" si="218"/>
        <v>-8.2727550998792196</v>
      </c>
      <c r="L580" s="25">
        <f t="shared" si="219"/>
        <v>-9.0802674017398157</v>
      </c>
      <c r="M580" s="19">
        <f t="shared" si="220"/>
        <v>0.80751230186059608</v>
      </c>
      <c r="N580" s="20">
        <f t="shared" si="221"/>
        <v>9.9157907692290195</v>
      </c>
      <c r="O580" s="42">
        <f t="shared" si="222"/>
        <v>2.0166523419048259</v>
      </c>
      <c r="P580" s="40"/>
      <c r="Q580" s="21">
        <f t="shared" si="223"/>
        <v>25.998904332657162</v>
      </c>
      <c r="R580" s="44">
        <f t="shared" si="224"/>
        <v>1.2307259005958804</v>
      </c>
      <c r="S580" s="22"/>
      <c r="T580" s="22">
        <f t="shared" si="225"/>
        <v>0</v>
      </c>
      <c r="U580" s="50">
        <f t="shared" si="226"/>
        <v>0.34175771897435936</v>
      </c>
      <c r="V580" s="47"/>
      <c r="W580" s="26">
        <f t="shared" si="229"/>
        <v>0.61028164102564164</v>
      </c>
      <c r="X580" s="26">
        <f t="shared" si="230"/>
        <v>2.6219698395954203</v>
      </c>
      <c r="Y580" s="27">
        <f t="shared" si="231"/>
        <v>0.11637846320913638</v>
      </c>
      <c r="Z580" s="26">
        <f t="shared" si="232"/>
        <v>0.18881007393285468</v>
      </c>
      <c r="AA580" s="33">
        <f t="shared" ref="AA580:AA643" si="235">(W580+X580)/56*72</f>
        <v>4.1557519036556512</v>
      </c>
      <c r="AB580" s="30"/>
      <c r="AC580" s="39">
        <f t="shared" ref="AC580:AC643" si="236">(Q579*C$2+T579*B$2)*(F579-F580)/100</f>
        <v>7.8253911788734205E-3</v>
      </c>
      <c r="AD580" s="39">
        <f t="shared" si="233"/>
        <v>4.8519287276906438</v>
      </c>
      <c r="AE580" s="38">
        <f t="shared" ref="AE580:AE643" si="237">AD580+X580*F580/100</f>
        <v>5.9583999999999975</v>
      </c>
      <c r="AF580" s="37">
        <f t="shared" ref="AF580:AF643" si="238">(R580*C$2+U580*B$2)*(F579-F580)/100</f>
        <v>6.0844817346082441E-4</v>
      </c>
      <c r="AG580" s="37">
        <f t="shared" ref="AG580:AG643" si="239">AG579+AF580</f>
        <v>0.31754625125303515</v>
      </c>
      <c r="AH580" s="38">
        <f t="shared" ref="AH580:AH643" si="240">AG580+W580*F580/100</f>
        <v>0.57508510376587607</v>
      </c>
    </row>
    <row r="581" spans="6:34" x14ac:dyDescent="0.2">
      <c r="F581" s="9">
        <v>42.100000000003298</v>
      </c>
      <c r="G581" s="17">
        <f t="shared" si="234"/>
        <v>1053.0230769231093</v>
      </c>
      <c r="H581" s="24">
        <f t="shared" si="217"/>
        <v>1326.1730769231094</v>
      </c>
      <c r="I581" s="24">
        <f t="shared" si="227"/>
        <v>13.341606207101592</v>
      </c>
      <c r="J581" s="18">
        <f t="shared" si="228"/>
        <v>1334160620.7101591</v>
      </c>
      <c r="K581" s="19">
        <f t="shared" si="218"/>
        <v>-8.2667035773855115</v>
      </c>
      <c r="L581" s="25">
        <f t="shared" si="219"/>
        <v>-9.0843228522439716</v>
      </c>
      <c r="M581" s="19">
        <f t="shared" si="220"/>
        <v>0.81761927485846009</v>
      </c>
      <c r="N581" s="20">
        <f t="shared" si="221"/>
        <v>9.9295492307674778</v>
      </c>
      <c r="O581" s="42">
        <f t="shared" si="222"/>
        <v>2.016790459684616</v>
      </c>
      <c r="P581" s="40"/>
      <c r="Q581" s="21">
        <f t="shared" si="223"/>
        <v>25.912859265248603</v>
      </c>
      <c r="R581" s="44">
        <f t="shared" si="224"/>
        <v>1.2308189745238292</v>
      </c>
      <c r="S581" s="22"/>
      <c r="T581" s="22">
        <f t="shared" si="225"/>
        <v>0</v>
      </c>
      <c r="U581" s="50">
        <f t="shared" si="226"/>
        <v>0.34176015779107266</v>
      </c>
      <c r="V581" s="47"/>
      <c r="W581" s="26">
        <f t="shared" si="229"/>
        <v>0.61028599605548683</v>
      </c>
      <c r="X581" s="26">
        <f t="shared" si="230"/>
        <v>2.6096712613051558</v>
      </c>
      <c r="Y581" s="27">
        <f t="shared" si="231"/>
        <v>0.11692775352675436</v>
      </c>
      <c r="Z581" s="26">
        <f t="shared" si="232"/>
        <v>0.18953232831287034</v>
      </c>
      <c r="AA581" s="33">
        <f t="shared" si="235"/>
        <v>4.1399450451779689</v>
      </c>
      <c r="AB581" s="30"/>
      <c r="AC581" s="39">
        <f t="shared" si="236"/>
        <v>7.799671299797261E-3</v>
      </c>
      <c r="AD581" s="39">
        <f t="shared" si="233"/>
        <v>4.8597283989904412</v>
      </c>
      <c r="AE581" s="38">
        <f t="shared" si="237"/>
        <v>5.9583999999999975</v>
      </c>
      <c r="AF581" s="37">
        <f t="shared" si="238"/>
        <v>6.0847780281090831E-4</v>
      </c>
      <c r="AG581" s="37">
        <f t="shared" si="239"/>
        <v>0.31815472905584607</v>
      </c>
      <c r="AH581" s="38">
        <f t="shared" si="240"/>
        <v>0.57508513339522616</v>
      </c>
    </row>
    <row r="582" spans="6:34" x14ac:dyDescent="0.2">
      <c r="F582" s="9">
        <v>42.000000000003297</v>
      </c>
      <c r="G582" s="17">
        <f t="shared" si="234"/>
        <v>1052.7692307692632</v>
      </c>
      <c r="H582" s="24">
        <f t="shared" si="217"/>
        <v>1325.9192307692633</v>
      </c>
      <c r="I582" s="24">
        <f t="shared" si="227"/>
        <v>13.333843786983252</v>
      </c>
      <c r="J582" s="18">
        <f t="shared" si="228"/>
        <v>1333384378.6983252</v>
      </c>
      <c r="K582" s="19">
        <f t="shared" si="218"/>
        <v>-8.2606061753733151</v>
      </c>
      <c r="L582" s="25">
        <f t="shared" si="219"/>
        <v>-9.0883787864581631</v>
      </c>
      <c r="M582" s="19">
        <f t="shared" si="220"/>
        <v>0.82777261108484801</v>
      </c>
      <c r="N582" s="20">
        <f t="shared" si="221"/>
        <v>9.943307692305936</v>
      </c>
      <c r="O582" s="42">
        <f t="shared" si="222"/>
        <v>2.0169216955366327</v>
      </c>
      <c r="P582" s="40"/>
      <c r="Q582" s="21">
        <f t="shared" si="223"/>
        <v>25.826504575659559</v>
      </c>
      <c r="R582" s="44">
        <f t="shared" si="224"/>
        <v>1.2309077492221732</v>
      </c>
      <c r="S582" s="22"/>
      <c r="T582" s="22">
        <f t="shared" si="225"/>
        <v>0</v>
      </c>
      <c r="U582" s="50">
        <f t="shared" si="226"/>
        <v>0.34176256871539878</v>
      </c>
      <c r="V582" s="47"/>
      <c r="W582" s="26">
        <f t="shared" si="229"/>
        <v>0.61029030127749773</v>
      </c>
      <c r="X582" s="26">
        <f t="shared" si="230"/>
        <v>2.5973755791188009</v>
      </c>
      <c r="Y582" s="27">
        <f t="shared" si="231"/>
        <v>0.11748210504938758</v>
      </c>
      <c r="Z582" s="26">
        <f t="shared" si="232"/>
        <v>0.19025993480408815</v>
      </c>
      <c r="AA582" s="33">
        <f t="shared" si="235"/>
        <v>4.1241418462238126</v>
      </c>
      <c r="AB582" s="30"/>
      <c r="AC582" s="39">
        <f t="shared" si="236"/>
        <v>7.7738577795746933E-3</v>
      </c>
      <c r="AD582" s="39">
        <f t="shared" si="233"/>
        <v>4.8675022567700159</v>
      </c>
      <c r="AE582" s="38">
        <f t="shared" si="237"/>
        <v>5.9583999999999975</v>
      </c>
      <c r="AF582" s="37">
        <f t="shared" si="238"/>
        <v>6.0850612286743972E-4</v>
      </c>
      <c r="AG582" s="37">
        <f t="shared" si="239"/>
        <v>0.31876323517871352</v>
      </c>
      <c r="AH582" s="38">
        <f t="shared" si="240"/>
        <v>0.57508516171528268</v>
      </c>
    </row>
    <row r="583" spans="6:34" x14ac:dyDescent="0.2">
      <c r="F583" s="9">
        <v>41.900000000003303</v>
      </c>
      <c r="G583" s="17">
        <f t="shared" si="234"/>
        <v>1052.5153846154171</v>
      </c>
      <c r="H583" s="24">
        <f t="shared" si="217"/>
        <v>1325.6653846154172</v>
      </c>
      <c r="I583" s="24">
        <f t="shared" si="227"/>
        <v>13.326094254438871</v>
      </c>
      <c r="J583" s="18">
        <f t="shared" si="228"/>
        <v>1332609425.4438872</v>
      </c>
      <c r="K583" s="19">
        <f t="shared" si="218"/>
        <v>-8.2544626599957773</v>
      </c>
      <c r="L583" s="25">
        <f t="shared" si="219"/>
        <v>-9.0924352046602994</v>
      </c>
      <c r="M583" s="19">
        <f t="shared" si="220"/>
        <v>0.83797254466452209</v>
      </c>
      <c r="N583" s="20">
        <f t="shared" si="221"/>
        <v>9.9570661538443943</v>
      </c>
      <c r="O583" s="42">
        <f t="shared" si="222"/>
        <v>2.0170460143838476</v>
      </c>
      <c r="P583" s="40"/>
      <c r="Q583" s="21">
        <f t="shared" si="223"/>
        <v>25.739842797243238</v>
      </c>
      <c r="R583" s="44">
        <f t="shared" si="224"/>
        <v>1.230992208758658</v>
      </c>
      <c r="S583" s="22"/>
      <c r="T583" s="22">
        <f t="shared" si="225"/>
        <v>0</v>
      </c>
      <c r="U583" s="50">
        <f t="shared" si="226"/>
        <v>0.34176495329752199</v>
      </c>
      <c r="V583" s="47"/>
      <c r="W583" s="26">
        <f t="shared" si="229"/>
        <v>0.61029455945986066</v>
      </c>
      <c r="X583" s="26">
        <f t="shared" si="230"/>
        <v>2.5850830354587089</v>
      </c>
      <c r="Y583" s="27">
        <f t="shared" si="231"/>
        <v>0.11804157759898944</v>
      </c>
      <c r="Z583" s="26">
        <f t="shared" si="232"/>
        <v>0.19099293943550771</v>
      </c>
      <c r="AA583" s="33">
        <f t="shared" si="235"/>
        <v>4.1083426220381609</v>
      </c>
      <c r="AB583" s="30"/>
      <c r="AC583" s="39">
        <f t="shared" si="236"/>
        <v>7.7479513726974279E-3</v>
      </c>
      <c r="AD583" s="39">
        <f t="shared" si="233"/>
        <v>4.8752502081427131</v>
      </c>
      <c r="AE583" s="38">
        <f t="shared" si="237"/>
        <v>5.9583999999999975</v>
      </c>
      <c r="AF583" s="37">
        <f t="shared" si="238"/>
        <v>6.0853312993582823E-4</v>
      </c>
      <c r="AG583" s="37">
        <f t="shared" si="239"/>
        <v>0.31937176830864933</v>
      </c>
      <c r="AH583" s="38">
        <f t="shared" si="240"/>
        <v>0.57508518872235115</v>
      </c>
    </row>
    <row r="584" spans="6:34" x14ac:dyDescent="0.2">
      <c r="F584" s="9">
        <v>41.800000000003301</v>
      </c>
      <c r="G584" s="17">
        <f t="shared" si="234"/>
        <v>1052.261538461571</v>
      </c>
      <c r="H584" s="24">
        <f t="shared" si="217"/>
        <v>1325.4115384615711</v>
      </c>
      <c r="I584" s="24">
        <f t="shared" si="227"/>
        <v>13.318357609468464</v>
      </c>
      <c r="J584" s="18">
        <f t="shared" si="228"/>
        <v>1331835760.9468465</v>
      </c>
      <c r="K584" s="19">
        <f t="shared" si="218"/>
        <v>-8.2482727956634161</v>
      </c>
      <c r="L584" s="25">
        <f t="shared" si="219"/>
        <v>-9.0964921071284941</v>
      </c>
      <c r="M584" s="19">
        <f t="shared" si="220"/>
        <v>0.84821931146507801</v>
      </c>
      <c r="N584" s="20">
        <f t="shared" si="221"/>
        <v>9.9708246153828526</v>
      </c>
      <c r="O584" s="42">
        <f t="shared" si="222"/>
        <v>2.0171633808878386</v>
      </c>
      <c r="P584" s="40"/>
      <c r="Q584" s="21">
        <f t="shared" si="223"/>
        <v>25.652876481695994</v>
      </c>
      <c r="R584" s="44">
        <f t="shared" si="224"/>
        <v>1.2310723371155301</v>
      </c>
      <c r="S584" s="22"/>
      <c r="T584" s="22">
        <f t="shared" si="225"/>
        <v>0</v>
      </c>
      <c r="U584" s="50">
        <f t="shared" si="226"/>
        <v>0.3417673131074106</v>
      </c>
      <c r="V584" s="47"/>
      <c r="W584" s="26">
        <f t="shared" si="229"/>
        <v>0.61029877340609029</v>
      </c>
      <c r="X584" s="26">
        <f t="shared" si="230"/>
        <v>2.5727938732488669</v>
      </c>
      <c r="Y584" s="27">
        <f t="shared" si="231"/>
        <v>0.11860623187729738</v>
      </c>
      <c r="Z584" s="26">
        <f t="shared" si="232"/>
        <v>0.19173138866926789</v>
      </c>
      <c r="AA584" s="33">
        <f t="shared" si="235"/>
        <v>4.0925476885563734</v>
      </c>
      <c r="AB584" s="30"/>
      <c r="AC584" s="39">
        <f t="shared" si="236"/>
        <v>7.7219528391730833E-3</v>
      </c>
      <c r="AD584" s="39">
        <f t="shared" si="233"/>
        <v>4.8829721609818861</v>
      </c>
      <c r="AE584" s="38">
        <f t="shared" si="237"/>
        <v>5.9583999999999975</v>
      </c>
      <c r="AF584" s="37">
        <f t="shared" si="238"/>
        <v>6.0855882030985502E-4</v>
      </c>
      <c r="AG584" s="37">
        <f t="shared" si="239"/>
        <v>0.31998032712895919</v>
      </c>
      <c r="AH584" s="38">
        <f t="shared" si="240"/>
        <v>0.57508521441272509</v>
      </c>
    </row>
    <row r="585" spans="6:34" x14ac:dyDescent="0.2">
      <c r="F585" s="9">
        <v>41.7000000000033</v>
      </c>
      <c r="G585" s="17">
        <f t="shared" si="234"/>
        <v>1052.0076923077249</v>
      </c>
      <c r="H585" s="24">
        <f t="shared" si="217"/>
        <v>1325.157692307725</v>
      </c>
      <c r="I585" s="24">
        <f t="shared" si="227"/>
        <v>13.310633852072016</v>
      </c>
      <c r="J585" s="18">
        <f t="shared" si="228"/>
        <v>1331063385.2072015</v>
      </c>
      <c r="K585" s="19">
        <f t="shared" si="218"/>
        <v>-8.2420363450269303</v>
      </c>
      <c r="L585" s="25">
        <f t="shared" si="219"/>
        <v>-9.1005494941410774</v>
      </c>
      <c r="M585" s="19">
        <f t="shared" si="220"/>
        <v>0.85851314911414711</v>
      </c>
      <c r="N585" s="20">
        <f t="shared" si="221"/>
        <v>9.9845830769213109</v>
      </c>
      <c r="O585" s="42">
        <f t="shared" si="222"/>
        <v>2.017273759446212</v>
      </c>
      <c r="P585" s="40"/>
      <c r="Q585" s="21">
        <f t="shared" si="223"/>
        <v>25.565608199020136</v>
      </c>
      <c r="R585" s="44">
        <f t="shared" si="224"/>
        <v>1.2311481181887132</v>
      </c>
      <c r="S585" s="22"/>
      <c r="T585" s="22">
        <f t="shared" si="225"/>
        <v>0</v>
      </c>
      <c r="U585" s="50">
        <f t="shared" si="226"/>
        <v>0.34176964973506985</v>
      </c>
      <c r="V585" s="47"/>
      <c r="W585" s="26">
        <f t="shared" si="229"/>
        <v>0.61030294595548185</v>
      </c>
      <c r="X585" s="26">
        <f t="shared" si="230"/>
        <v>2.5605083359077168</v>
      </c>
      <c r="Y585" s="27">
        <f t="shared" si="231"/>
        <v>0.11917612948116521</v>
      </c>
      <c r="Z585" s="26">
        <f t="shared" si="232"/>
        <v>0.19247532940429746</v>
      </c>
      <c r="AA585" s="33">
        <f t="shared" si="235"/>
        <v>4.0767573623955409</v>
      </c>
      <c r="AB585" s="30"/>
      <c r="AC585" s="39">
        <f t="shared" si="236"/>
        <v>7.6958629445089089E-3</v>
      </c>
      <c r="AD585" s="39">
        <f t="shared" si="233"/>
        <v>4.8906680239263949</v>
      </c>
      <c r="AE585" s="38">
        <f t="shared" si="237"/>
        <v>5.9583999999999975</v>
      </c>
      <c r="AF585" s="37">
        <f t="shared" si="238"/>
        <v>6.0858319027117154E-4</v>
      </c>
      <c r="AG585" s="37">
        <f t="shared" si="239"/>
        <v>0.32058891031923037</v>
      </c>
      <c r="AH585" s="38">
        <f t="shared" si="240"/>
        <v>0.57508523878268647</v>
      </c>
    </row>
    <row r="586" spans="6:34" x14ac:dyDescent="0.2">
      <c r="F586" s="9">
        <v>41.600000000003298</v>
      </c>
      <c r="G586" s="17">
        <f t="shared" si="234"/>
        <v>1051.7538461538788</v>
      </c>
      <c r="H586" s="24">
        <f t="shared" si="217"/>
        <v>1324.9038461538789</v>
      </c>
      <c r="I586" s="24">
        <f t="shared" si="227"/>
        <v>13.302922982249513</v>
      </c>
      <c r="J586" s="18">
        <f t="shared" si="228"/>
        <v>1330292298.2249513</v>
      </c>
      <c r="K586" s="19">
        <f t="shared" si="218"/>
        <v>-8.2357530689597507</v>
      </c>
      <c r="L586" s="25">
        <f t="shared" si="219"/>
        <v>-9.1046073659765892</v>
      </c>
      <c r="M586" s="19">
        <f t="shared" si="220"/>
        <v>0.86885429701683847</v>
      </c>
      <c r="N586" s="20">
        <f t="shared" si="221"/>
        <v>9.9983415384597691</v>
      </c>
      <c r="O586" s="42">
        <f t="shared" si="222"/>
        <v>2.0173771141899817</v>
      </c>
      <c r="P586" s="40"/>
      <c r="Q586" s="21">
        <f t="shared" si="223"/>
        <v>25.47804053748537</v>
      </c>
      <c r="R586" s="44">
        <f t="shared" si="224"/>
        <v>1.2312195357869673</v>
      </c>
      <c r="S586" s="22"/>
      <c r="T586" s="22">
        <f t="shared" si="225"/>
        <v>0</v>
      </c>
      <c r="U586" s="50">
        <f t="shared" si="226"/>
        <v>0.3417719647907988</v>
      </c>
      <c r="V586" s="47"/>
      <c r="W586" s="26">
        <f t="shared" si="229"/>
        <v>0.61030707998356926</v>
      </c>
      <c r="X586" s="26">
        <f t="shared" si="230"/>
        <v>2.5482266673408946</v>
      </c>
      <c r="Y586" s="27">
        <f t="shared" si="231"/>
        <v>0.11975133291820388</v>
      </c>
      <c r="Z586" s="26">
        <f t="shared" si="232"/>
        <v>0.19322480897997343</v>
      </c>
      <c r="AA586" s="33">
        <f t="shared" si="235"/>
        <v>4.0609719608457393</v>
      </c>
      <c r="AB586" s="30"/>
      <c r="AC586" s="39">
        <f t="shared" si="236"/>
        <v>7.6696824597061505E-3</v>
      </c>
      <c r="AD586" s="39">
        <f t="shared" si="233"/>
        <v>4.8983377063861013</v>
      </c>
      <c r="AE586" s="38">
        <f t="shared" si="237"/>
        <v>5.9583999999999975</v>
      </c>
      <c r="AF586" s="37">
        <f t="shared" si="238"/>
        <v>6.0860623608965806E-4</v>
      </c>
      <c r="AG586" s="37">
        <f t="shared" si="239"/>
        <v>0.32119751655532003</v>
      </c>
      <c r="AH586" s="38">
        <f t="shared" si="240"/>
        <v>0.57508526182850495</v>
      </c>
    </row>
    <row r="587" spans="6:34" x14ac:dyDescent="0.2">
      <c r="F587" s="9">
        <v>41.500000000003297</v>
      </c>
      <c r="G587" s="17">
        <f t="shared" si="234"/>
        <v>1051.5000000000327</v>
      </c>
      <c r="H587" s="24">
        <f t="shared" si="217"/>
        <v>1324.6500000000328</v>
      </c>
      <c r="I587" s="24">
        <f t="shared" si="227"/>
        <v>13.295225000000997</v>
      </c>
      <c r="J587" s="18">
        <f t="shared" si="228"/>
        <v>1329522500.0000997</v>
      </c>
      <c r="K587" s="19">
        <f t="shared" si="218"/>
        <v>-8.2294227265404185</v>
      </c>
      <c r="L587" s="25">
        <f t="shared" si="219"/>
        <v>-9.1086657229137824</v>
      </c>
      <c r="M587" s="19">
        <f t="shared" si="220"/>
        <v>0.87924299637336389</v>
      </c>
      <c r="N587" s="20">
        <f t="shared" si="221"/>
        <v>10.012099999998227</v>
      </c>
      <c r="O587" s="42">
        <f t="shared" si="222"/>
        <v>2.0174734089809272</v>
      </c>
      <c r="P587" s="40"/>
      <c r="Q587" s="21">
        <f t="shared" si="223"/>
        <v>25.390176103588864</v>
      </c>
      <c r="R587" s="44">
        <f t="shared" si="224"/>
        <v>1.2312865736310414</v>
      </c>
      <c r="S587" s="22"/>
      <c r="T587" s="22">
        <f t="shared" si="225"/>
        <v>0</v>
      </c>
      <c r="U587" s="50">
        <f t="shared" si="226"/>
        <v>0.34177425990545079</v>
      </c>
      <c r="V587" s="47"/>
      <c r="W587" s="26">
        <f t="shared" si="229"/>
        <v>0.61031117840259064</v>
      </c>
      <c r="X587" s="26">
        <f t="shared" si="230"/>
        <v>2.5359491119338959</v>
      </c>
      <c r="Y587" s="27">
        <f t="shared" si="231"/>
        <v>0.12033190562273781</v>
      </c>
      <c r="Z587" s="26">
        <f t="shared" si="232"/>
        <v>0.19397987517978654</v>
      </c>
      <c r="AA587" s="33">
        <f t="shared" si="235"/>
        <v>4.045191801861197</v>
      </c>
      <c r="AB587" s="30"/>
      <c r="AC587" s="39">
        <f t="shared" si="236"/>
        <v>7.6434121612457204E-3</v>
      </c>
      <c r="AD587" s="39">
        <f t="shared" si="233"/>
        <v>4.9059811185473468</v>
      </c>
      <c r="AE587" s="38">
        <f t="shared" si="237"/>
        <v>5.9583999999999975</v>
      </c>
      <c r="AF587" s="37">
        <f t="shared" si="238"/>
        <v>6.0862795402313668E-4</v>
      </c>
      <c r="AG587" s="37">
        <f t="shared" si="239"/>
        <v>0.32180614450934314</v>
      </c>
      <c r="AH587" s="38">
        <f t="shared" si="240"/>
        <v>0.5750852835464384</v>
      </c>
    </row>
    <row r="588" spans="6:34" x14ac:dyDescent="0.2">
      <c r="F588" s="9">
        <v>41.400000000003303</v>
      </c>
      <c r="G588" s="17">
        <f t="shared" si="234"/>
        <v>1051.2461538461866</v>
      </c>
      <c r="H588" s="24">
        <f t="shared" si="217"/>
        <v>1324.3961538461867</v>
      </c>
      <c r="I588" s="24">
        <f t="shared" si="227"/>
        <v>13.28753990532644</v>
      </c>
      <c r="J588" s="18">
        <f t="shared" si="228"/>
        <v>1328753990.532644</v>
      </c>
      <c r="K588" s="19">
        <f t="shared" si="218"/>
        <v>-8.2230450750347437</v>
      </c>
      <c r="L588" s="25">
        <f t="shared" si="219"/>
        <v>-9.1127245652316322</v>
      </c>
      <c r="M588" s="19">
        <f t="shared" si="220"/>
        <v>0.88967949019688852</v>
      </c>
      <c r="N588" s="20">
        <f t="shared" si="221"/>
        <v>10.025858461536686</v>
      </c>
      <c r="O588" s="42">
        <f t="shared" si="222"/>
        <v>2.0175626074089221</v>
      </c>
      <c r="P588" s="40"/>
      <c r="Q588" s="21">
        <f t="shared" si="223"/>
        <v>25.302017522013951</v>
      </c>
      <c r="R588" s="44">
        <f t="shared" si="224"/>
        <v>1.2313492153528196</v>
      </c>
      <c r="S588" s="22"/>
      <c r="T588" s="22">
        <f t="shared" si="225"/>
        <v>0</v>
      </c>
      <c r="U588" s="50">
        <f t="shared" si="226"/>
        <v>0.34177653673069841</v>
      </c>
      <c r="V588" s="47"/>
      <c r="W588" s="26">
        <f t="shared" si="229"/>
        <v>0.61031524416196137</v>
      </c>
      <c r="X588" s="26">
        <f t="shared" si="230"/>
        <v>2.5236759145446639</v>
      </c>
      <c r="Y588" s="27">
        <f t="shared" si="231"/>
        <v>0.12091791197208417</v>
      </c>
      <c r="Z588" s="26">
        <f t="shared" si="232"/>
        <v>0.19474057623501206</v>
      </c>
      <c r="AA588" s="33">
        <f t="shared" si="235"/>
        <v>4.0294172040513754</v>
      </c>
      <c r="AB588" s="30"/>
      <c r="AC588" s="39">
        <f t="shared" si="236"/>
        <v>7.6170528310762278E-3</v>
      </c>
      <c r="AD588" s="39">
        <f t="shared" si="233"/>
        <v>4.9135981713784229</v>
      </c>
      <c r="AE588" s="38">
        <f t="shared" si="237"/>
        <v>5.9583999999999975</v>
      </c>
      <c r="AF588" s="37">
        <f t="shared" si="238"/>
        <v>6.0864834031730021E-4</v>
      </c>
      <c r="AG588" s="37">
        <f t="shared" si="239"/>
        <v>0.32241479284966046</v>
      </c>
      <c r="AH588" s="38">
        <f t="shared" si="240"/>
        <v>0.57508530393273261</v>
      </c>
    </row>
    <row r="589" spans="6:34" x14ac:dyDescent="0.2">
      <c r="F589" s="9">
        <v>41.300000000003301</v>
      </c>
      <c r="G589" s="17">
        <f t="shared" si="234"/>
        <v>1050.9923076923405</v>
      </c>
      <c r="H589" s="24">
        <f t="shared" si="217"/>
        <v>1324.1423076923406</v>
      </c>
      <c r="I589" s="24">
        <f t="shared" si="227"/>
        <v>13.279867698225857</v>
      </c>
      <c r="J589" s="18">
        <f t="shared" si="228"/>
        <v>1327986769.8225856</v>
      </c>
      <c r="K589" s="19">
        <f t="shared" si="218"/>
        <v>-8.2166198698776967</v>
      </c>
      <c r="L589" s="25">
        <f t="shared" si="219"/>
        <v>-9.1167838932093144</v>
      </c>
      <c r="M589" s="19">
        <f t="shared" si="220"/>
        <v>0.90016402333161771</v>
      </c>
      <c r="N589" s="20">
        <f t="shared" si="221"/>
        <v>10.039616923075144</v>
      </c>
      <c r="O589" s="42">
        <f t="shared" si="222"/>
        <v>2.0176446727892117</v>
      </c>
      <c r="P589" s="40"/>
      <c r="Q589" s="21">
        <f t="shared" si="223"/>
        <v>25.21356743558739</v>
      </c>
      <c r="R589" s="44">
        <f t="shared" si="224"/>
        <v>1.231407444494441</v>
      </c>
      <c r="S589" s="22"/>
      <c r="T589" s="22">
        <f t="shared" si="225"/>
        <v>0</v>
      </c>
      <c r="U589" s="50">
        <f t="shared" si="226"/>
        <v>0.3417787969393013</v>
      </c>
      <c r="V589" s="47"/>
      <c r="W589" s="26">
        <f t="shared" si="229"/>
        <v>0.61031928024875226</v>
      </c>
      <c r="X589" s="26">
        <f t="shared" si="230"/>
        <v>2.5114073204960943</v>
      </c>
      <c r="Y589" s="27">
        <f t="shared" si="231"/>
        <v>0.12150941730316211</v>
      </c>
      <c r="Z589" s="26">
        <f t="shared" si="232"/>
        <v>0.19550696082838567</v>
      </c>
      <c r="AA589" s="33">
        <f t="shared" si="235"/>
        <v>4.0136484866719453</v>
      </c>
      <c r="AB589" s="30"/>
      <c r="AC589" s="39">
        <f t="shared" si="236"/>
        <v>7.5906052566042945E-3</v>
      </c>
      <c r="AD589" s="39">
        <f t="shared" si="233"/>
        <v>4.9211887766350273</v>
      </c>
      <c r="AE589" s="38">
        <f t="shared" si="237"/>
        <v>5.9583999999999975</v>
      </c>
      <c r="AF589" s="37">
        <f t="shared" si="238"/>
        <v>6.0866739120585191E-4</v>
      </c>
      <c r="AG589" s="37">
        <f t="shared" si="239"/>
        <v>0.32302346024086631</v>
      </c>
      <c r="AH589" s="38">
        <f t="shared" si="240"/>
        <v>0.57508532298362114</v>
      </c>
    </row>
    <row r="590" spans="6:34" x14ac:dyDescent="0.2">
      <c r="F590" s="9">
        <v>41.2000000000033</v>
      </c>
      <c r="G590" s="17">
        <f t="shared" si="234"/>
        <v>1050.7384615384944</v>
      </c>
      <c r="H590" s="24">
        <f t="shared" si="217"/>
        <v>1323.8884615384945</v>
      </c>
      <c r="I590" s="24">
        <f t="shared" si="227"/>
        <v>13.272208378699247</v>
      </c>
      <c r="J590" s="18">
        <f t="shared" si="228"/>
        <v>1327220837.8699248</v>
      </c>
      <c r="K590" s="19">
        <f t="shared" si="218"/>
        <v>-8.2101468646551403</v>
      </c>
      <c r="L590" s="25">
        <f t="shared" si="219"/>
        <v>-9.1208437071262285</v>
      </c>
      <c r="M590" s="19">
        <f t="shared" si="220"/>
        <v>0.91069684247108817</v>
      </c>
      <c r="N590" s="20">
        <f t="shared" si="221"/>
        <v>10.053375384613602</v>
      </c>
      <c r="O590" s="42">
        <f t="shared" si="222"/>
        <v>2.0177195681596727</v>
      </c>
      <c r="P590" s="40"/>
      <c r="Q590" s="21">
        <f t="shared" si="223"/>
        <v>25.124828505235314</v>
      </c>
      <c r="R590" s="44">
        <f t="shared" si="224"/>
        <v>1.2314612445074189</v>
      </c>
      <c r="S590" s="22"/>
      <c r="T590" s="22">
        <f t="shared" si="225"/>
        <v>0</v>
      </c>
      <c r="U590" s="50">
        <f t="shared" si="226"/>
        <v>0.34178104222537908</v>
      </c>
      <c r="V590" s="47"/>
      <c r="W590" s="26">
        <f t="shared" si="229"/>
        <v>0.61032328968817684</v>
      </c>
      <c r="X590" s="26">
        <f t="shared" si="230"/>
        <v>2.4991435755684734</v>
      </c>
      <c r="Y590" s="27">
        <f t="shared" si="231"/>
        <v>0.12210648792943964</v>
      </c>
      <c r="Z590" s="26">
        <f t="shared" si="232"/>
        <v>0.19627907809778244</v>
      </c>
      <c r="AA590" s="33">
        <f t="shared" si="235"/>
        <v>3.9978859696156932</v>
      </c>
      <c r="AB590" s="30"/>
      <c r="AC590" s="39">
        <f t="shared" si="236"/>
        <v>7.5640702306763253E-3</v>
      </c>
      <c r="AD590" s="39">
        <f t="shared" si="233"/>
        <v>4.928752846865704</v>
      </c>
      <c r="AE590" s="38">
        <f t="shared" si="237"/>
        <v>5.9583999999999975</v>
      </c>
      <c r="AF590" s="37">
        <f t="shared" si="238"/>
        <v>6.0868510290999973E-4</v>
      </c>
      <c r="AG590" s="37">
        <f t="shared" si="239"/>
        <v>0.32363214534377632</v>
      </c>
      <c r="AH590" s="38">
        <f t="shared" si="240"/>
        <v>0.57508534069532535</v>
      </c>
    </row>
    <row r="591" spans="6:34" x14ac:dyDescent="0.2">
      <c r="F591" s="9">
        <v>41.100000000003298</v>
      </c>
      <c r="G591" s="17">
        <f t="shared" si="234"/>
        <v>1050.4846153846484</v>
      </c>
      <c r="H591" s="24">
        <f t="shared" si="217"/>
        <v>1323.6346153846484</v>
      </c>
      <c r="I591" s="24">
        <f t="shared" si="227"/>
        <v>13.264561946746568</v>
      </c>
      <c r="J591" s="18">
        <f t="shared" si="228"/>
        <v>1326456194.6746569</v>
      </c>
      <c r="K591" s="19">
        <f t="shared" si="218"/>
        <v>-8.2036258110852884</v>
      </c>
      <c r="L591" s="25">
        <f t="shared" si="219"/>
        <v>-9.1249040072619909</v>
      </c>
      <c r="M591" s="19">
        <f t="shared" si="220"/>
        <v>0.92127819617670248</v>
      </c>
      <c r="N591" s="20">
        <f t="shared" si="221"/>
        <v>10.067133846152061</v>
      </c>
      <c r="O591" s="42">
        <f t="shared" si="222"/>
        <v>2.0177872562780417</v>
      </c>
      <c r="P591" s="40"/>
      <c r="Q591" s="21">
        <f t="shared" si="223"/>
        <v>25.035803409937682</v>
      </c>
      <c r="R591" s="44">
        <f t="shared" si="224"/>
        <v>1.2315105987517512</v>
      </c>
      <c r="S591" s="22"/>
      <c r="T591" s="22">
        <f t="shared" si="225"/>
        <v>0</v>
      </c>
      <c r="U591" s="50">
        <f t="shared" si="226"/>
        <v>0.34178327430468752</v>
      </c>
      <c r="V591" s="47"/>
      <c r="W591" s="26">
        <f t="shared" si="229"/>
        <v>0.61032727554408484</v>
      </c>
      <c r="X591" s="26">
        <f t="shared" si="230"/>
        <v>2.4868849259918266</v>
      </c>
      <c r="Y591" s="27">
        <f t="shared" si="231"/>
        <v>0.12270919115822626</v>
      </c>
      <c r="Z591" s="26">
        <f t="shared" si="232"/>
        <v>0.19705697763989913</v>
      </c>
      <c r="AA591" s="33">
        <f t="shared" si="235"/>
        <v>3.9821299734033149</v>
      </c>
      <c r="AB591" s="30"/>
      <c r="AC591" s="39">
        <f t="shared" si="236"/>
        <v>7.5374485515707027E-3</v>
      </c>
      <c r="AD591" s="39">
        <f t="shared" si="233"/>
        <v>4.9362902954172752</v>
      </c>
      <c r="AE591" s="38">
        <f t="shared" si="237"/>
        <v>5.9583999999999975</v>
      </c>
      <c r="AF591" s="37">
        <f t="shared" si="238"/>
        <v>6.0870147163881525E-4</v>
      </c>
      <c r="AG591" s="37">
        <f t="shared" si="239"/>
        <v>0.32424084681541515</v>
      </c>
      <c r="AH591" s="38">
        <f t="shared" si="240"/>
        <v>0.57508535706405417</v>
      </c>
    </row>
    <row r="592" spans="6:34" x14ac:dyDescent="0.2">
      <c r="F592" s="9">
        <v>41.000000000003403</v>
      </c>
      <c r="G592" s="17">
        <f t="shared" si="234"/>
        <v>1050.2307692308023</v>
      </c>
      <c r="H592" s="24">
        <f t="shared" si="217"/>
        <v>1323.3807692308023</v>
      </c>
      <c r="I592" s="24">
        <f t="shared" si="227"/>
        <v>13.256928402367848</v>
      </c>
      <c r="J592" s="18">
        <f t="shared" si="228"/>
        <v>1325692840.2367847</v>
      </c>
      <c r="K592" s="19">
        <f t="shared" si="218"/>
        <v>-8.1970564589999473</v>
      </c>
      <c r="L592" s="25">
        <f t="shared" si="219"/>
        <v>-9.1289647938964258</v>
      </c>
      <c r="M592" s="19">
        <f t="shared" si="220"/>
        <v>0.93190833489647851</v>
      </c>
      <c r="N592" s="20">
        <f t="shared" si="221"/>
        <v>10.080892307690519</v>
      </c>
      <c r="O592" s="42">
        <f t="shared" si="222"/>
        <v>2.0178476996190868</v>
      </c>
      <c r="P592" s="40"/>
      <c r="Q592" s="21">
        <f t="shared" si="223"/>
        <v>24.946494846681468</v>
      </c>
      <c r="R592" s="44">
        <f t="shared" si="224"/>
        <v>1.2315554904950021</v>
      </c>
      <c r="S592" s="22"/>
      <c r="T592" s="22">
        <f t="shared" si="225"/>
        <v>0</v>
      </c>
      <c r="U592" s="50">
        <f t="shared" si="226"/>
        <v>0.34178549491489962</v>
      </c>
      <c r="V592" s="47"/>
      <c r="W592" s="26">
        <f t="shared" si="229"/>
        <v>0.61033124091946356</v>
      </c>
      <c r="X592" s="26">
        <f t="shared" si="230"/>
        <v>2.4746316184382078</v>
      </c>
      <c r="Y592" s="27">
        <f t="shared" si="231"/>
        <v>0.12331759530831835</v>
      </c>
      <c r="Z592" s="26">
        <f t="shared" si="232"/>
        <v>0.19784070951393637</v>
      </c>
      <c r="AA592" s="33">
        <f t="shared" si="235"/>
        <v>3.966380819174149</v>
      </c>
      <c r="AB592" s="30"/>
      <c r="AC592" s="39">
        <f t="shared" si="236"/>
        <v>7.5107410229734075E-3</v>
      </c>
      <c r="AD592" s="39">
        <f t="shared" si="233"/>
        <v>4.9438010364402487</v>
      </c>
      <c r="AE592" s="38">
        <f t="shared" si="237"/>
        <v>5.9583999999999984</v>
      </c>
      <c r="AF592" s="37">
        <f t="shared" si="238"/>
        <v>6.0871649358829028E-4</v>
      </c>
      <c r="AG592" s="37">
        <f t="shared" si="239"/>
        <v>0.32484956330900344</v>
      </c>
      <c r="AH592" s="38">
        <f t="shared" si="240"/>
        <v>0.5750853720860043</v>
      </c>
    </row>
    <row r="593" spans="6:34" x14ac:dyDescent="0.2">
      <c r="F593" s="9">
        <v>40.900000000003402</v>
      </c>
      <c r="G593" s="17">
        <f t="shared" si="234"/>
        <v>1049.9769230769562</v>
      </c>
      <c r="H593" s="24">
        <f t="shared" si="217"/>
        <v>1323.1269230769562</v>
      </c>
      <c r="I593" s="24">
        <f t="shared" si="227"/>
        <v>13.249307745563129</v>
      </c>
      <c r="J593" s="18">
        <f t="shared" si="228"/>
        <v>1324930774.556313</v>
      </c>
      <c r="K593" s="19">
        <f t="shared" si="218"/>
        <v>-8.1904385563254962</v>
      </c>
      <c r="L593" s="25">
        <f t="shared" si="219"/>
        <v>-9.1330260673095651</v>
      </c>
      <c r="M593" s="19">
        <f t="shared" si="220"/>
        <v>0.9425875109840689</v>
      </c>
      <c r="N593" s="20">
        <f t="shared" si="221"/>
        <v>10.094650769228977</v>
      </c>
      <c r="O593" s="42">
        <f t="shared" si="222"/>
        <v>2.017900860371765</v>
      </c>
      <c r="P593" s="40"/>
      <c r="Q593" s="21">
        <f t="shared" si="223"/>
        <v>24.856905530411776</v>
      </c>
      <c r="R593" s="44">
        <f t="shared" si="224"/>
        <v>1.2315959029113861</v>
      </c>
      <c r="S593" s="22"/>
      <c r="T593" s="22">
        <f t="shared" si="225"/>
        <v>0</v>
      </c>
      <c r="U593" s="50">
        <f t="shared" si="226"/>
        <v>0.34178770581589007</v>
      </c>
      <c r="V593" s="47"/>
      <c r="W593" s="26">
        <f t="shared" si="229"/>
        <v>0.61033518895694649</v>
      </c>
      <c r="X593" s="26">
        <f t="shared" si="230"/>
        <v>2.4623839000138417</v>
      </c>
      <c r="Y593" s="27">
        <f t="shared" si="231"/>
        <v>0.12393176972800944</v>
      </c>
      <c r="Z593" s="26">
        <f t="shared" si="232"/>
        <v>0.19863032424528568</v>
      </c>
      <c r="AA593" s="33">
        <f t="shared" si="235"/>
        <v>3.9506388286767278</v>
      </c>
      <c r="AB593" s="30"/>
      <c r="AC593" s="39">
        <f t="shared" si="236"/>
        <v>7.4839484540045473E-3</v>
      </c>
      <c r="AD593" s="39">
        <f t="shared" si="233"/>
        <v>4.9512849848942535</v>
      </c>
      <c r="AE593" s="38">
        <f t="shared" si="237"/>
        <v>5.9583999999999984</v>
      </c>
      <c r="AF593" s="37">
        <f t="shared" si="238"/>
        <v>6.0873016494454753E-4</v>
      </c>
      <c r="AG593" s="37">
        <f t="shared" si="239"/>
        <v>0.325458293473948</v>
      </c>
      <c r="AH593" s="38">
        <f t="shared" si="240"/>
        <v>0.5750853857573599</v>
      </c>
    </row>
    <row r="594" spans="6:34" x14ac:dyDescent="0.2">
      <c r="F594" s="9">
        <v>40.800000000003401</v>
      </c>
      <c r="G594" s="17">
        <f t="shared" si="234"/>
        <v>1049.7230769231101</v>
      </c>
      <c r="H594" s="24">
        <f t="shared" si="217"/>
        <v>1322.8730769231101</v>
      </c>
      <c r="I594" s="24">
        <f t="shared" si="227"/>
        <v>13.24169997633237</v>
      </c>
      <c r="J594" s="18">
        <f t="shared" si="228"/>
        <v>1324169997.6332371</v>
      </c>
      <c r="K594" s="19">
        <f t="shared" si="218"/>
        <v>-8.1837718490637013</v>
      </c>
      <c r="L594" s="25">
        <f t="shared" si="219"/>
        <v>-9.1370878277816754</v>
      </c>
      <c r="M594" s="19">
        <f t="shared" si="220"/>
        <v>0.95331597871797413</v>
      </c>
      <c r="N594" s="20">
        <f t="shared" si="221"/>
        <v>10.108409230767435</v>
      </c>
      <c r="O594" s="42">
        <f t="shared" si="222"/>
        <v>2.0179467004363412</v>
      </c>
      <c r="P594" s="40"/>
      <c r="Q594" s="21">
        <f t="shared" si="223"/>
        <v>24.767038193982785</v>
      </c>
      <c r="R594" s="44">
        <f t="shared" si="224"/>
        <v>1.2316318190808364</v>
      </c>
      <c r="S594" s="22"/>
      <c r="T594" s="22">
        <f t="shared" si="225"/>
        <v>0</v>
      </c>
      <c r="U594" s="50">
        <f t="shared" si="226"/>
        <v>0.3417899087900248</v>
      </c>
      <c r="V594" s="47"/>
      <c r="W594" s="26">
        <f t="shared" si="229"/>
        <v>0.6103391228393299</v>
      </c>
      <c r="X594" s="26">
        <f t="shared" si="230"/>
        <v>2.4501420182513187</v>
      </c>
      <c r="Y594" s="27">
        <f t="shared" si="231"/>
        <v>0.12455178481346413</v>
      </c>
      <c r="Z594" s="26">
        <f t="shared" si="232"/>
        <v>0.19942587282920696</v>
      </c>
      <c r="AA594" s="33">
        <f t="shared" si="235"/>
        <v>3.9349043242594055</v>
      </c>
      <c r="AB594" s="30"/>
      <c r="AC594" s="39">
        <f t="shared" si="236"/>
        <v>7.4570716591236394E-3</v>
      </c>
      <c r="AD594" s="39">
        <f t="shared" si="233"/>
        <v>4.9587420565533771</v>
      </c>
      <c r="AE594" s="38">
        <f t="shared" si="237"/>
        <v>5.9583999999999984</v>
      </c>
      <c r="AF594" s="37">
        <f t="shared" si="238"/>
        <v>6.0874248187727691E-4</v>
      </c>
      <c r="AG594" s="37">
        <f t="shared" si="239"/>
        <v>0.32606703595582526</v>
      </c>
      <c r="AH594" s="38">
        <f t="shared" si="240"/>
        <v>0.5750853980742926</v>
      </c>
    </row>
    <row r="595" spans="6:34" x14ac:dyDescent="0.2">
      <c r="F595" s="9">
        <v>40.700000000003399</v>
      </c>
      <c r="G595" s="17">
        <f t="shared" si="234"/>
        <v>1049.469230769264</v>
      </c>
      <c r="H595" s="24">
        <f t="shared" si="217"/>
        <v>1322.619230769264</v>
      </c>
      <c r="I595" s="24">
        <f t="shared" si="227"/>
        <v>13.23410509467557</v>
      </c>
      <c r="J595" s="18">
        <f t="shared" si="228"/>
        <v>1323410509.467557</v>
      </c>
      <c r="K595" s="19">
        <f t="shared" si="218"/>
        <v>-8.1770560812722106</v>
      </c>
      <c r="L595" s="25">
        <f t="shared" si="219"/>
        <v>-9.1411500755932202</v>
      </c>
      <c r="M595" s="19">
        <f t="shared" si="220"/>
        <v>0.96409399432100962</v>
      </c>
      <c r="N595" s="20">
        <f t="shared" si="221"/>
        <v>10.122167692305894</v>
      </c>
      <c r="O595" s="42">
        <f t="shared" si="222"/>
        <v>2.017985181421464</v>
      </c>
      <c r="P595" s="40"/>
      <c r="Q595" s="21">
        <f t="shared" si="223"/>
        <v>24.676895588105971</v>
      </c>
      <c r="R595" s="44">
        <f t="shared" si="224"/>
        <v>1.2316632219880572</v>
      </c>
      <c r="S595" s="22"/>
      <c r="T595" s="22">
        <f t="shared" si="225"/>
        <v>0</v>
      </c>
      <c r="U595" s="50">
        <f t="shared" si="226"/>
        <v>0.34179210564245416</v>
      </c>
      <c r="V595" s="47"/>
      <c r="W595" s="26">
        <f t="shared" si="229"/>
        <v>0.61034304579009668</v>
      </c>
      <c r="X595" s="26">
        <f t="shared" si="230"/>
        <v>2.437906221101581</v>
      </c>
      <c r="Y595" s="27">
        <f t="shared" si="231"/>
        <v>0.12517771202747699</v>
      </c>
      <c r="Z595" s="26">
        <f t="shared" si="232"/>
        <v>0.20022740673451156</v>
      </c>
      <c r="AA595" s="33">
        <f t="shared" si="235"/>
        <v>3.9191776288607283</v>
      </c>
      <c r="AB595" s="30"/>
      <c r="AC595" s="39">
        <f t="shared" si="236"/>
        <v>7.4301114581949426E-3</v>
      </c>
      <c r="AD595" s="39">
        <f t="shared" si="233"/>
        <v>4.966172168011572</v>
      </c>
      <c r="AE595" s="38">
        <f t="shared" si="237"/>
        <v>5.9583999999999984</v>
      </c>
      <c r="AF595" s="37">
        <f t="shared" si="238"/>
        <v>6.0875344054614369E-4</v>
      </c>
      <c r="AG595" s="37">
        <f t="shared" si="239"/>
        <v>0.32667578939637137</v>
      </c>
      <c r="AH595" s="38">
        <f t="shared" si="240"/>
        <v>0.57508540903296146</v>
      </c>
    </row>
    <row r="596" spans="6:34" x14ac:dyDescent="0.2">
      <c r="F596" s="9">
        <v>40.600000000003398</v>
      </c>
      <c r="G596" s="17">
        <f t="shared" si="234"/>
        <v>1049.2153846154179</v>
      </c>
      <c r="H596" s="24">
        <f t="shared" si="217"/>
        <v>1322.365384615418</v>
      </c>
      <c r="I596" s="24">
        <f t="shared" si="227"/>
        <v>13.226523100592715</v>
      </c>
      <c r="J596" s="18">
        <f t="shared" si="228"/>
        <v>1322652310.0592716</v>
      </c>
      <c r="K596" s="19">
        <f t="shared" si="218"/>
        <v>-8.1702909950448426</v>
      </c>
      <c r="L596" s="25">
        <f t="shared" si="219"/>
        <v>-9.1452128110248925</v>
      </c>
      <c r="M596" s="19">
        <f t="shared" si="220"/>
        <v>0.9749218159800499</v>
      </c>
      <c r="N596" s="20">
        <f t="shared" si="221"/>
        <v>10.135926153844352</v>
      </c>
      <c r="O596" s="42">
        <f t="shared" si="222"/>
        <v>2.0180162646412043</v>
      </c>
      <c r="P596" s="40"/>
      <c r="Q596" s="21">
        <f t="shared" si="223"/>
        <v>24.586480481297496</v>
      </c>
      <c r="R596" s="44">
        <f t="shared" si="224"/>
        <v>1.2316900945215608</v>
      </c>
      <c r="S596" s="22"/>
      <c r="T596" s="22">
        <f t="shared" si="225"/>
        <v>0</v>
      </c>
      <c r="U596" s="50">
        <f t="shared" si="226"/>
        <v>0.34179429820141138</v>
      </c>
      <c r="V596" s="47"/>
      <c r="W596" s="26">
        <f t="shared" si="229"/>
        <v>0.61034696107394881</v>
      </c>
      <c r="X596" s="26">
        <f t="shared" si="230"/>
        <v>2.4256767569258919</v>
      </c>
      <c r="Y596" s="27">
        <f t="shared" si="231"/>
        <v>0.12580962391861591</v>
      </c>
      <c r="Z596" s="26">
        <f t="shared" si="232"/>
        <v>0.20103497790723809</v>
      </c>
      <c r="AA596" s="33">
        <f t="shared" si="235"/>
        <v>3.9034590659997952</v>
      </c>
      <c r="AB596" s="30"/>
      <c r="AC596" s="39">
        <f t="shared" si="236"/>
        <v>7.403068676431898E-3</v>
      </c>
      <c r="AD596" s="39">
        <f t="shared" si="233"/>
        <v>4.9735752366880037</v>
      </c>
      <c r="AE596" s="38">
        <f t="shared" si="237"/>
        <v>5.9583999999999984</v>
      </c>
      <c r="AF596" s="37">
        <f t="shared" si="238"/>
        <v>6.0876303709746487E-4</v>
      </c>
      <c r="AG596" s="37">
        <f t="shared" si="239"/>
        <v>0.32728455243346882</v>
      </c>
      <c r="AH596" s="38">
        <f t="shared" si="240"/>
        <v>0.57508541862951279</v>
      </c>
    </row>
    <row r="597" spans="6:34" x14ac:dyDescent="0.2">
      <c r="F597" s="9">
        <v>40.500000000003403</v>
      </c>
      <c r="G597" s="17">
        <f t="shared" si="234"/>
        <v>1048.9615384615718</v>
      </c>
      <c r="H597" s="24">
        <f t="shared" si="217"/>
        <v>1322.1115384615719</v>
      </c>
      <c r="I597" s="24">
        <f t="shared" si="227"/>
        <v>13.218953994083847</v>
      </c>
      <c r="J597" s="18">
        <f t="shared" si="228"/>
        <v>1321895399.4083848</v>
      </c>
      <c r="K597" s="19">
        <f t="shared" si="218"/>
        <v>-8.163476330491596</v>
      </c>
      <c r="L597" s="25">
        <f t="shared" si="219"/>
        <v>-9.1492760343575892</v>
      </c>
      <c r="M597" s="19">
        <f t="shared" si="220"/>
        <v>0.98579970386599314</v>
      </c>
      <c r="N597" s="20">
        <f t="shared" si="221"/>
        <v>10.14968461538281</v>
      </c>
      <c r="O597" s="42">
        <f t="shared" si="222"/>
        <v>2.018039911112063</v>
      </c>
      <c r="P597" s="40"/>
      <c r="Q597" s="21">
        <f t="shared" si="223"/>
        <v>24.495795659823965</v>
      </c>
      <c r="R597" s="44">
        <f t="shared" si="224"/>
        <v>1.2317124194726976</v>
      </c>
      <c r="S597" s="22"/>
      <c r="T597" s="22">
        <f t="shared" si="225"/>
        <v>0</v>
      </c>
      <c r="U597" s="50">
        <f t="shared" si="226"/>
        <v>0.34179648831851467</v>
      </c>
      <c r="V597" s="47"/>
      <c r="W597" s="26">
        <f t="shared" si="229"/>
        <v>0.61035087199734761</v>
      </c>
      <c r="X597" s="26">
        <f t="shared" si="230"/>
        <v>2.4134538744877121</v>
      </c>
      <c r="Y597" s="27">
        <f t="shared" si="231"/>
        <v>0.12644759414076284</v>
      </c>
      <c r="Z597" s="26">
        <f t="shared" si="232"/>
        <v>0.20184863877432349</v>
      </c>
      <c r="AA597" s="33">
        <f t="shared" si="235"/>
        <v>3.8877489597665056</v>
      </c>
      <c r="AB597" s="30"/>
      <c r="AC597" s="39">
        <f t="shared" si="236"/>
        <v>7.3759441443888305E-3</v>
      </c>
      <c r="AD597" s="39">
        <f t="shared" si="233"/>
        <v>4.9809511808323927</v>
      </c>
      <c r="AE597" s="38">
        <f t="shared" si="237"/>
        <v>5.9583999999999984</v>
      </c>
      <c r="AF597" s="37">
        <f t="shared" si="238"/>
        <v>6.0877126766473502E-4</v>
      </c>
      <c r="AG597" s="37">
        <f t="shared" si="239"/>
        <v>0.32789332370113355</v>
      </c>
      <c r="AH597" s="38">
        <f t="shared" si="240"/>
        <v>0.57508542686008013</v>
      </c>
    </row>
    <row r="598" spans="6:34" x14ac:dyDescent="0.2">
      <c r="F598" s="9">
        <v>40.400000000003402</v>
      </c>
      <c r="G598" s="17">
        <f t="shared" si="234"/>
        <v>1048.7076923077257</v>
      </c>
      <c r="H598" s="24">
        <f t="shared" si="217"/>
        <v>1321.8576923077258</v>
      </c>
      <c r="I598" s="24">
        <f t="shared" si="227"/>
        <v>13.21139777514891</v>
      </c>
      <c r="J598" s="18">
        <f t="shared" si="228"/>
        <v>1321139777.5148909</v>
      </c>
      <c r="K598" s="19">
        <f t="shared" si="218"/>
        <v>-8.1566118257184677</v>
      </c>
      <c r="L598" s="25">
        <f t="shared" si="219"/>
        <v>-9.153339745872433</v>
      </c>
      <c r="M598" s="19">
        <f t="shared" si="220"/>
        <v>0.99672792015396539</v>
      </c>
      <c r="N598" s="20">
        <f t="shared" si="221"/>
        <v>10.163443076921268</v>
      </c>
      <c r="O598" s="42">
        <f t="shared" si="222"/>
        <v>2.0180560815499398</v>
      </c>
      <c r="P598" s="40"/>
      <c r="Q598" s="21">
        <f t="shared" si="223"/>
        <v>24.404843927646738</v>
      </c>
      <c r="R598" s="44">
        <f t="shared" si="224"/>
        <v>1.2317301795346696</v>
      </c>
      <c r="S598" s="22"/>
      <c r="T598" s="22">
        <f t="shared" si="225"/>
        <v>0</v>
      </c>
      <c r="U598" s="50">
        <f t="shared" si="226"/>
        <v>0.3417986778690747</v>
      </c>
      <c r="V598" s="47"/>
      <c r="W598" s="26">
        <f t="shared" si="229"/>
        <v>0.61035478190906189</v>
      </c>
      <c r="X598" s="26">
        <f t="shared" si="230"/>
        <v>2.4012378229444962</v>
      </c>
      <c r="Y598" s="27">
        <f t="shared" si="231"/>
        <v>0.12709169747305993</v>
      </c>
      <c r="Z598" s="26">
        <f t="shared" si="232"/>
        <v>0.20266844224726771</v>
      </c>
      <c r="AA598" s="33">
        <f t="shared" si="235"/>
        <v>3.8720476348117177</v>
      </c>
      <c r="AB598" s="30"/>
      <c r="AC598" s="39">
        <f t="shared" si="236"/>
        <v>7.3487386979472942E-3</v>
      </c>
      <c r="AD598" s="39">
        <f t="shared" si="233"/>
        <v>4.9882999195303404</v>
      </c>
      <c r="AE598" s="38">
        <f t="shared" si="237"/>
        <v>5.9583999999999984</v>
      </c>
      <c r="AF598" s="37">
        <f t="shared" si="238"/>
        <v>6.0877812836876194E-4</v>
      </c>
      <c r="AG598" s="37">
        <f t="shared" si="239"/>
        <v>0.32850210182950229</v>
      </c>
      <c r="AH598" s="38">
        <f t="shared" si="240"/>
        <v>0.57508543372078402</v>
      </c>
    </row>
    <row r="599" spans="6:34" x14ac:dyDescent="0.2">
      <c r="F599" s="9">
        <v>40.300000000003401</v>
      </c>
      <c r="G599" s="17">
        <f t="shared" si="234"/>
        <v>1048.4538461538796</v>
      </c>
      <c r="H599" s="24">
        <f t="shared" si="217"/>
        <v>1321.6038461538797</v>
      </c>
      <c r="I599" s="24">
        <f t="shared" si="227"/>
        <v>13.203854443788003</v>
      </c>
      <c r="J599" s="18">
        <f t="shared" si="228"/>
        <v>1320385444.3788004</v>
      </c>
      <c r="K599" s="19">
        <f t="shared" si="218"/>
        <v>-8.1496972168069153</v>
      </c>
      <c r="L599" s="25">
        <f t="shared" si="219"/>
        <v>-9.1574039458507457</v>
      </c>
      <c r="M599" s="19">
        <f t="shared" si="220"/>
        <v>1.0077067290438304</v>
      </c>
      <c r="N599" s="20">
        <f t="shared" si="221"/>
        <v>10.177201538459727</v>
      </c>
      <c r="O599" s="42">
        <f t="shared" si="222"/>
        <v>2.0180647363670534</v>
      </c>
      <c r="P599" s="40"/>
      <c r="Q599" s="21">
        <f t="shared" si="223"/>
        <v>24.313628106364728</v>
      </c>
      <c r="R599" s="44">
        <f t="shared" si="224"/>
        <v>1.2317433573015257</v>
      </c>
      <c r="S599" s="22"/>
      <c r="T599" s="22">
        <f t="shared" si="225"/>
        <v>0</v>
      </c>
      <c r="U599" s="50">
        <f t="shared" si="226"/>
        <v>0.34180086875240623</v>
      </c>
      <c r="V599" s="47"/>
      <c r="W599" s="26">
        <f t="shared" si="229"/>
        <v>0.6103586942007253</v>
      </c>
      <c r="X599" s="26">
        <f t="shared" si="230"/>
        <v>2.3890288518394112</v>
      </c>
      <c r="Y599" s="27">
        <f t="shared" si="231"/>
        <v>0.12774200984027154</v>
      </c>
      <c r="Z599" s="26">
        <f t="shared" si="232"/>
        <v>0.20349444172579018</v>
      </c>
      <c r="AA599" s="33">
        <f t="shared" si="235"/>
        <v>3.8563554163373182</v>
      </c>
      <c r="AB599" s="30"/>
      <c r="AC599" s="39">
        <f t="shared" si="236"/>
        <v>7.3214531782941263E-3</v>
      </c>
      <c r="AD599" s="39">
        <f t="shared" si="233"/>
        <v>4.9956213727086345</v>
      </c>
      <c r="AE599" s="38">
        <f t="shared" si="237"/>
        <v>5.9583999999999984</v>
      </c>
      <c r="AF599" s="37">
        <f t="shared" si="238"/>
        <v>6.0878361531715075E-4</v>
      </c>
      <c r="AG599" s="37">
        <f t="shared" si="239"/>
        <v>0.32911088544481942</v>
      </c>
      <c r="AH599" s="38">
        <f t="shared" si="240"/>
        <v>0.57508543920773247</v>
      </c>
    </row>
    <row r="600" spans="6:34" x14ac:dyDescent="0.2">
      <c r="F600" s="9">
        <v>40.200000000003399</v>
      </c>
      <c r="G600" s="17">
        <f t="shared" si="234"/>
        <v>1048.2000000000335</v>
      </c>
      <c r="H600" s="24">
        <f t="shared" si="217"/>
        <v>1321.3500000000336</v>
      </c>
      <c r="I600" s="24">
        <f t="shared" si="227"/>
        <v>13.196324000000999</v>
      </c>
      <c r="J600" s="18">
        <f t="shared" si="228"/>
        <v>1319632400.0000999</v>
      </c>
      <c r="K600" s="19">
        <f t="shared" si="218"/>
        <v>-8.142732237793183</v>
      </c>
      <c r="L600" s="25">
        <f t="shared" si="219"/>
        <v>-9.1614686345740921</v>
      </c>
      <c r="M600" s="19">
        <f t="shared" si="220"/>
        <v>1.0187363967809091</v>
      </c>
      <c r="N600" s="20">
        <f t="shared" si="221"/>
        <v>10.190959999998185</v>
      </c>
      <c r="O600" s="42">
        <f t="shared" si="222"/>
        <v>2.018065835668839</v>
      </c>
      <c r="P600" s="40"/>
      <c r="Q600" s="21">
        <f t="shared" si="223"/>
        <v>24.22215103515569</v>
      </c>
      <c r="R600" s="44">
        <f t="shared" si="224"/>
        <v>1.2317519352671504</v>
      </c>
      <c r="S600" s="22"/>
      <c r="T600" s="22">
        <f t="shared" si="225"/>
        <v>0</v>
      </c>
      <c r="U600" s="50">
        <f t="shared" si="226"/>
        <v>0.34180306289214452</v>
      </c>
      <c r="V600" s="47"/>
      <c r="W600" s="26">
        <f t="shared" si="229"/>
        <v>0.61036261230740085</v>
      </c>
      <c r="X600" s="26">
        <f t="shared" si="230"/>
        <v>2.3768272110929689</v>
      </c>
      <c r="Y600" s="27">
        <f t="shared" si="231"/>
        <v>0.12839860833357117</v>
      </c>
      <c r="Z600" s="26">
        <f t="shared" si="232"/>
        <v>0.20432669110147628</v>
      </c>
      <c r="AA600" s="33">
        <f t="shared" si="235"/>
        <v>3.84067263008619</v>
      </c>
      <c r="AB600" s="30"/>
      <c r="AC600" s="39">
        <f t="shared" si="236"/>
        <v>7.2940884319095236E-3</v>
      </c>
      <c r="AD600" s="39">
        <f t="shared" si="233"/>
        <v>5.0029154611405442</v>
      </c>
      <c r="AE600" s="38">
        <f t="shared" si="237"/>
        <v>5.9583999999999984</v>
      </c>
      <c r="AF600" s="37">
        <f t="shared" si="238"/>
        <v>6.0878772460465488E-4</v>
      </c>
      <c r="AG600" s="37">
        <f t="shared" si="239"/>
        <v>0.32971967316942408</v>
      </c>
      <c r="AH600" s="38">
        <f t="shared" si="240"/>
        <v>0.57508544331701994</v>
      </c>
    </row>
    <row r="601" spans="6:34" x14ac:dyDescent="0.2">
      <c r="F601" s="9">
        <v>40.100000000003398</v>
      </c>
      <c r="G601" s="17">
        <f t="shared" si="234"/>
        <v>1047.9461538461874</v>
      </c>
      <c r="H601" s="24">
        <f t="shared" si="217"/>
        <v>1321.0961538461875</v>
      </c>
      <c r="I601" s="24">
        <f t="shared" si="227"/>
        <v>13.188806443787982</v>
      </c>
      <c r="J601" s="18">
        <f t="shared" si="228"/>
        <v>1318880644.3787982</v>
      </c>
      <c r="K601" s="19">
        <f t="shared" si="218"/>
        <v>-8.1357166206472513</v>
      </c>
      <c r="L601" s="25">
        <f t="shared" si="219"/>
        <v>-9.1655338123242291</v>
      </c>
      <c r="M601" s="19">
        <f t="shared" si="220"/>
        <v>1.0298171916769778</v>
      </c>
      <c r="N601" s="20">
        <f t="shared" si="221"/>
        <v>10.204718461536643</v>
      </c>
      <c r="O601" s="42">
        <f t="shared" si="222"/>
        <v>2.0180593392507955</v>
      </c>
      <c r="P601" s="40"/>
      <c r="Q601" s="21">
        <f t="shared" si="223"/>
        <v>24.130415570715972</v>
      </c>
      <c r="R601" s="44">
        <f t="shared" si="224"/>
        <v>1.2317558958242356</v>
      </c>
      <c r="S601" s="22"/>
      <c r="T601" s="22">
        <f t="shared" si="225"/>
        <v>0</v>
      </c>
      <c r="U601" s="50">
        <f t="shared" si="226"/>
        <v>0.34180526223656732</v>
      </c>
      <c r="V601" s="47"/>
      <c r="W601" s="26">
        <f t="shared" si="229"/>
        <v>0.61036653970815591</v>
      </c>
      <c r="X601" s="26">
        <f t="shared" si="230"/>
        <v>2.3646331509945817</v>
      </c>
      <c r="Y601" s="27">
        <f t="shared" si="231"/>
        <v>0.12906157123176407</v>
      </c>
      <c r="Z601" s="26">
        <f t="shared" si="232"/>
        <v>0.20516524476141326</v>
      </c>
      <c r="AA601" s="33">
        <f t="shared" si="235"/>
        <v>3.8249996023320914</v>
      </c>
      <c r="AB601" s="30"/>
      <c r="AC601" s="39">
        <f t="shared" si="236"/>
        <v>7.2666453105468109E-3</v>
      </c>
      <c r="AD601" s="39">
        <f t="shared" si="233"/>
        <v>5.010182106451091</v>
      </c>
      <c r="AE601" s="38">
        <f t="shared" si="237"/>
        <v>5.9583999999999984</v>
      </c>
      <c r="AF601" s="37">
        <f t="shared" si="238"/>
        <v>6.087904523128765E-4</v>
      </c>
      <c r="AG601" s="37">
        <f t="shared" si="239"/>
        <v>0.33032846362173696</v>
      </c>
      <c r="AH601" s="38">
        <f t="shared" si="240"/>
        <v>0.57508544604472822</v>
      </c>
    </row>
    <row r="602" spans="6:34" x14ac:dyDescent="0.2">
      <c r="F602" s="9">
        <v>40.000000000003403</v>
      </c>
      <c r="G602" s="17">
        <f t="shared" si="234"/>
        <v>1047.6923076923413</v>
      </c>
      <c r="H602" s="24">
        <f t="shared" si="217"/>
        <v>1320.8423076923414</v>
      </c>
      <c r="I602" s="24">
        <f t="shared" si="227"/>
        <v>13.181301775148938</v>
      </c>
      <c r="J602" s="18">
        <f t="shared" si="228"/>
        <v>1318130177.5148938</v>
      </c>
      <c r="K602" s="19">
        <f t="shared" si="218"/>
        <v>-8.1286500952515492</v>
      </c>
      <c r="L602" s="25">
        <f t="shared" si="219"/>
        <v>-9.1695994793831446</v>
      </c>
      <c r="M602" s="19">
        <f t="shared" si="220"/>
        <v>1.0409493841315953</v>
      </c>
      <c r="N602" s="20">
        <f t="shared" si="221"/>
        <v>10.218476923075102</v>
      </c>
      <c r="O602" s="42">
        <f t="shared" si="222"/>
        <v>2.0180452065952865</v>
      </c>
      <c r="P602" s="40"/>
      <c r="Q602" s="21">
        <f t="shared" si="223"/>
        <v>24.038424587198776</v>
      </c>
      <c r="R602" s="44">
        <f t="shared" si="224"/>
        <v>1.2317552212632288</v>
      </c>
      <c r="S602" s="22"/>
      <c r="T602" s="22">
        <f t="shared" si="225"/>
        <v>0</v>
      </c>
      <c r="U602" s="50">
        <f t="shared" si="226"/>
        <v>0.34180746875892076</v>
      </c>
      <c r="V602" s="47"/>
      <c r="W602" s="26">
        <f t="shared" si="229"/>
        <v>0.61037047992664417</v>
      </c>
      <c r="X602" s="26">
        <f t="shared" si="230"/>
        <v>2.3524469221940332</v>
      </c>
      <c r="Y602" s="27">
        <f t="shared" si="231"/>
        <v>0.12973097802295494</v>
      </c>
      <c r="Z602" s="26">
        <f t="shared" si="232"/>
        <v>0.20601015759181213</v>
      </c>
      <c r="AA602" s="33">
        <f t="shared" si="235"/>
        <v>3.8093366598694427</v>
      </c>
      <c r="AB602" s="30"/>
      <c r="AC602" s="39">
        <f t="shared" si="236"/>
        <v>7.2391246712143805E-3</v>
      </c>
      <c r="AD602" s="39">
        <f t="shared" si="233"/>
        <v>5.017421231122305</v>
      </c>
      <c r="AE602" s="38">
        <f t="shared" si="237"/>
        <v>5.9583999999999984</v>
      </c>
      <c r="AF602" s="37">
        <f t="shared" si="238"/>
        <v>6.087917945101787E-4</v>
      </c>
      <c r="AG602" s="37">
        <f t="shared" si="239"/>
        <v>0.33093725541624713</v>
      </c>
      <c r="AH602" s="38">
        <f t="shared" si="240"/>
        <v>0.57508544738692557</v>
      </c>
    </row>
    <row r="603" spans="6:34" x14ac:dyDescent="0.2">
      <c r="F603" s="9">
        <v>39.900000000003402</v>
      </c>
      <c r="G603" s="17">
        <f t="shared" si="234"/>
        <v>1047.4384615384952</v>
      </c>
      <c r="H603" s="24">
        <f t="shared" si="217"/>
        <v>1320.5884615384953</v>
      </c>
      <c r="I603" s="24">
        <f t="shared" si="227"/>
        <v>13.173809994083825</v>
      </c>
      <c r="J603" s="18">
        <f t="shared" si="228"/>
        <v>1317380999.4083827</v>
      </c>
      <c r="K603" s="19">
        <f t="shared" si="218"/>
        <v>-8.1215323893794515</v>
      </c>
      <c r="L603" s="25">
        <f t="shared" si="219"/>
        <v>-9.1736656360330375</v>
      </c>
      <c r="M603" s="19">
        <f t="shared" si="220"/>
        <v>1.052133246653586</v>
      </c>
      <c r="N603" s="20">
        <f t="shared" si="221"/>
        <v>10.23223538461356</v>
      </c>
      <c r="O603" s="42">
        <f t="shared" si="222"/>
        <v>2.0180233968683172</v>
      </c>
      <c r="P603" s="40"/>
      <c r="Q603" s="21">
        <f t="shared" si="223"/>
        <v>23.94618097615081</v>
      </c>
      <c r="R603" s="44">
        <f t="shared" si="224"/>
        <v>1.2317498937712821</v>
      </c>
      <c r="S603" s="22"/>
      <c r="T603" s="22">
        <f t="shared" si="225"/>
        <v>0</v>
      </c>
      <c r="U603" s="50">
        <f t="shared" si="226"/>
        <v>0.34180968445775084</v>
      </c>
      <c r="V603" s="47"/>
      <c r="W603" s="26">
        <f t="shared" si="229"/>
        <v>0.61037443653169787</v>
      </c>
      <c r="X603" s="26">
        <f t="shared" si="230"/>
        <v>2.3402687756928673</v>
      </c>
      <c r="Y603" s="27">
        <f t="shared" si="231"/>
        <v>0.13040690942667227</v>
      </c>
      <c r="Z603" s="26">
        <f t="shared" si="232"/>
        <v>0.20686148498161558</v>
      </c>
      <c r="AA603" s="33">
        <f t="shared" si="235"/>
        <v>3.7936841300030126</v>
      </c>
      <c r="AB603" s="30"/>
      <c r="AC603" s="39">
        <f t="shared" si="236"/>
        <v>7.2115273761597367E-3</v>
      </c>
      <c r="AD603" s="39">
        <f t="shared" si="233"/>
        <v>5.0246327584984645</v>
      </c>
      <c r="AE603" s="38">
        <f t="shared" si="237"/>
        <v>5.9583999999999984</v>
      </c>
      <c r="AF603" s="37">
        <f t="shared" si="238"/>
        <v>6.0879174725181893E-4</v>
      </c>
      <c r="AG603" s="37">
        <f t="shared" si="239"/>
        <v>0.33154604716349895</v>
      </c>
      <c r="AH603" s="38">
        <f t="shared" si="240"/>
        <v>0.57508544733966716</v>
      </c>
    </row>
    <row r="604" spans="6:34" x14ac:dyDescent="0.2">
      <c r="F604" s="9">
        <v>39.800000000003401</v>
      </c>
      <c r="G604" s="17">
        <f t="shared" si="234"/>
        <v>1047.1846153846491</v>
      </c>
      <c r="H604" s="24">
        <f t="shared" si="217"/>
        <v>1320.3346153846492</v>
      </c>
      <c r="I604" s="24">
        <f t="shared" si="227"/>
        <v>13.166331100592728</v>
      </c>
      <c r="J604" s="18">
        <f t="shared" si="228"/>
        <v>1316633110.0592728</v>
      </c>
      <c r="K604" s="19">
        <f t="shared" si="218"/>
        <v>-8.1143632286734313</v>
      </c>
      <c r="L604" s="25">
        <f t="shared" si="219"/>
        <v>-9.1777322825563186</v>
      </c>
      <c r="M604" s="19">
        <f t="shared" si="220"/>
        <v>1.0633690538828873</v>
      </c>
      <c r="N604" s="20">
        <f t="shared" si="221"/>
        <v>10.245993846152018</v>
      </c>
      <c r="O604" s="42">
        <f t="shared" si="222"/>
        <v>2.0179938689162595</v>
      </c>
      <c r="P604" s="40"/>
      <c r="Q604" s="21">
        <f t="shared" si="223"/>
        <v>23.85368764644749</v>
      </c>
      <c r="R604" s="44">
        <f t="shared" si="224"/>
        <v>1.2317398954311758</v>
      </c>
      <c r="S604" s="22"/>
      <c r="T604" s="22">
        <f t="shared" si="225"/>
        <v>0</v>
      </c>
      <c r="U604" s="50">
        <f t="shared" si="226"/>
        <v>0.34181191135724015</v>
      </c>
      <c r="V604" s="47"/>
      <c r="W604" s="26">
        <f t="shared" si="229"/>
        <v>0.61037841313792873</v>
      </c>
      <c r="X604" s="26">
        <f t="shared" si="230"/>
        <v>2.3280989628357012</v>
      </c>
      <c r="Y604" s="27">
        <f t="shared" si="231"/>
        <v>0.13108944741645942</v>
      </c>
      <c r="Z604" s="26">
        <f t="shared" si="232"/>
        <v>0.20771928282608848</v>
      </c>
      <c r="AA604" s="33">
        <f t="shared" si="235"/>
        <v>3.7780423405375236</v>
      </c>
      <c r="AB604" s="30"/>
      <c r="AC604" s="39">
        <f t="shared" si="236"/>
        <v>7.183854292845346E-3</v>
      </c>
      <c r="AD604" s="39">
        <f t="shared" si="233"/>
        <v>5.0318166127913102</v>
      </c>
      <c r="AE604" s="38">
        <f t="shared" si="237"/>
        <v>5.9583999999999984</v>
      </c>
      <c r="AF604" s="37">
        <f t="shared" si="238"/>
        <v>6.087903065794296E-4</v>
      </c>
      <c r="AG604" s="37">
        <f t="shared" si="239"/>
        <v>0.3321548374700784</v>
      </c>
      <c r="AH604" s="38">
        <f t="shared" si="240"/>
        <v>0.5750854458989948</v>
      </c>
    </row>
    <row r="605" spans="6:34" x14ac:dyDescent="0.2">
      <c r="F605" s="9">
        <v>39.700000000003399</v>
      </c>
      <c r="G605" s="17">
        <f t="shared" si="234"/>
        <v>1046.930769230803</v>
      </c>
      <c r="H605" s="24">
        <f t="shared" si="217"/>
        <v>1320.0807692308031</v>
      </c>
      <c r="I605" s="24">
        <f t="shared" si="227"/>
        <v>13.158865094675576</v>
      </c>
      <c r="J605" s="18">
        <f t="shared" si="228"/>
        <v>1315886509.4675577</v>
      </c>
      <c r="K605" s="19">
        <f t="shared" si="218"/>
        <v>-8.1071423366229336</v>
      </c>
      <c r="L605" s="25">
        <f t="shared" si="219"/>
        <v>-9.1817994192356291</v>
      </c>
      <c r="M605" s="19">
        <f t="shared" si="220"/>
        <v>1.0746570826126955</v>
      </c>
      <c r="N605" s="20">
        <f t="shared" si="221"/>
        <v>10.259752307690476</v>
      </c>
      <c r="O605" s="42">
        <f t="shared" si="222"/>
        <v>2.0179565812625313</v>
      </c>
      <c r="P605" s="40"/>
      <c r="Q605" s="21">
        <f t="shared" si="223"/>
        <v>23.760947524226498</v>
      </c>
      <c r="R605" s="44">
        <f t="shared" si="224"/>
        <v>1.231725208220227</v>
      </c>
      <c r="S605" s="22"/>
      <c r="T605" s="22">
        <f t="shared" si="225"/>
        <v>0</v>
      </c>
      <c r="U605" s="50">
        <f t="shared" si="226"/>
        <v>0.34181415150754935</v>
      </c>
      <c r="V605" s="47"/>
      <c r="W605" s="26">
        <f t="shared" si="229"/>
        <v>0.61038241340633803</v>
      </c>
      <c r="X605" s="26">
        <f t="shared" si="230"/>
        <v>2.315937735301449</v>
      </c>
      <c r="Y605" s="27">
        <f t="shared" si="231"/>
        <v>0.13177867524294407</v>
      </c>
      <c r="Z605" s="26">
        <f t="shared" si="232"/>
        <v>0.20858360753039015</v>
      </c>
      <c r="AA605" s="33">
        <f t="shared" si="235"/>
        <v>3.7624116197671551</v>
      </c>
      <c r="AB605" s="30"/>
      <c r="AC605" s="39">
        <f t="shared" si="236"/>
        <v>7.1561062939343497E-3</v>
      </c>
      <c r="AD605" s="39">
        <f t="shared" si="233"/>
        <v>5.0389727190852449</v>
      </c>
      <c r="AE605" s="38">
        <f t="shared" si="237"/>
        <v>5.9583999999999993</v>
      </c>
      <c r="AF605" s="37">
        <f t="shared" si="238"/>
        <v>6.0878746852136131E-4</v>
      </c>
      <c r="AG605" s="37">
        <f t="shared" si="239"/>
        <v>0.33276362493859979</v>
      </c>
      <c r="AH605" s="38">
        <f t="shared" si="240"/>
        <v>0.57508544306093667</v>
      </c>
    </row>
    <row r="606" spans="6:34" x14ac:dyDescent="0.2">
      <c r="F606" s="9">
        <v>39.600000000003398</v>
      </c>
      <c r="G606" s="17">
        <f t="shared" si="234"/>
        <v>1046.6769230769569</v>
      </c>
      <c r="H606" s="24">
        <f t="shared" si="217"/>
        <v>1319.826923076957</v>
      </c>
      <c r="I606" s="24">
        <f t="shared" si="227"/>
        <v>13.151411976332355</v>
      </c>
      <c r="J606" s="18">
        <f t="shared" si="228"/>
        <v>1315141197.6332355</v>
      </c>
      <c r="K606" s="19">
        <f t="shared" si="218"/>
        <v>-8.0998694345420343</v>
      </c>
      <c r="L606" s="25">
        <f t="shared" si="219"/>
        <v>-9.1858670463538186</v>
      </c>
      <c r="M606" s="19">
        <f t="shared" si="220"/>
        <v>1.0859976118117842</v>
      </c>
      <c r="N606" s="20">
        <f t="shared" si="221"/>
        <v>10.273510769228935</v>
      </c>
      <c r="O606" s="42">
        <f t="shared" si="222"/>
        <v>2.0179114921042425</v>
      </c>
      <c r="P606" s="40"/>
      <c r="Q606" s="21">
        <f t="shared" si="223"/>
        <v>23.667963552819771</v>
      </c>
      <c r="R606" s="44">
        <f t="shared" si="224"/>
        <v>1.2317058140091859</v>
      </c>
      <c r="S606" s="22"/>
      <c r="T606" s="22">
        <f t="shared" si="225"/>
        <v>0</v>
      </c>
      <c r="U606" s="50">
        <f t="shared" si="226"/>
        <v>0.34181640698516447</v>
      </c>
      <c r="V606" s="47"/>
      <c r="W606" s="26">
        <f t="shared" si="229"/>
        <v>0.61038644104493645</v>
      </c>
      <c r="X606" s="26">
        <f t="shared" si="230"/>
        <v>2.3037853450944636</v>
      </c>
      <c r="Y606" s="27">
        <f t="shared" si="231"/>
        <v>0.13247467745739749</v>
      </c>
      <c r="Z606" s="26">
        <f t="shared" si="232"/>
        <v>0.20945451601312648</v>
      </c>
      <c r="AA606" s="33">
        <f t="shared" si="235"/>
        <v>3.7467922964649434</v>
      </c>
      <c r="AB606" s="30"/>
      <c r="AC606" s="39">
        <f t="shared" si="236"/>
        <v>7.1282842572680518E-3</v>
      </c>
      <c r="AD606" s="39">
        <f t="shared" si="233"/>
        <v>5.0461010033425131</v>
      </c>
      <c r="AE606" s="38">
        <f t="shared" si="237"/>
        <v>5.9583999999999993</v>
      </c>
      <c r="AF606" s="37">
        <f t="shared" si="238"/>
        <v>6.0878322909237951E-4</v>
      </c>
      <c r="AG606" s="37">
        <f t="shared" si="239"/>
        <v>0.33337240816769215</v>
      </c>
      <c r="AH606" s="38">
        <f t="shared" si="240"/>
        <v>0.57508543882150776</v>
      </c>
    </row>
    <row r="607" spans="6:34" x14ac:dyDescent="0.2">
      <c r="F607" s="9">
        <v>39.500000000003403</v>
      </c>
      <c r="G607" s="17">
        <f t="shared" si="234"/>
        <v>1046.4230769231108</v>
      </c>
      <c r="H607" s="24">
        <f t="shared" si="217"/>
        <v>1319.5730769231109</v>
      </c>
      <c r="I607" s="24">
        <f t="shared" si="227"/>
        <v>13.143971745563121</v>
      </c>
      <c r="J607" s="18">
        <f t="shared" si="228"/>
        <v>1314397174.5563121</v>
      </c>
      <c r="K607" s="19">
        <f t="shared" si="218"/>
        <v>-8.0925442415466833</v>
      </c>
      <c r="L607" s="25">
        <f t="shared" si="219"/>
        <v>-9.1899351641939582</v>
      </c>
      <c r="M607" s="19">
        <f t="shared" si="220"/>
        <v>1.0973909226472749</v>
      </c>
      <c r="N607" s="20">
        <f t="shared" si="221"/>
        <v>10.287269230767393</v>
      </c>
      <c r="O607" s="42">
        <f t="shared" si="222"/>
        <v>2.0178585593087863</v>
      </c>
      <c r="P607" s="40"/>
      <c r="Q607" s="21">
        <f t="shared" si="223"/>
        <v>23.574738692683969</v>
      </c>
      <c r="R607" s="44">
        <f t="shared" si="224"/>
        <v>1.231681694561112</v>
      </c>
      <c r="S607" s="22"/>
      <c r="T607" s="22">
        <f t="shared" si="225"/>
        <v>0</v>
      </c>
      <c r="U607" s="50">
        <f t="shared" si="226"/>
        <v>0.3418186798932491</v>
      </c>
      <c r="V607" s="47"/>
      <c r="W607" s="26">
        <f t="shared" si="229"/>
        <v>0.61039049980937332</v>
      </c>
      <c r="X607" s="26">
        <f t="shared" si="230"/>
        <v>2.2916420445356009</v>
      </c>
      <c r="Y607" s="27">
        <f t="shared" si="231"/>
        <v>0.1331775399357949</v>
      </c>
      <c r="Z607" s="26">
        <f t="shared" si="232"/>
        <v>0.21033206570987861</v>
      </c>
      <c r="AA607" s="33">
        <f t="shared" si="235"/>
        <v>3.7311846998721099</v>
      </c>
      <c r="AB607" s="30"/>
      <c r="AC607" s="39">
        <f t="shared" si="236"/>
        <v>7.1003890658455282E-3</v>
      </c>
      <c r="AD607" s="39">
        <f t="shared" si="233"/>
        <v>5.0532013924083587</v>
      </c>
      <c r="AE607" s="38">
        <f t="shared" si="237"/>
        <v>5.9583999999999993</v>
      </c>
      <c r="AF607" s="37">
        <f t="shared" si="238"/>
        <v>6.087775842935735E-4</v>
      </c>
      <c r="AG607" s="37">
        <f t="shared" si="239"/>
        <v>0.33398118575198571</v>
      </c>
      <c r="AH607" s="38">
        <f t="shared" si="240"/>
        <v>0.5750854331767089</v>
      </c>
    </row>
    <row r="608" spans="6:34" x14ac:dyDescent="0.2">
      <c r="F608" s="9">
        <v>39.400000000003402</v>
      </c>
      <c r="G608" s="17">
        <f t="shared" si="234"/>
        <v>1046.1692307692647</v>
      </c>
      <c r="H608" s="24">
        <f t="shared" si="217"/>
        <v>1319.3192307692648</v>
      </c>
      <c r="I608" s="24">
        <f t="shared" si="227"/>
        <v>13.136544402367861</v>
      </c>
      <c r="J608" s="18">
        <f t="shared" si="228"/>
        <v>1313654440.2367861</v>
      </c>
      <c r="K608" s="19">
        <f t="shared" si="218"/>
        <v>-8.0851664745318086</v>
      </c>
      <c r="L608" s="25">
        <f t="shared" si="219"/>
        <v>-9.1940037730393289</v>
      </c>
      <c r="M608" s="19">
        <f t="shared" si="220"/>
        <v>1.1088372985075203</v>
      </c>
      <c r="N608" s="20">
        <f t="shared" si="221"/>
        <v>10.301027692305851</v>
      </c>
      <c r="O608" s="42">
        <f t="shared" si="222"/>
        <v>2.0177977404104004</v>
      </c>
      <c r="P608" s="40"/>
      <c r="Q608" s="21">
        <f t="shared" si="223"/>
        <v>23.481275921329242</v>
      </c>
      <c r="R608" s="44">
        <f t="shared" si="224"/>
        <v>1.23165283153024</v>
      </c>
      <c r="S608" s="22"/>
      <c r="T608" s="22">
        <f t="shared" si="225"/>
        <v>0</v>
      </c>
      <c r="U608" s="50">
        <f t="shared" si="226"/>
        <v>0.34182097236200243</v>
      </c>
      <c r="V608" s="47"/>
      <c r="W608" s="26">
        <f t="shared" si="229"/>
        <v>0.61039459350357572</v>
      </c>
      <c r="X608" s="26">
        <f t="shared" si="230"/>
        <v>2.2795080862531916</v>
      </c>
      <c r="Y608" s="27">
        <f t="shared" si="231"/>
        <v>0.13388734990338996</v>
      </c>
      <c r="Z608" s="26">
        <f t="shared" si="232"/>
        <v>0.21121631457670761</v>
      </c>
      <c r="AA608" s="33">
        <f t="shared" si="235"/>
        <v>3.7155891596872728</v>
      </c>
      <c r="AB608" s="30"/>
      <c r="AC608" s="39">
        <f t="shared" si="236"/>
        <v>7.0724216078052911E-3</v>
      </c>
      <c r="AD608" s="39">
        <f t="shared" si="233"/>
        <v>5.0602738140161643</v>
      </c>
      <c r="AE608" s="38">
        <f t="shared" si="237"/>
        <v>5.9583999999999993</v>
      </c>
      <c r="AF608" s="37">
        <f t="shared" si="238"/>
        <v>6.0877053011248235E-4</v>
      </c>
      <c r="AG608" s="37">
        <f t="shared" si="239"/>
        <v>0.3345899562820982</v>
      </c>
      <c r="AH608" s="38">
        <f t="shared" si="240"/>
        <v>0.57508542612252778</v>
      </c>
    </row>
    <row r="609" spans="6:34" x14ac:dyDescent="0.2">
      <c r="F609" s="9">
        <v>39.3000000000035</v>
      </c>
      <c r="G609" s="17">
        <f t="shared" si="234"/>
        <v>1045.9153846154186</v>
      </c>
      <c r="H609" s="24">
        <f t="shared" si="217"/>
        <v>1319.0653846154187</v>
      </c>
      <c r="I609" s="24">
        <f t="shared" si="227"/>
        <v>13.129129946746588</v>
      </c>
      <c r="J609" s="18">
        <f t="shared" si="228"/>
        <v>1312912994.6746588</v>
      </c>
      <c r="K609" s="19">
        <f t="shared" si="218"/>
        <v>-8.0777358481479933</v>
      </c>
      <c r="L609" s="25">
        <f t="shared" si="219"/>
        <v>-9.1980728731734374</v>
      </c>
      <c r="M609" s="19">
        <f t="shared" si="220"/>
        <v>1.1203370250254441</v>
      </c>
      <c r="N609" s="20">
        <f t="shared" si="221"/>
        <v>10.31478615384431</v>
      </c>
      <c r="O609" s="42">
        <f t="shared" si="222"/>
        <v>2.0177289926066733</v>
      </c>
      <c r="P609" s="40"/>
      <c r="Q609" s="21">
        <f t="shared" si="223"/>
        <v>23.387578233246657</v>
      </c>
      <c r="R609" s="44">
        <f t="shared" si="224"/>
        <v>1.2316192064608251</v>
      </c>
      <c r="S609" s="22"/>
      <c r="T609" s="22">
        <f t="shared" si="225"/>
        <v>0</v>
      </c>
      <c r="U609" s="50">
        <f t="shared" si="226"/>
        <v>0.34182328654902289</v>
      </c>
      <c r="V609" s="47"/>
      <c r="W609" s="26">
        <f t="shared" si="229"/>
        <v>0.6103987259803979</v>
      </c>
      <c r="X609" s="26">
        <f t="shared" si="230"/>
        <v>2.2673837231739538</v>
      </c>
      <c r="Y609" s="27">
        <f t="shared" si="231"/>
        <v>0.13460419595981374</v>
      </c>
      <c r="Z609" s="26">
        <f t="shared" si="232"/>
        <v>0.21210732109363101</v>
      </c>
      <c r="AA609" s="33">
        <f t="shared" si="235"/>
        <v>3.7000060060555953</v>
      </c>
      <c r="AB609" s="30"/>
      <c r="AC609" s="39">
        <f t="shared" si="236"/>
        <v>7.0443827763918667E-3</v>
      </c>
      <c r="AD609" s="39">
        <f t="shared" si="233"/>
        <v>5.0673181967925558</v>
      </c>
      <c r="AE609" s="38">
        <f t="shared" si="237"/>
        <v>5.9583999999999993</v>
      </c>
      <c r="AF609" s="37">
        <f t="shared" si="238"/>
        <v>6.0876206252196666E-4</v>
      </c>
      <c r="AG609" s="37">
        <f t="shared" si="239"/>
        <v>0.33519871834462017</v>
      </c>
      <c r="AH609" s="38">
        <f t="shared" si="240"/>
        <v>0.57508541765493792</v>
      </c>
    </row>
    <row r="610" spans="6:34" x14ac:dyDescent="0.2">
      <c r="F610" s="9">
        <v>39.200000000003499</v>
      </c>
      <c r="G610" s="17">
        <f t="shared" si="234"/>
        <v>1045.6615384615725</v>
      </c>
      <c r="H610" s="24">
        <f t="shared" si="217"/>
        <v>1318.8115384615726</v>
      </c>
      <c r="I610" s="24">
        <f t="shared" si="227"/>
        <v>13.121728378699231</v>
      </c>
      <c r="J610" s="18">
        <f t="shared" si="228"/>
        <v>1312172837.8699231</v>
      </c>
      <c r="K610" s="19">
        <f t="shared" si="218"/>
        <v>-8.0702520747778532</v>
      </c>
      <c r="L610" s="25">
        <f t="shared" si="219"/>
        <v>-9.2021424648800156</v>
      </c>
      <c r="M610" s="19">
        <f t="shared" si="220"/>
        <v>1.1318903901021624</v>
      </c>
      <c r="N610" s="20">
        <f t="shared" si="221"/>
        <v>10.328544615382768</v>
      </c>
      <c r="O610" s="42">
        <f t="shared" si="222"/>
        <v>2.017652272754999</v>
      </c>
      <c r="P610" s="40"/>
      <c r="Q610" s="21">
        <f t="shared" si="223"/>
        <v>23.293648639833254</v>
      </c>
      <c r="R610" s="44">
        <f t="shared" si="224"/>
        <v>1.2315808007859665</v>
      </c>
      <c r="S610" s="22"/>
      <c r="T610" s="22">
        <f t="shared" si="225"/>
        <v>0</v>
      </c>
      <c r="U610" s="50">
        <f t="shared" si="226"/>
        <v>0.34182562463967692</v>
      </c>
      <c r="V610" s="47"/>
      <c r="W610" s="26">
        <f t="shared" si="229"/>
        <v>0.61040290114228013</v>
      </c>
      <c r="X610" s="26">
        <f t="shared" si="230"/>
        <v>2.2552692085137505</v>
      </c>
      <c r="Y610" s="27">
        <f t="shared" si="231"/>
        <v>0.13532816810471665</v>
      </c>
      <c r="Z610" s="26">
        <f t="shared" si="232"/>
        <v>0.21300514426807449</v>
      </c>
      <c r="AA610" s="33">
        <f t="shared" si="235"/>
        <v>3.6844355695577531</v>
      </c>
      <c r="AB610" s="30"/>
      <c r="AC610" s="39">
        <f t="shared" si="236"/>
        <v>7.0162734699740978E-3</v>
      </c>
      <c r="AD610" s="39">
        <f t="shared" si="233"/>
        <v>5.0743344702625297</v>
      </c>
      <c r="AE610" s="38">
        <f t="shared" si="237"/>
        <v>5.9583999999999993</v>
      </c>
      <c r="AF610" s="37">
        <f t="shared" si="238"/>
        <v>6.0875217748357249E-4</v>
      </c>
      <c r="AG610" s="37">
        <f t="shared" si="239"/>
        <v>0.33580747052210375</v>
      </c>
      <c r="AH610" s="38">
        <f t="shared" si="240"/>
        <v>0.57508540776989892</v>
      </c>
    </row>
    <row r="611" spans="6:34" x14ac:dyDescent="0.2">
      <c r="F611" s="9">
        <v>39.100000000003497</v>
      </c>
      <c r="G611" s="17">
        <f t="shared" si="234"/>
        <v>1045.4076923077264</v>
      </c>
      <c r="H611" s="24">
        <f t="shared" si="217"/>
        <v>1318.5576923077265</v>
      </c>
      <c r="I611" s="24">
        <f t="shared" si="227"/>
        <v>13.114339698225848</v>
      </c>
      <c r="J611" s="18">
        <f t="shared" si="228"/>
        <v>1311433969.8225849</v>
      </c>
      <c r="K611" s="19">
        <f t="shared" si="218"/>
        <v>-8.0627148645122517</v>
      </c>
      <c r="L611" s="25">
        <f t="shared" si="219"/>
        <v>-9.2062125484429984</v>
      </c>
      <c r="M611" s="19">
        <f t="shared" si="220"/>
        <v>1.1434976839307467</v>
      </c>
      <c r="N611" s="20">
        <f t="shared" si="221"/>
        <v>10.342303076921226</v>
      </c>
      <c r="O611" s="42">
        <f t="shared" si="222"/>
        <v>2.017567537369005</v>
      </c>
      <c r="P611" s="40"/>
      <c r="Q611" s="21">
        <f t="shared" si="223"/>
        <v>23.1994901693168</v>
      </c>
      <c r="R611" s="44">
        <f t="shared" si="224"/>
        <v>1.2315375958264265</v>
      </c>
      <c r="S611" s="22"/>
      <c r="T611" s="22">
        <f t="shared" si="225"/>
        <v>0</v>
      </c>
      <c r="U611" s="50">
        <f t="shared" si="226"/>
        <v>0.34182798884747456</v>
      </c>
      <c r="V611" s="47"/>
      <c r="W611" s="26">
        <f t="shared" si="229"/>
        <v>0.61040712294191879</v>
      </c>
      <c r="X611" s="26">
        <f t="shared" si="230"/>
        <v>2.2431647957683905</v>
      </c>
      <c r="Y611" s="27">
        <f t="shared" si="231"/>
        <v>0.1360593577639545</v>
      </c>
      <c r="Z611" s="26">
        <f t="shared" si="232"/>
        <v>0.21390984363828347</v>
      </c>
      <c r="AA611" s="33">
        <f t="shared" si="235"/>
        <v>3.668878181198969</v>
      </c>
      <c r="AB611" s="30"/>
      <c r="AC611" s="39">
        <f t="shared" si="236"/>
        <v>6.9880945919500769E-3</v>
      </c>
      <c r="AD611" s="39">
        <f t="shared" si="233"/>
        <v>5.0813225648544798</v>
      </c>
      <c r="AE611" s="38">
        <f t="shared" si="237"/>
        <v>5.9583999999999993</v>
      </c>
      <c r="AF611" s="37">
        <f t="shared" si="238"/>
        <v>6.0874087094116877E-4</v>
      </c>
      <c r="AG611" s="37">
        <f t="shared" si="239"/>
        <v>0.33641621139304489</v>
      </c>
      <c r="AH611" s="38">
        <f t="shared" si="240"/>
        <v>0.57508539646335644</v>
      </c>
    </row>
    <row r="612" spans="6:34" x14ac:dyDescent="0.2">
      <c r="F612" s="9">
        <v>39.000000000003503</v>
      </c>
      <c r="G612" s="17">
        <f t="shared" si="234"/>
        <v>1045.1538461538803</v>
      </c>
      <c r="H612" s="24">
        <f t="shared" si="217"/>
        <v>1318.3038461538804</v>
      </c>
      <c r="I612" s="24">
        <f t="shared" si="227"/>
        <v>13.106963905326438</v>
      </c>
      <c r="J612" s="18">
        <f t="shared" si="228"/>
        <v>1310696390.5326438</v>
      </c>
      <c r="K612" s="19">
        <f t="shared" si="218"/>
        <v>-8.0551239251260132</v>
      </c>
      <c r="L612" s="25">
        <f t="shared" si="219"/>
        <v>-9.2102831241465477</v>
      </c>
      <c r="M612" s="19">
        <f t="shared" si="220"/>
        <v>1.1551591990205345</v>
      </c>
      <c r="N612" s="20">
        <f t="shared" si="221"/>
        <v>10.356061538459684</v>
      </c>
      <c r="O612" s="42">
        <f t="shared" si="222"/>
        <v>2.0174747426149153</v>
      </c>
      <c r="P612" s="40"/>
      <c r="Q612" s="21">
        <f t="shared" si="223"/>
        <v>23.105105866677622</v>
      </c>
      <c r="R612" s="44">
        <f t="shared" si="224"/>
        <v>1.2314895727894208</v>
      </c>
      <c r="S612" s="22"/>
      <c r="T612" s="22">
        <f t="shared" si="225"/>
        <v>0</v>
      </c>
      <c r="U612" s="50">
        <f t="shared" si="226"/>
        <v>0.34183038141444999</v>
      </c>
      <c r="V612" s="47"/>
      <c r="W612" s="26">
        <f t="shared" si="229"/>
        <v>0.61041139538294631</v>
      </c>
      <c r="X612" s="26">
        <f t="shared" si="230"/>
        <v>2.2310707387042212</v>
      </c>
      <c r="Y612" s="27">
        <f t="shared" si="231"/>
        <v>0.13679785781634737</v>
      </c>
      <c r="Z612" s="26">
        <f t="shared" si="232"/>
        <v>0.21482147927670933</v>
      </c>
      <c r="AA612" s="33">
        <f t="shared" si="235"/>
        <v>3.6533341723977872</v>
      </c>
      <c r="AB612" s="30"/>
      <c r="AC612" s="39">
        <f t="shared" si="236"/>
        <v>6.9598470507946453E-3</v>
      </c>
      <c r="AD612" s="39">
        <f t="shared" si="233"/>
        <v>5.0882824119052747</v>
      </c>
      <c r="AE612" s="38">
        <f t="shared" si="237"/>
        <v>5.9583999999999993</v>
      </c>
      <c r="AF612" s="37">
        <f t="shared" si="238"/>
        <v>6.0872813882690657E-4</v>
      </c>
      <c r="AG612" s="37">
        <f t="shared" si="239"/>
        <v>0.33702493953187179</v>
      </c>
      <c r="AH612" s="38">
        <f t="shared" si="240"/>
        <v>0.57508538373124218</v>
      </c>
    </row>
    <row r="613" spans="6:34" x14ac:dyDescent="0.2">
      <c r="F613" s="9">
        <v>38.900000000003502</v>
      </c>
      <c r="G613" s="17">
        <f t="shared" si="234"/>
        <v>1044.9000000000342</v>
      </c>
      <c r="H613" s="24">
        <f t="shared" si="217"/>
        <v>1318.0500000000343</v>
      </c>
      <c r="I613" s="24">
        <f t="shared" si="227"/>
        <v>13.099601000000987</v>
      </c>
      <c r="J613" s="18">
        <f t="shared" si="228"/>
        <v>1309960100.0000987</v>
      </c>
      <c r="K613" s="19">
        <f t="shared" si="218"/>
        <v>-8.0474789620534217</v>
      </c>
      <c r="L613" s="25">
        <f t="shared" si="219"/>
        <v>-9.2143541922750423</v>
      </c>
      <c r="M613" s="19">
        <f t="shared" si="220"/>
        <v>1.1668752302216205</v>
      </c>
      <c r="N613" s="20">
        <f t="shared" si="221"/>
        <v>10.369819999998143</v>
      </c>
      <c r="O613" s="42">
        <f t="shared" si="222"/>
        <v>2.0173738443078717</v>
      </c>
      <c r="P613" s="40"/>
      <c r="Q613" s="21">
        <f t="shared" si="223"/>
        <v>23.010498793569429</v>
      </c>
      <c r="R613" s="44">
        <f t="shared" si="224"/>
        <v>1.2314367127673951</v>
      </c>
      <c r="S613" s="22"/>
      <c r="T613" s="22">
        <f t="shared" si="225"/>
        <v>0</v>
      </c>
      <c r="U613" s="50">
        <f t="shared" si="226"/>
        <v>0.34183280461154858</v>
      </c>
      <c r="V613" s="47"/>
      <c r="W613" s="26">
        <f t="shared" si="229"/>
        <v>0.61041572252062237</v>
      </c>
      <c r="X613" s="26">
        <f t="shared" si="230"/>
        <v>2.2189872913486974</v>
      </c>
      <c r="Y613" s="27">
        <f t="shared" si="231"/>
        <v>0.13754376262101359</v>
      </c>
      <c r="Z613" s="26">
        <f t="shared" si="232"/>
        <v>0.21574011179335489</v>
      </c>
      <c r="AA613" s="33">
        <f t="shared" si="235"/>
        <v>3.63780387497484</v>
      </c>
      <c r="AB613" s="30"/>
      <c r="AC613" s="39">
        <f t="shared" si="236"/>
        <v>6.9315317600033869E-3</v>
      </c>
      <c r="AD613" s="39">
        <f t="shared" si="233"/>
        <v>5.0952139436652786</v>
      </c>
      <c r="AE613" s="38">
        <f t="shared" si="237"/>
        <v>5.9583999999999993</v>
      </c>
      <c r="AF613" s="37">
        <f t="shared" si="238"/>
        <v>6.087139770583112E-4</v>
      </c>
      <c r="AG613" s="37">
        <f t="shared" si="239"/>
        <v>0.3376336535089301</v>
      </c>
      <c r="AH613" s="38">
        <f t="shared" si="240"/>
        <v>0.57508536956947354</v>
      </c>
    </row>
    <row r="614" spans="6:34" x14ac:dyDescent="0.2">
      <c r="F614" s="9">
        <v>38.8000000000035</v>
      </c>
      <c r="G614" s="17">
        <f t="shared" si="234"/>
        <v>1044.6461538461881</v>
      </c>
      <c r="H614" s="24">
        <f t="shared" si="217"/>
        <v>1317.7961538461882</v>
      </c>
      <c r="I614" s="24">
        <f t="shared" si="227"/>
        <v>13.092250982249539</v>
      </c>
      <c r="J614" s="18">
        <f t="shared" si="228"/>
        <v>1309225098.2249539</v>
      </c>
      <c r="K614" s="19">
        <f t="shared" si="218"/>
        <v>-8.0397796783633826</v>
      </c>
      <c r="L614" s="25">
        <f t="shared" si="219"/>
        <v>-9.2184257531130793</v>
      </c>
      <c r="M614" s="19">
        <f t="shared" si="220"/>
        <v>1.1786460747496967</v>
      </c>
      <c r="N614" s="20">
        <f t="shared" si="221"/>
        <v>10.383578461536601</v>
      </c>
      <c r="O614" s="42">
        <f t="shared" si="222"/>
        <v>2.0172647979082123</v>
      </c>
      <c r="P614" s="40"/>
      <c r="Q614" s="21">
        <f t="shared" si="223"/>
        <v>22.915672028238372</v>
      </c>
      <c r="R614" s="44">
        <f t="shared" si="224"/>
        <v>1.2313789967367859</v>
      </c>
      <c r="S614" s="22"/>
      <c r="T614" s="22">
        <f t="shared" si="225"/>
        <v>0</v>
      </c>
      <c r="U614" s="50">
        <f t="shared" si="226"/>
        <v>0.34183526073901999</v>
      </c>
      <c r="V614" s="47"/>
      <c r="W614" s="26">
        <f t="shared" si="229"/>
        <v>0.61042010846253558</v>
      </c>
      <c r="X614" s="26">
        <f t="shared" si="230"/>
        <v>2.2069147079808578</v>
      </c>
      <c r="Y614" s="27">
        <f t="shared" si="231"/>
        <v>0.13829716804529771</v>
      </c>
      <c r="Z614" s="26">
        <f t="shared" si="232"/>
        <v>0.21666580233908109</v>
      </c>
      <c r="AA614" s="33">
        <f t="shared" si="235"/>
        <v>3.6222876211415063</v>
      </c>
      <c r="AB614" s="30"/>
      <c r="AC614" s="39">
        <f t="shared" si="236"/>
        <v>6.9031496380709276E-3</v>
      </c>
      <c r="AD614" s="39">
        <f t="shared" si="233"/>
        <v>5.1021170933033497</v>
      </c>
      <c r="AE614" s="38">
        <f t="shared" si="237"/>
        <v>5.9584000000000001</v>
      </c>
      <c r="AF614" s="37">
        <f t="shared" si="238"/>
        <v>6.0869838153835838E-4</v>
      </c>
      <c r="AG614" s="37">
        <f t="shared" si="239"/>
        <v>0.33824235189046847</v>
      </c>
      <c r="AH614" s="38">
        <f t="shared" si="240"/>
        <v>0.57508535397395366</v>
      </c>
    </row>
    <row r="615" spans="6:34" x14ac:dyDescent="0.2">
      <c r="F615" s="9">
        <v>38.700000000003499</v>
      </c>
      <c r="G615" s="17">
        <f t="shared" si="234"/>
        <v>1044.392307692342</v>
      </c>
      <c r="H615" s="24">
        <f t="shared" si="217"/>
        <v>1317.5423076923421</v>
      </c>
      <c r="I615" s="24">
        <f t="shared" si="227"/>
        <v>13.08491385207202</v>
      </c>
      <c r="J615" s="18">
        <f t="shared" si="228"/>
        <v>1308491385.207202</v>
      </c>
      <c r="K615" s="19">
        <f t="shared" si="218"/>
        <v>-8.0320257747342474</v>
      </c>
      <c r="L615" s="25">
        <f t="shared" si="219"/>
        <v>-9.2224978069454835</v>
      </c>
      <c r="M615" s="19">
        <f t="shared" si="220"/>
        <v>1.1904720322112361</v>
      </c>
      <c r="N615" s="20">
        <f t="shared" si="221"/>
        <v>10.397336923075059</v>
      </c>
      <c r="O615" s="42">
        <f t="shared" si="222"/>
        <v>2.0171475585176868</v>
      </c>
      <c r="P615" s="40"/>
      <c r="Q615" s="21">
        <f t="shared" si="223"/>
        <v>22.820628665440395</v>
      </c>
      <c r="R615" s="44">
        <f t="shared" si="224"/>
        <v>1.2313164055567563</v>
      </c>
      <c r="S615" s="22"/>
      <c r="T615" s="22">
        <f t="shared" si="225"/>
        <v>0</v>
      </c>
      <c r="U615" s="50">
        <f t="shared" si="226"/>
        <v>0.34183775212681722</v>
      </c>
      <c r="V615" s="47"/>
      <c r="W615" s="26">
        <f t="shared" si="229"/>
        <v>0.61042455736931645</v>
      </c>
      <c r="X615" s="26">
        <f t="shared" si="230"/>
        <v>2.19485324312171</v>
      </c>
      <c r="Y615" s="27">
        <f t="shared" si="231"/>
        <v>0.13905817149330629</v>
      </c>
      <c r="Z615" s="26">
        <f t="shared" si="232"/>
        <v>0.21759861260887237</v>
      </c>
      <c r="AA615" s="33">
        <f t="shared" si="235"/>
        <v>3.6067857434884631</v>
      </c>
      <c r="AB615" s="30"/>
      <c r="AC615" s="39">
        <f t="shared" si="236"/>
        <v>6.8747016084716103E-3</v>
      </c>
      <c r="AD615" s="39">
        <f t="shared" si="233"/>
        <v>5.1089917949118213</v>
      </c>
      <c r="AE615" s="38">
        <f t="shared" si="237"/>
        <v>5.9584000000000001</v>
      </c>
      <c r="AF615" s="37">
        <f t="shared" si="238"/>
        <v>6.086813481558077E-4</v>
      </c>
      <c r="AG615" s="37">
        <f t="shared" si="239"/>
        <v>0.33885103323862426</v>
      </c>
      <c r="AH615" s="38">
        <f t="shared" si="240"/>
        <v>0.57508533694057107</v>
      </c>
    </row>
    <row r="616" spans="6:34" x14ac:dyDescent="0.2">
      <c r="F616" s="9">
        <v>38.600000000003497</v>
      </c>
      <c r="G616" s="17">
        <f t="shared" si="234"/>
        <v>1044.1384615384959</v>
      </c>
      <c r="H616" s="24">
        <f t="shared" si="217"/>
        <v>1317.288461538496</v>
      </c>
      <c r="I616" s="24">
        <f t="shared" si="227"/>
        <v>13.077589609468461</v>
      </c>
      <c r="J616" s="18">
        <f t="shared" si="228"/>
        <v>1307758960.946846</v>
      </c>
      <c r="K616" s="19">
        <f t="shared" si="218"/>
        <v>-8.0242169494282987</v>
      </c>
      <c r="L616" s="25">
        <f t="shared" si="219"/>
        <v>-9.2265703540572837</v>
      </c>
      <c r="M616" s="19">
        <f t="shared" si="220"/>
        <v>1.202353404628985</v>
      </c>
      <c r="N616" s="20">
        <f t="shared" si="221"/>
        <v>10.411095384613517</v>
      </c>
      <c r="O616" s="42">
        <f t="shared" si="222"/>
        <v>2.0170220808756412</v>
      </c>
      <c r="P616" s="40"/>
      <c r="Q616" s="21">
        <f t="shared" si="223"/>
        <v>22.725371816356919</v>
      </c>
      <c r="R616" s="44">
        <f t="shared" si="224"/>
        <v>1.2312489199679235</v>
      </c>
      <c r="S616" s="22"/>
      <c r="T616" s="22">
        <f t="shared" si="225"/>
        <v>0</v>
      </c>
      <c r="U616" s="50">
        <f t="shared" si="226"/>
        <v>0.34184028113500264</v>
      </c>
      <c r="V616" s="47"/>
      <c r="W616" s="26">
        <f t="shared" si="229"/>
        <v>0.61042907345536179</v>
      </c>
      <c r="X616" s="26">
        <f t="shared" si="230"/>
        <v>2.1828031515245341</v>
      </c>
      <c r="Y616" s="27">
        <f t="shared" si="231"/>
        <v>0.13982687193506665</v>
      </c>
      <c r="Z616" s="26">
        <f t="shared" si="232"/>
        <v>0.21853860484505735</v>
      </c>
      <c r="AA616" s="33">
        <f t="shared" si="235"/>
        <v>3.5912985749741519</v>
      </c>
      <c r="AB616" s="30"/>
      <c r="AC616" s="39">
        <f t="shared" si="236"/>
        <v>6.8461885996322167E-3</v>
      </c>
      <c r="AD616" s="39">
        <f t="shared" si="233"/>
        <v>5.1158379835114536</v>
      </c>
      <c r="AE616" s="38">
        <f t="shared" si="237"/>
        <v>5.9584000000000001</v>
      </c>
      <c r="AF616" s="37">
        <f t="shared" si="238"/>
        <v>6.086628727848876E-4</v>
      </c>
      <c r="AG616" s="37">
        <f t="shared" si="239"/>
        <v>0.33945969611140914</v>
      </c>
      <c r="AH616" s="38">
        <f t="shared" si="240"/>
        <v>0.57508531846520017</v>
      </c>
    </row>
    <row r="617" spans="6:34" x14ac:dyDescent="0.2">
      <c r="F617" s="9">
        <v>38.500000000003503</v>
      </c>
      <c r="G617" s="17">
        <f t="shared" si="234"/>
        <v>1043.8846153846498</v>
      </c>
      <c r="H617" s="24">
        <f t="shared" si="217"/>
        <v>1317.0346153846499</v>
      </c>
      <c r="I617" s="24">
        <f t="shared" si="227"/>
        <v>13.070278254438875</v>
      </c>
      <c r="J617" s="18">
        <f t="shared" si="228"/>
        <v>1307027825.4438875</v>
      </c>
      <c r="K617" s="19">
        <f t="shared" si="218"/>
        <v>-8.0163528982659003</v>
      </c>
      <c r="L617" s="25">
        <f t="shared" si="219"/>
        <v>-9.2306433947337467</v>
      </c>
      <c r="M617" s="19">
        <f t="shared" si="220"/>
        <v>1.2142904964678465</v>
      </c>
      <c r="N617" s="20">
        <f t="shared" si="221"/>
        <v>10.424853846151976</v>
      </c>
      <c r="O617" s="42">
        <f t="shared" si="222"/>
        <v>2.016888319355127</v>
      </c>
      <c r="P617" s="40"/>
      <c r="Q617" s="21">
        <f t="shared" si="223"/>
        <v>22.629904608508845</v>
      </c>
      <c r="R617" s="44">
        <f t="shared" si="224"/>
        <v>1.231176520591053</v>
      </c>
      <c r="S617" s="22"/>
      <c r="T617" s="22">
        <f t="shared" si="225"/>
        <v>0</v>
      </c>
      <c r="U617" s="50">
        <f t="shared" si="226"/>
        <v>0.34184285015415972</v>
      </c>
      <c r="V617" s="47"/>
      <c r="W617" s="26">
        <f t="shared" si="229"/>
        <v>0.61043366098957086</v>
      </c>
      <c r="X617" s="26">
        <f t="shared" si="230"/>
        <v>2.1707646881651006</v>
      </c>
      <c r="Y617" s="27">
        <f t="shared" si="231"/>
        <v>0.14060336993632344</v>
      </c>
      <c r="Z617" s="26">
        <f t="shared" si="232"/>
        <v>0.21948584184048167</v>
      </c>
      <c r="AA617" s="33">
        <f t="shared" si="235"/>
        <v>3.5758264489131486</v>
      </c>
      <c r="AB617" s="30"/>
      <c r="AC617" s="39">
        <f t="shared" si="236"/>
        <v>6.8176115449066895E-3</v>
      </c>
      <c r="AD617" s="39">
        <f t="shared" si="233"/>
        <v>5.1226555950563606</v>
      </c>
      <c r="AE617" s="38">
        <f t="shared" si="237"/>
        <v>5.9584000000000001</v>
      </c>
      <c r="AF617" s="37">
        <f t="shared" si="238"/>
        <v>6.0864295128519315E-4</v>
      </c>
      <c r="AG617" s="37">
        <f t="shared" si="239"/>
        <v>0.34006833906269435</v>
      </c>
      <c r="AH617" s="38">
        <f t="shared" si="240"/>
        <v>0.5750852985437005</v>
      </c>
    </row>
    <row r="618" spans="6:34" x14ac:dyDescent="0.2">
      <c r="F618" s="9">
        <v>38.400000000003502</v>
      </c>
      <c r="G618" s="17">
        <f t="shared" si="234"/>
        <v>1043.6307692308037</v>
      </c>
      <c r="H618" s="24">
        <f t="shared" si="217"/>
        <v>1316.7807692308038</v>
      </c>
      <c r="I618" s="24">
        <f t="shared" si="227"/>
        <v>13.062979786983249</v>
      </c>
      <c r="J618" s="18">
        <f t="shared" si="228"/>
        <v>1306297978.6983249</v>
      </c>
      <c r="K618" s="19">
        <f t="shared" si="218"/>
        <v>-8.0084333145992979</v>
      </c>
      <c r="L618" s="25">
        <f t="shared" si="219"/>
        <v>-9.2347169292603457</v>
      </c>
      <c r="M618" s="19">
        <f t="shared" si="220"/>
        <v>1.2262836146610478</v>
      </c>
      <c r="N618" s="20">
        <f t="shared" si="221"/>
        <v>10.438612307690434</v>
      </c>
      <c r="O618" s="42">
        <f t="shared" si="222"/>
        <v>2.0167462279589827</v>
      </c>
      <c r="P618" s="40"/>
      <c r="Q618" s="21">
        <f t="shared" si="223"/>
        <v>22.534230185668836</v>
      </c>
      <c r="R618" s="44">
        <f t="shared" si="224"/>
        <v>1.2310991879257467</v>
      </c>
      <c r="S618" s="22"/>
      <c r="T618" s="22">
        <f t="shared" si="225"/>
        <v>0</v>
      </c>
      <c r="U618" s="50">
        <f t="shared" si="226"/>
        <v>0.34184546160581181</v>
      </c>
      <c r="V618" s="47"/>
      <c r="W618" s="26">
        <f t="shared" si="229"/>
        <v>0.61043832429609246</v>
      </c>
      <c r="X618" s="26">
        <f t="shared" si="230"/>
        <v>2.1587381082318005</v>
      </c>
      <c r="Y618" s="27">
        <f t="shared" si="231"/>
        <v>0.14138776768898939</v>
      </c>
      <c r="Z618" s="26">
        <f t="shared" si="232"/>
        <v>0.22044038694163043</v>
      </c>
      <c r="AA618" s="33">
        <f t="shared" si="235"/>
        <v>3.560369698964434</v>
      </c>
      <c r="AB618" s="30"/>
      <c r="AC618" s="39">
        <f t="shared" si="236"/>
        <v>6.7889713825527512E-3</v>
      </c>
      <c r="AD618" s="39">
        <f t="shared" si="233"/>
        <v>5.129444566438913</v>
      </c>
      <c r="AE618" s="38">
        <f t="shared" si="237"/>
        <v>5.9584000000000001</v>
      </c>
      <c r="AF618" s="37">
        <f t="shared" si="238"/>
        <v>6.0862157950180098E-4</v>
      </c>
      <c r="AG618" s="37">
        <f t="shared" si="239"/>
        <v>0.34067696064219616</v>
      </c>
      <c r="AH618" s="38">
        <f t="shared" si="240"/>
        <v>0.57508527717191704</v>
      </c>
    </row>
    <row r="619" spans="6:34" x14ac:dyDescent="0.2">
      <c r="F619" s="9">
        <v>38.3000000000035</v>
      </c>
      <c r="G619" s="17">
        <f t="shared" si="234"/>
        <v>1043.3769230769576</v>
      </c>
      <c r="H619" s="24">
        <f t="shared" si="217"/>
        <v>1316.5269230769577</v>
      </c>
      <c r="I619" s="24">
        <f t="shared" si="227"/>
        <v>13.05569420710161</v>
      </c>
      <c r="J619" s="18">
        <f t="shared" si="228"/>
        <v>1305569420.710161</v>
      </c>
      <c r="K619" s="19">
        <f t="shared" si="218"/>
        <v>-8.0004578892861122</v>
      </c>
      <c r="L619" s="25">
        <f t="shared" si="219"/>
        <v>-9.2387909579227738</v>
      </c>
      <c r="M619" s="19">
        <f t="shared" si="220"/>
        <v>1.2383330686366616</v>
      </c>
      <c r="N619" s="20">
        <f t="shared" si="221"/>
        <v>10.452370769228892</v>
      </c>
      <c r="O619" s="42">
        <f t="shared" si="222"/>
        <v>2.0165957603158517</v>
      </c>
      <c r="P619" s="40"/>
      <c r="Q619" s="21">
        <f t="shared" si="223"/>
        <v>22.438351707771943</v>
      </c>
      <c r="R619" s="44">
        <f t="shared" si="224"/>
        <v>1.2310169023491073</v>
      </c>
      <c r="S619" s="22"/>
      <c r="T619" s="22">
        <f t="shared" si="225"/>
        <v>0</v>
      </c>
      <c r="U619" s="50">
        <f t="shared" si="226"/>
        <v>0.34184811794284786</v>
      </c>
      <c r="V619" s="47"/>
      <c r="W619" s="26">
        <f t="shared" si="229"/>
        <v>0.61044306775508539</v>
      </c>
      <c r="X619" s="26">
        <f t="shared" si="230"/>
        <v>2.1467236671156948</v>
      </c>
      <c r="Y619" s="27">
        <f t="shared" si="231"/>
        <v>0.14218016904226602</v>
      </c>
      <c r="Z619" s="26">
        <f t="shared" si="232"/>
        <v>0.22140230405169711</v>
      </c>
      <c r="AA619" s="33">
        <f t="shared" si="235"/>
        <v>3.5449286591195746</v>
      </c>
      <c r="AB619" s="30"/>
      <c r="AC619" s="39">
        <f t="shared" si="236"/>
        <v>6.760269055700748E-3</v>
      </c>
      <c r="AD619" s="39">
        <f t="shared" si="233"/>
        <v>5.1362048354946142</v>
      </c>
      <c r="AE619" s="38">
        <f t="shared" si="237"/>
        <v>5.9584000000000001</v>
      </c>
      <c r="AF619" s="37">
        <f t="shared" si="238"/>
        <v>6.0859875326473435E-4</v>
      </c>
      <c r="AG619" s="37">
        <f t="shared" si="239"/>
        <v>0.3412855593954609</v>
      </c>
      <c r="AH619" s="38">
        <f t="shared" si="240"/>
        <v>0.57508525434567992</v>
      </c>
    </row>
    <row r="620" spans="6:34" x14ac:dyDescent="0.2">
      <c r="F620" s="9">
        <v>38.200000000003499</v>
      </c>
      <c r="G620" s="17">
        <f t="shared" si="234"/>
        <v>1043.1230769231115</v>
      </c>
      <c r="H620" s="24">
        <f t="shared" si="217"/>
        <v>1316.2730769231116</v>
      </c>
      <c r="I620" s="24">
        <f t="shared" si="227"/>
        <v>13.048421514793915</v>
      </c>
      <c r="J620" s="18">
        <f t="shared" si="228"/>
        <v>1304842151.4793916</v>
      </c>
      <c r="K620" s="19">
        <f t="shared" si="218"/>
        <v>-7.9924263106623812</v>
      </c>
      <c r="L620" s="25">
        <f t="shared" si="219"/>
        <v>-9.2428654810069553</v>
      </c>
      <c r="M620" s="19">
        <f t="shared" si="220"/>
        <v>1.2504391703445741</v>
      </c>
      <c r="N620" s="20">
        <f t="shared" si="221"/>
        <v>10.466129230767351</v>
      </c>
      <c r="O620" s="42">
        <f t="shared" si="222"/>
        <v>2.0164368696761379</v>
      </c>
      <c r="P620" s="40"/>
      <c r="Q620" s="21">
        <f t="shared" si="223"/>
        <v>22.342272350824413</v>
      </c>
      <c r="R620" s="44">
        <f t="shared" si="224"/>
        <v>1.2309296441143736</v>
      </c>
      <c r="S620" s="22"/>
      <c r="T620" s="22">
        <f t="shared" si="225"/>
        <v>0</v>
      </c>
      <c r="U620" s="50">
        <f t="shared" si="226"/>
        <v>0.34185082164995412</v>
      </c>
      <c r="V620" s="47"/>
      <c r="W620" s="26">
        <f t="shared" si="229"/>
        <v>0.61044789580348946</v>
      </c>
      <c r="X620" s="26">
        <f t="shared" si="230"/>
        <v>2.1347216204004709</v>
      </c>
      <c r="Y620" s="27">
        <f t="shared" si="231"/>
        <v>0.14298067953445148</v>
      </c>
      <c r="Z620" s="26">
        <f t="shared" si="232"/>
        <v>0.22237165763359529</v>
      </c>
      <c r="AA620" s="33">
        <f t="shared" si="235"/>
        <v>3.5295036636908064</v>
      </c>
      <c r="AB620" s="30"/>
      <c r="AC620" s="39">
        <f t="shared" si="236"/>
        <v>6.7315055123316793E-3</v>
      </c>
      <c r="AD620" s="39">
        <f t="shared" si="233"/>
        <v>5.142936341006946</v>
      </c>
      <c r="AE620" s="38">
        <f t="shared" si="237"/>
        <v>5.958400000000001</v>
      </c>
      <c r="AF620" s="37">
        <f t="shared" si="238"/>
        <v>6.0857446838928858E-4</v>
      </c>
      <c r="AG620" s="37">
        <f t="shared" si="239"/>
        <v>0.3418941338638502</v>
      </c>
      <c r="AH620" s="38">
        <f t="shared" si="240"/>
        <v>0.57508523006080448</v>
      </c>
    </row>
    <row r="621" spans="6:34" x14ac:dyDescent="0.2">
      <c r="F621" s="9">
        <v>38.100000000003497</v>
      </c>
      <c r="G621" s="17">
        <f t="shared" si="234"/>
        <v>1042.8692307692654</v>
      </c>
      <c r="H621" s="24">
        <f t="shared" si="217"/>
        <v>1316.0192307692655</v>
      </c>
      <c r="I621" s="24">
        <f t="shared" si="227"/>
        <v>13.04116171006018</v>
      </c>
      <c r="J621" s="18">
        <f t="shared" si="228"/>
        <v>1304116171.0060179</v>
      </c>
      <c r="K621" s="19">
        <f t="shared" si="218"/>
        <v>-7.9843382645153511</v>
      </c>
      <c r="L621" s="25">
        <f t="shared" si="219"/>
        <v>-9.2469404987990309</v>
      </c>
      <c r="M621" s="19">
        <f t="shared" si="220"/>
        <v>1.2626022342836798</v>
      </c>
      <c r="N621" s="20">
        <f t="shared" si="221"/>
        <v>10.479887692305809</v>
      </c>
      <c r="O621" s="42">
        <f t="shared" si="222"/>
        <v>2.0162695089079294</v>
      </c>
      <c r="P621" s="40"/>
      <c r="Q621" s="21">
        <f t="shared" si="223"/>
        <v>22.245995306810844</v>
      </c>
      <c r="R621" s="44">
        <f t="shared" si="224"/>
        <v>1.2308373933495502</v>
      </c>
      <c r="S621" s="22"/>
      <c r="T621" s="22">
        <f t="shared" si="225"/>
        <v>0</v>
      </c>
      <c r="U621" s="50">
        <f t="shared" si="226"/>
        <v>0.34185357524405374</v>
      </c>
      <c r="V621" s="47"/>
      <c r="W621" s="26">
        <f t="shared" si="229"/>
        <v>0.61045281293581022</v>
      </c>
      <c r="X621" s="26">
        <f t="shared" si="230"/>
        <v>2.1227322238523176</v>
      </c>
      <c r="Y621" s="27">
        <f t="shared" si="231"/>
        <v>0.14378940642545232</v>
      </c>
      <c r="Z621" s="26">
        <f t="shared" si="232"/>
        <v>0.22334851271291062</v>
      </c>
      <c r="AA621" s="33">
        <f t="shared" si="235"/>
        <v>3.5140950472990218</v>
      </c>
      <c r="AB621" s="30"/>
      <c r="AC621" s="39">
        <f t="shared" si="236"/>
        <v>6.7026817052474198E-3</v>
      </c>
      <c r="AD621" s="39">
        <f t="shared" si="233"/>
        <v>5.1496390227121935</v>
      </c>
      <c r="AE621" s="38">
        <f t="shared" si="237"/>
        <v>5.958400000000001</v>
      </c>
      <c r="AF621" s="37">
        <f t="shared" si="238"/>
        <v>6.0854872067571137E-4</v>
      </c>
      <c r="AG621" s="37">
        <f t="shared" si="239"/>
        <v>0.34250268258452593</v>
      </c>
      <c r="AH621" s="38">
        <f t="shared" si="240"/>
        <v>0.57508520431309096</v>
      </c>
    </row>
    <row r="622" spans="6:34" x14ac:dyDescent="0.2">
      <c r="F622" s="9">
        <v>38.000000000003503</v>
      </c>
      <c r="G622" s="17">
        <f t="shared" si="234"/>
        <v>1042.6153846154193</v>
      </c>
      <c r="H622" s="24">
        <f t="shared" si="217"/>
        <v>1315.7653846154194</v>
      </c>
      <c r="I622" s="24">
        <f t="shared" si="227"/>
        <v>13.033914792900404</v>
      </c>
      <c r="J622" s="18">
        <f t="shared" si="228"/>
        <v>1303391479.2900405</v>
      </c>
      <c r="K622" s="19">
        <f t="shared" si="218"/>
        <v>-7.9761934340558245</v>
      </c>
      <c r="L622" s="25">
        <f t="shared" si="219"/>
        <v>-9.2510160115853548</v>
      </c>
      <c r="M622" s="19">
        <f t="shared" si="220"/>
        <v>1.2748225775295303</v>
      </c>
      <c r="N622" s="20">
        <f t="shared" si="221"/>
        <v>10.493646153844267</v>
      </c>
      <c r="O622" s="42">
        <f t="shared" si="222"/>
        <v>2.0160936304928452</v>
      </c>
      <c r="P622" s="40"/>
      <c r="Q622" s="21">
        <f t="shared" si="223"/>
        <v>22.149523783599552</v>
      </c>
      <c r="R622" s="44">
        <f t="shared" si="224"/>
        <v>1.230740130056005</v>
      </c>
      <c r="S622" s="22"/>
      <c r="T622" s="22">
        <f t="shared" si="225"/>
        <v>0</v>
      </c>
      <c r="U622" s="50">
        <f t="shared" si="226"/>
        <v>0.34185638127475293</v>
      </c>
      <c r="V622" s="47"/>
      <c r="W622" s="26">
        <f t="shared" si="229"/>
        <v>0.61045782370491586</v>
      </c>
      <c r="X622" s="26">
        <f t="shared" si="230"/>
        <v>2.1107557334097113</v>
      </c>
      <c r="Y622" s="27">
        <f t="shared" si="231"/>
        <v>0.14460645873001687</v>
      </c>
      <c r="Z622" s="26">
        <f t="shared" si="232"/>
        <v>0.22433293488078901</v>
      </c>
      <c r="AA622" s="33">
        <f t="shared" si="235"/>
        <v>3.498703144861663</v>
      </c>
      <c r="AB622" s="30"/>
      <c r="AC622" s="39">
        <f t="shared" si="236"/>
        <v>6.6737985920428747E-3</v>
      </c>
      <c r="AD622" s="39">
        <f t="shared" si="233"/>
        <v>5.1563128213042368</v>
      </c>
      <c r="AE622" s="38">
        <f t="shared" si="237"/>
        <v>5.958400000000001</v>
      </c>
      <c r="AF622" s="37">
        <f t="shared" si="238"/>
        <v>6.0852150590909402E-4</v>
      </c>
      <c r="AG622" s="37">
        <f t="shared" si="239"/>
        <v>0.34311120409043505</v>
      </c>
      <c r="AH622" s="38">
        <f t="shared" si="240"/>
        <v>0.57508517709832452</v>
      </c>
    </row>
    <row r="623" spans="6:34" x14ac:dyDescent="0.2">
      <c r="F623" s="9">
        <v>37.900000000003502</v>
      </c>
      <c r="G623" s="17">
        <f t="shared" si="234"/>
        <v>1042.3615384615732</v>
      </c>
      <c r="H623" s="24">
        <f t="shared" si="217"/>
        <v>1315.5115384615733</v>
      </c>
      <c r="I623" s="24">
        <f t="shared" si="227"/>
        <v>13.026680763314602</v>
      </c>
      <c r="J623" s="18">
        <f t="shared" si="228"/>
        <v>1302668076.3314602</v>
      </c>
      <c r="K623" s="19">
        <f t="shared" si="218"/>
        <v>-7.967991499890144</v>
      </c>
      <c r="L623" s="25">
        <f t="shared" si="219"/>
        <v>-9.2550920196525084</v>
      </c>
      <c r="M623" s="19">
        <f t="shared" si="220"/>
        <v>1.2871005197623644</v>
      </c>
      <c r="N623" s="20">
        <f t="shared" si="221"/>
        <v>10.507404615382725</v>
      </c>
      <c r="O623" s="42">
        <f t="shared" si="222"/>
        <v>2.0159091865218395</v>
      </c>
      <c r="P623" s="40"/>
      <c r="Q623" s="21">
        <f t="shared" si="223"/>
        <v>22.0528610048462</v>
      </c>
      <c r="R623" s="44">
        <f t="shared" si="224"/>
        <v>1.2306378341070503</v>
      </c>
      <c r="S623" s="22"/>
      <c r="T623" s="22">
        <f t="shared" si="225"/>
        <v>0</v>
      </c>
      <c r="U623" s="50">
        <f t="shared" si="226"/>
        <v>0.3418592423247942</v>
      </c>
      <c r="V623" s="47"/>
      <c r="W623" s="26">
        <f t="shared" si="229"/>
        <v>0.61046293272284669</v>
      </c>
      <c r="X623" s="26">
        <f t="shared" si="230"/>
        <v>2.098792405173115</v>
      </c>
      <c r="Y623" s="27">
        <f t="shared" si="231"/>
        <v>0.14543194725170872</v>
      </c>
      <c r="Z623" s="26">
        <f t="shared" si="232"/>
        <v>0.22532499029675776</v>
      </c>
      <c r="AA623" s="33">
        <f t="shared" si="235"/>
        <v>3.4833282915805217</v>
      </c>
      <c r="AB623" s="30"/>
      <c r="AC623" s="39">
        <f t="shared" si="236"/>
        <v>6.6448571350799616E-3</v>
      </c>
      <c r="AD623" s="39">
        <f t="shared" si="233"/>
        <v>5.1629576784393167</v>
      </c>
      <c r="AE623" s="38">
        <f t="shared" si="237"/>
        <v>5.958400000000001</v>
      </c>
      <c r="AF623" s="37">
        <f t="shared" si="238"/>
        <v>6.0849281985947965E-4</v>
      </c>
      <c r="AG623" s="37">
        <f t="shared" si="239"/>
        <v>0.34371969691029453</v>
      </c>
      <c r="AH623" s="38">
        <f t="shared" si="240"/>
        <v>0.57508514841227476</v>
      </c>
    </row>
    <row r="624" spans="6:34" x14ac:dyDescent="0.2">
      <c r="F624" s="9">
        <v>37.8000000000035</v>
      </c>
      <c r="G624" s="17">
        <f t="shared" si="234"/>
        <v>1042.1076923077271</v>
      </c>
      <c r="H624" s="24">
        <f t="shared" si="217"/>
        <v>1315.2576923077272</v>
      </c>
      <c r="I624" s="24">
        <f t="shared" si="227"/>
        <v>13.019459621302786</v>
      </c>
      <c r="J624" s="18">
        <f t="shared" si="228"/>
        <v>1301945962.1302786</v>
      </c>
      <c r="K624" s="19">
        <f t="shared" si="218"/>
        <v>-7.9597321399918499</v>
      </c>
      <c r="L624" s="25">
        <f t="shared" si="219"/>
        <v>-9.2591685232872916</v>
      </c>
      <c r="M624" s="19">
        <f t="shared" si="220"/>
        <v>1.2994363832954416</v>
      </c>
      <c r="N624" s="20">
        <f t="shared" si="221"/>
        <v>10.521163076921184</v>
      </c>
      <c r="O624" s="42">
        <f t="shared" si="222"/>
        <v>2.0157161286909417</v>
      </c>
      <c r="P624" s="40"/>
      <c r="Q624" s="21">
        <f t="shared" si="223"/>
        <v>21.956010209895684</v>
      </c>
      <c r="R624" s="44">
        <f t="shared" si="224"/>
        <v>1.2305304852465002</v>
      </c>
      <c r="S624" s="22"/>
      <c r="T624" s="22">
        <f t="shared" si="225"/>
        <v>0</v>
      </c>
      <c r="U624" s="50">
        <f t="shared" si="226"/>
        <v>0.3418621610105177</v>
      </c>
      <c r="V624" s="47"/>
      <c r="W624" s="26">
        <f t="shared" si="229"/>
        <v>0.61046814466163868</v>
      </c>
      <c r="X624" s="26">
        <f t="shared" si="230"/>
        <v>2.0868424953945954</v>
      </c>
      <c r="Y624" s="27">
        <f t="shared" si="231"/>
        <v>0.14626598461763807</v>
      </c>
      <c r="Z624" s="26">
        <f t="shared" si="232"/>
        <v>0.22632474569147568</v>
      </c>
      <c r="AA624" s="33">
        <f t="shared" si="235"/>
        <v>3.4679708229294435</v>
      </c>
      <c r="AB624" s="30"/>
      <c r="AC624" s="39">
        <f t="shared" si="236"/>
        <v>6.6158583014539552E-3</v>
      </c>
      <c r="AD624" s="39">
        <f t="shared" si="233"/>
        <v>5.1695735367407707</v>
      </c>
      <c r="AE624" s="38">
        <f t="shared" si="237"/>
        <v>5.958400000000001</v>
      </c>
      <c r="AF624" s="37">
        <f t="shared" si="238"/>
        <v>6.084626582813211E-4</v>
      </c>
      <c r="AG624" s="37">
        <f t="shared" si="239"/>
        <v>0.34432815956857582</v>
      </c>
      <c r="AH624" s="38">
        <f t="shared" si="240"/>
        <v>0.57508511825069664</v>
      </c>
    </row>
    <row r="625" spans="6:34" x14ac:dyDescent="0.2">
      <c r="F625" s="9">
        <v>37.700000000003499</v>
      </c>
      <c r="G625" s="17">
        <f t="shared" si="234"/>
        <v>1041.853846153881</v>
      </c>
      <c r="H625" s="24">
        <f t="shared" si="217"/>
        <v>1315.0038461538811</v>
      </c>
      <c r="I625" s="24">
        <f t="shared" si="227"/>
        <v>13.012251366864916</v>
      </c>
      <c r="J625" s="18">
        <f t="shared" si="228"/>
        <v>1301225136.6864917</v>
      </c>
      <c r="K625" s="19">
        <f t="shared" si="218"/>
        <v>-7.9514150296728907</v>
      </c>
      <c r="L625" s="25">
        <f t="shared" si="219"/>
        <v>-9.2632455227767334</v>
      </c>
      <c r="M625" s="19">
        <f t="shared" si="220"/>
        <v>1.3118304931038427</v>
      </c>
      <c r="N625" s="20">
        <f t="shared" si="221"/>
        <v>10.534921538459642</v>
      </c>
      <c r="O625" s="42">
        <f t="shared" si="222"/>
        <v>2.0155144082969434</v>
      </c>
      <c r="P625" s="40"/>
      <c r="Q625" s="21">
        <f t="shared" si="223"/>
        <v>21.858974653682171</v>
      </c>
      <c r="R625" s="44">
        <f t="shared" si="224"/>
        <v>1.2304180630872075</v>
      </c>
      <c r="S625" s="22"/>
      <c r="T625" s="22">
        <f t="shared" si="225"/>
        <v>0</v>
      </c>
      <c r="U625" s="50">
        <f t="shared" si="226"/>
        <v>0.34186513998232937</v>
      </c>
      <c r="V625" s="47"/>
      <c r="W625" s="26">
        <f t="shared" si="229"/>
        <v>0.61047346425415949</v>
      </c>
      <c r="X625" s="26">
        <f t="shared" si="230"/>
        <v>2.0749062604673436</v>
      </c>
      <c r="Y625" s="27">
        <f t="shared" si="231"/>
        <v>0.14710868531397145</v>
      </c>
      <c r="Z625" s="26">
        <f t="shared" si="232"/>
        <v>0.22733226836940942</v>
      </c>
      <c r="AA625" s="33">
        <f t="shared" si="235"/>
        <v>3.4526310746419324</v>
      </c>
      <c r="AB625" s="30"/>
      <c r="AC625" s="39">
        <f t="shared" si="236"/>
        <v>6.5868030629687999E-3</v>
      </c>
      <c r="AD625" s="39">
        <f t="shared" si="233"/>
        <v>5.1761603398037392</v>
      </c>
      <c r="AE625" s="38">
        <f t="shared" si="237"/>
        <v>5.9584000000000001</v>
      </c>
      <c r="AF625" s="37">
        <f t="shared" si="238"/>
        <v>6.0843101691380151E-4</v>
      </c>
      <c r="AG625" s="37">
        <f t="shared" si="239"/>
        <v>0.34493659058548964</v>
      </c>
      <c r="AH625" s="38">
        <f t="shared" si="240"/>
        <v>0.57508508660932911</v>
      </c>
    </row>
    <row r="626" spans="6:34" x14ac:dyDescent="0.2">
      <c r="F626" s="9">
        <v>37.600000000003497</v>
      </c>
      <c r="G626" s="17">
        <f t="shared" si="234"/>
        <v>1041.6000000000349</v>
      </c>
      <c r="H626" s="24">
        <f t="shared" si="217"/>
        <v>1314.750000000035</v>
      </c>
      <c r="I626" s="24">
        <f t="shared" si="227"/>
        <v>13.005056000000991</v>
      </c>
      <c r="J626" s="18">
        <f t="shared" si="228"/>
        <v>1300505600.0000992</v>
      </c>
      <c r="K626" s="19">
        <f t="shared" si="218"/>
        <v>-7.9430398415544499</v>
      </c>
      <c r="L626" s="25">
        <f t="shared" si="219"/>
        <v>-9.2673230184080815</v>
      </c>
      <c r="M626" s="19">
        <f t="shared" si="220"/>
        <v>1.3242831768536316</v>
      </c>
      <c r="N626" s="20">
        <f t="shared" si="221"/>
        <v>10.5486799999981</v>
      </c>
      <c r="O626" s="42">
        <f t="shared" si="222"/>
        <v>2.0153039762330236</v>
      </c>
      <c r="P626" s="40"/>
      <c r="Q626" s="21">
        <f t="shared" si="223"/>
        <v>21.761757606627445</v>
      </c>
      <c r="R626" s="44">
        <f t="shared" si="224"/>
        <v>1.2303005471095771</v>
      </c>
      <c r="S626" s="22"/>
      <c r="T626" s="22">
        <f t="shared" si="225"/>
        <v>0</v>
      </c>
      <c r="U626" s="50">
        <f t="shared" si="226"/>
        <v>0.34186818192517671</v>
      </c>
      <c r="V626" s="47"/>
      <c r="W626" s="26">
        <f t="shared" si="229"/>
        <v>0.61047889629495833</v>
      </c>
      <c r="X626" s="26">
        <f t="shared" si="230"/>
        <v>2.0629839569151178</v>
      </c>
      <c r="Y626" s="27">
        <f t="shared" si="231"/>
        <v>0.14796016572223802</v>
      </c>
      <c r="Z626" s="26">
        <f t="shared" si="232"/>
        <v>0.22834762621143026</v>
      </c>
      <c r="AA626" s="33">
        <f t="shared" si="235"/>
        <v>3.4373093826986696</v>
      </c>
      <c r="AB626" s="30"/>
      <c r="AC626" s="39">
        <f t="shared" si="236"/>
        <v>6.5576923961047466E-3</v>
      </c>
      <c r="AD626" s="39">
        <f t="shared" si="233"/>
        <v>5.1827180321998441</v>
      </c>
      <c r="AE626" s="38">
        <f t="shared" si="237"/>
        <v>5.9584000000000001</v>
      </c>
      <c r="AF626" s="37">
        <f t="shared" si="238"/>
        <v>6.0839789148050551E-4</v>
      </c>
      <c r="AG626" s="37">
        <f t="shared" si="239"/>
        <v>0.34554498847697013</v>
      </c>
      <c r="AH626" s="38">
        <f t="shared" si="240"/>
        <v>0.57508505348389583</v>
      </c>
    </row>
    <row r="627" spans="6:34" x14ac:dyDescent="0.2">
      <c r="F627" s="9">
        <v>37.500000000003602</v>
      </c>
      <c r="G627" s="17">
        <f t="shared" si="234"/>
        <v>1041.3461538461888</v>
      </c>
      <c r="H627" s="24">
        <f t="shared" si="217"/>
        <v>1314.4961538461889</v>
      </c>
      <c r="I627" s="24">
        <f t="shared" si="227"/>
        <v>12.997873520711039</v>
      </c>
      <c r="J627" s="18">
        <f t="shared" si="228"/>
        <v>1299787352.0711038</v>
      </c>
      <c r="K627" s="19">
        <f t="shared" si="218"/>
        <v>-7.9346062455374282</v>
      </c>
      <c r="L627" s="25">
        <f t="shared" si="219"/>
        <v>-9.2714010104687929</v>
      </c>
      <c r="M627" s="19">
        <f t="shared" si="220"/>
        <v>1.3367947649313647</v>
      </c>
      <c r="N627" s="20">
        <f t="shared" si="221"/>
        <v>10.562438461536559</v>
      </c>
      <c r="O627" s="42">
        <f t="shared" si="222"/>
        <v>2.0150847829843164</v>
      </c>
      <c r="P627" s="40"/>
      <c r="Q627" s="21">
        <f t="shared" si="223"/>
        <v>21.664362354537502</v>
      </c>
      <c r="R627" s="44">
        <f t="shared" si="224"/>
        <v>1.2301779166600577</v>
      </c>
      <c r="S627" s="22"/>
      <c r="T627" s="22">
        <f t="shared" si="225"/>
        <v>0</v>
      </c>
      <c r="U627" s="50">
        <f t="shared" si="226"/>
        <v>0.34187128955903295</v>
      </c>
      <c r="V627" s="47"/>
      <c r="W627" s="26">
        <f t="shared" si="229"/>
        <v>0.61048444564113025</v>
      </c>
      <c r="X627" s="26">
        <f t="shared" si="230"/>
        <v>2.051075841381603</v>
      </c>
      <c r="Y627" s="27">
        <f t="shared" si="231"/>
        <v>0.14882054415645313</v>
      </c>
      <c r="Z627" s="26">
        <f t="shared" si="232"/>
        <v>0.22937088767732877</v>
      </c>
      <c r="AA627" s="33">
        <f t="shared" si="235"/>
        <v>3.422006083314943</v>
      </c>
      <c r="AB627" s="30"/>
      <c r="AC627" s="39">
        <f t="shared" si="236"/>
        <v>6.5285272819813689E-3</v>
      </c>
      <c r="AD627" s="39">
        <f t="shared" si="233"/>
        <v>5.1892465594818251</v>
      </c>
      <c r="AE627" s="38">
        <f t="shared" si="237"/>
        <v>5.9584000000000001</v>
      </c>
      <c r="AF627" s="37">
        <f t="shared" si="238"/>
        <v>6.083632776887007E-4</v>
      </c>
      <c r="AG627" s="37">
        <f t="shared" si="239"/>
        <v>0.34615335175465883</v>
      </c>
      <c r="AH627" s="38">
        <f t="shared" si="240"/>
        <v>0.57508501887010466</v>
      </c>
    </row>
    <row r="628" spans="6:34" x14ac:dyDescent="0.2">
      <c r="F628" s="9">
        <v>37.400000000003601</v>
      </c>
      <c r="G628" s="17">
        <f t="shared" si="234"/>
        <v>1041.0923076923427</v>
      </c>
      <c r="H628" s="24">
        <f t="shared" si="217"/>
        <v>1314.2423076923428</v>
      </c>
      <c r="I628" s="24">
        <f t="shared" si="227"/>
        <v>12.990703928995075</v>
      </c>
      <c r="J628" s="18">
        <f t="shared" si="228"/>
        <v>1299070392.8995075</v>
      </c>
      <c r="K628" s="19">
        <f t="shared" si="218"/>
        <v>-7.9261139087724235</v>
      </c>
      <c r="L628" s="25">
        <f t="shared" si="219"/>
        <v>-9.2754794992465595</v>
      </c>
      <c r="M628" s="19">
        <f t="shared" si="220"/>
        <v>1.349365590474136</v>
      </c>
      <c r="N628" s="20">
        <f t="shared" si="221"/>
        <v>10.576196923075017</v>
      </c>
      <c r="O628" s="42">
        <f t="shared" si="222"/>
        <v>2.0148567786234111</v>
      </c>
      <c r="P628" s="40"/>
      <c r="Q628" s="21">
        <f t="shared" si="223"/>
        <v>21.566792198496724</v>
      </c>
      <c r="R628" s="44">
        <f t="shared" si="224"/>
        <v>1.2300501509496042</v>
      </c>
      <c r="S628" s="22"/>
      <c r="T628" s="22">
        <f t="shared" si="225"/>
        <v>0</v>
      </c>
      <c r="U628" s="50">
        <f t="shared" si="226"/>
        <v>0.34187446563938856</v>
      </c>
      <c r="V628" s="47"/>
      <c r="W628" s="26">
        <f t="shared" si="229"/>
        <v>0.61049011721319379</v>
      </c>
      <c r="X628" s="26">
        <f t="shared" si="230"/>
        <v>2.0391821706196263</v>
      </c>
      <c r="Y628" s="27">
        <f t="shared" si="231"/>
        <v>0.14968994090108442</v>
      </c>
      <c r="Z628" s="26">
        <f t="shared" si="232"/>
        <v>0.23040212180824696</v>
      </c>
      <c r="AA628" s="33">
        <f t="shared" si="235"/>
        <v>3.4067215129279114</v>
      </c>
      <c r="AB628" s="30"/>
      <c r="AC628" s="39">
        <f t="shared" si="236"/>
        <v>6.4993087063613441E-3</v>
      </c>
      <c r="AD628" s="39">
        <f t="shared" si="233"/>
        <v>5.1957458681881867</v>
      </c>
      <c r="AE628" s="38">
        <f t="shared" si="237"/>
        <v>5.9584000000000001</v>
      </c>
      <c r="AF628" s="37">
        <f t="shared" si="238"/>
        <v>6.0832717123246189E-4</v>
      </c>
      <c r="AG628" s="37">
        <f t="shared" si="239"/>
        <v>0.34676167892589127</v>
      </c>
      <c r="AH628" s="38">
        <f t="shared" si="240"/>
        <v>0.57508498276364772</v>
      </c>
    </row>
    <row r="629" spans="6:34" x14ac:dyDescent="0.2">
      <c r="F629" s="9">
        <v>37.3000000000036</v>
      </c>
      <c r="G629" s="17">
        <f t="shared" si="234"/>
        <v>1040.8384615384966</v>
      </c>
      <c r="H629" s="24">
        <f t="shared" si="217"/>
        <v>1313.9884615384967</v>
      </c>
      <c r="I629" s="24">
        <f t="shared" si="227"/>
        <v>12.983547224853083</v>
      </c>
      <c r="J629" s="18">
        <f t="shared" si="228"/>
        <v>1298354722.4853084</v>
      </c>
      <c r="K629" s="19">
        <f t="shared" si="218"/>
        <v>-7.9175624956294239</v>
      </c>
      <c r="L629" s="25">
        <f t="shared" si="219"/>
        <v>-9.2795584850292983</v>
      </c>
      <c r="M629" s="19">
        <f t="shared" si="220"/>
        <v>1.3619959893998743</v>
      </c>
      <c r="N629" s="20">
        <f t="shared" si="221"/>
        <v>10.589955384613475</v>
      </c>
      <c r="O629" s="42">
        <f t="shared" si="222"/>
        <v>2.0146199128058067</v>
      </c>
      <c r="P629" s="40"/>
      <c r="Q629" s="21">
        <f t="shared" si="223"/>
        <v>21.469050454761568</v>
      </c>
      <c r="R629" s="44">
        <f t="shared" si="224"/>
        <v>1.2299172290521303</v>
      </c>
      <c r="S629" s="22"/>
      <c r="T629" s="22">
        <f t="shared" si="225"/>
        <v>0</v>
      </c>
      <c r="U629" s="50">
        <f t="shared" si="226"/>
        <v>0.34187771295775105</v>
      </c>
      <c r="V629" s="47"/>
      <c r="W629" s="26">
        <f t="shared" si="229"/>
        <v>0.61049591599598396</v>
      </c>
      <c r="X629" s="26">
        <f t="shared" si="230"/>
        <v>2.0273032014804064</v>
      </c>
      <c r="Y629" s="27">
        <f t="shared" si="231"/>
        <v>0.1505684782498688</v>
      </c>
      <c r="Z629" s="26">
        <f t="shared" si="232"/>
        <v>0.2314413982290098</v>
      </c>
      <c r="AA629" s="33">
        <f t="shared" si="235"/>
        <v>3.3914560081839307</v>
      </c>
      <c r="AB629" s="30"/>
      <c r="AC629" s="39">
        <f t="shared" si="236"/>
        <v>6.4700376595491103E-3</v>
      </c>
      <c r="AD629" s="39">
        <f t="shared" si="233"/>
        <v>5.2022159058477362</v>
      </c>
      <c r="AE629" s="38">
        <f t="shared" si="237"/>
        <v>5.958400000000001</v>
      </c>
      <c r="AF629" s="37">
        <f t="shared" si="238"/>
        <v>6.082895677860734E-4</v>
      </c>
      <c r="AG629" s="37">
        <f t="shared" si="239"/>
        <v>0.34736996849367735</v>
      </c>
      <c r="AH629" s="38">
        <f t="shared" si="240"/>
        <v>0.57508494516020137</v>
      </c>
    </row>
    <row r="630" spans="6:34" x14ac:dyDescent="0.2">
      <c r="F630" s="9">
        <v>37.200000000003598</v>
      </c>
      <c r="G630" s="17">
        <f t="shared" si="234"/>
        <v>1040.5846153846505</v>
      </c>
      <c r="H630" s="24">
        <f t="shared" si="217"/>
        <v>1313.7346153846506</v>
      </c>
      <c r="I630" s="24">
        <f t="shared" si="227"/>
        <v>12.976403408285023</v>
      </c>
      <c r="J630" s="18">
        <f t="shared" si="228"/>
        <v>1297640340.8285024</v>
      </c>
      <c r="K630" s="19">
        <f t="shared" si="218"/>
        <v>-7.9089516676669804</v>
      </c>
      <c r="L630" s="25">
        <f t="shared" si="219"/>
        <v>-9.283637968105138</v>
      </c>
      <c r="M630" s="19">
        <f t="shared" si="220"/>
        <v>1.3746863004381575</v>
      </c>
      <c r="N630" s="20">
        <f t="shared" si="221"/>
        <v>10.603713846151948</v>
      </c>
      <c r="O630" s="42">
        <f t="shared" si="222"/>
        <v>2.0143741347652862</v>
      </c>
      <c r="P630" s="40"/>
      <c r="Q630" s="21">
        <f t="shared" si="223"/>
        <v>21.371140454651073</v>
      </c>
      <c r="R630" s="44">
        <f t="shared" si="224"/>
        <v>1.2297791299029208</v>
      </c>
      <c r="S630" s="22"/>
      <c r="T630" s="22">
        <f t="shared" si="225"/>
        <v>0</v>
      </c>
      <c r="U630" s="50">
        <f t="shared" si="226"/>
        <v>0.34188103434215306</v>
      </c>
      <c r="V630" s="47"/>
      <c r="W630" s="26">
        <f t="shared" si="229"/>
        <v>0.61050184703955901</v>
      </c>
      <c r="X630" s="26">
        <f t="shared" si="230"/>
        <v>2.0154391909025899</v>
      </c>
      <c r="Y630" s="27">
        <f t="shared" si="231"/>
        <v>0.15145628054552049</v>
      </c>
      <c r="Z630" s="26">
        <f t="shared" si="232"/>
        <v>0.23248878715037191</v>
      </c>
      <c r="AA630" s="33">
        <f t="shared" si="235"/>
        <v>3.3762099059256201</v>
      </c>
      <c r="AB630" s="30"/>
      <c r="AC630" s="39">
        <f t="shared" si="236"/>
        <v>6.4407151364285634E-3</v>
      </c>
      <c r="AD630" s="39">
        <f t="shared" si="233"/>
        <v>5.2086566209841649</v>
      </c>
      <c r="AE630" s="38">
        <f t="shared" si="237"/>
        <v>5.958400000000001</v>
      </c>
      <c r="AF630" s="37">
        <f t="shared" si="238"/>
        <v>6.0825046301039203E-4</v>
      </c>
      <c r="AG630" s="37">
        <f t="shared" si="239"/>
        <v>0.34797821895668773</v>
      </c>
      <c r="AH630" s="38">
        <f t="shared" si="240"/>
        <v>0.57508490605542573</v>
      </c>
    </row>
    <row r="631" spans="6:34" x14ac:dyDescent="0.2">
      <c r="F631" s="9">
        <v>37.100000000003597</v>
      </c>
      <c r="G631" s="17">
        <f t="shared" si="234"/>
        <v>1040.3307692308044</v>
      </c>
      <c r="H631" s="24">
        <f t="shared" ref="H631:H694" si="241">G631+273.15</f>
        <v>1313.4807692308045</v>
      </c>
      <c r="I631" s="24">
        <f t="shared" si="227"/>
        <v>12.969272479290936</v>
      </c>
      <c r="J631" s="18">
        <f t="shared" si="228"/>
        <v>1296927247.9290936</v>
      </c>
      <c r="K631" s="19">
        <f t="shared" si="218"/>
        <v>-7.9002810836009862</v>
      </c>
      <c r="L631" s="25">
        <f t="shared" si="219"/>
        <v>-9.2877179487624382</v>
      </c>
      <c r="M631" s="19">
        <f t="shared" si="220"/>
        <v>1.3874368651614519</v>
      </c>
      <c r="N631" s="20">
        <f t="shared" si="221"/>
        <v>10.617472307690406</v>
      </c>
      <c r="O631" s="42">
        <f t="shared" si="222"/>
        <v>2.0141193933092332</v>
      </c>
      <c r="P631" s="40"/>
      <c r="Q631" s="21">
        <f t="shared" si="223"/>
        <v>21.273065544436111</v>
      </c>
      <c r="R631" s="44">
        <f t="shared" si="224"/>
        <v>1.2296358322970273</v>
      </c>
      <c r="S631" s="22"/>
      <c r="T631" s="22">
        <f t="shared" si="225"/>
        <v>0</v>
      </c>
      <c r="U631" s="50">
        <f t="shared" si="226"/>
        <v>0.34188443265766882</v>
      </c>
      <c r="V631" s="47"/>
      <c r="W631" s="26">
        <f t="shared" si="229"/>
        <v>0.61050791546012284</v>
      </c>
      <c r="X631" s="26">
        <f t="shared" si="230"/>
        <v>2.0035903959012624</v>
      </c>
      <c r="Y631" s="27">
        <f t="shared" si="231"/>
        <v>0.15235347422033882</v>
      </c>
      <c r="Z631" s="26">
        <f t="shared" si="232"/>
        <v>0.23354435937115883</v>
      </c>
      <c r="AA631" s="33">
        <f t="shared" si="235"/>
        <v>3.3609835431789237</v>
      </c>
      <c r="AB631" s="30"/>
      <c r="AC631" s="39">
        <f t="shared" si="236"/>
        <v>6.4113421363954136E-3</v>
      </c>
      <c r="AD631" s="39">
        <f t="shared" si="233"/>
        <v>5.2150679631205605</v>
      </c>
      <c r="AE631" s="38">
        <f t="shared" si="237"/>
        <v>5.958400000000001</v>
      </c>
      <c r="AF631" s="37">
        <f t="shared" si="238"/>
        <v>6.0820985254948496E-4</v>
      </c>
      <c r="AG631" s="37">
        <f t="shared" si="239"/>
        <v>0.34858642880923724</v>
      </c>
      <c r="AH631" s="38">
        <f t="shared" si="240"/>
        <v>0.57508486544496473</v>
      </c>
    </row>
    <row r="632" spans="6:34" x14ac:dyDescent="0.2">
      <c r="F632" s="9">
        <v>37.000000000003602</v>
      </c>
      <c r="G632" s="17">
        <f t="shared" si="234"/>
        <v>1040.0769230769583</v>
      </c>
      <c r="H632" s="24">
        <f t="shared" si="241"/>
        <v>1313.2269230769584</v>
      </c>
      <c r="I632" s="24">
        <f t="shared" si="227"/>
        <v>12.962154437870822</v>
      </c>
      <c r="J632" s="18">
        <f t="shared" si="228"/>
        <v>1296215443.7870822</v>
      </c>
      <c r="K632" s="19">
        <f t="shared" si="218"/>
        <v>-7.8915503992730436</v>
      </c>
      <c r="L632" s="25">
        <f t="shared" si="219"/>
        <v>-9.2917984272897751</v>
      </c>
      <c r="M632" s="19">
        <f t="shared" si="220"/>
        <v>1.4002480280167315</v>
      </c>
      <c r="N632" s="20">
        <f t="shared" si="221"/>
        <v>10.631230769228864</v>
      </c>
      <c r="O632" s="42">
        <f t="shared" si="222"/>
        <v>2.0138556368138882</v>
      </c>
      <c r="P632" s="40"/>
      <c r="Q632" s="21">
        <f t="shared" si="223"/>
        <v>21.174829085226925</v>
      </c>
      <c r="R632" s="44">
        <f t="shared" si="224"/>
        <v>1.2294873148876388</v>
      </c>
      <c r="S632" s="22"/>
      <c r="T632" s="22">
        <f t="shared" si="225"/>
        <v>0</v>
      </c>
      <c r="U632" s="50">
        <f t="shared" si="226"/>
        <v>0.34188791080693898</v>
      </c>
      <c r="V632" s="47"/>
      <c r="W632" s="26">
        <f t="shared" si="229"/>
        <v>0.61051412644096237</v>
      </c>
      <c r="X632" s="26">
        <f t="shared" si="230"/>
        <v>1.9917570735568597</v>
      </c>
      <c r="Y632" s="27">
        <f t="shared" si="231"/>
        <v>0.15326018783774478</v>
      </c>
      <c r="Z632" s="26">
        <f t="shared" si="232"/>
        <v>0.23460818628030522</v>
      </c>
      <c r="AA632" s="33">
        <f t="shared" si="235"/>
        <v>3.3457772571400568</v>
      </c>
      <c r="AB632" s="30"/>
      <c r="AC632" s="39">
        <f t="shared" si="236"/>
        <v>6.3819196633304719E-3</v>
      </c>
      <c r="AD632" s="39">
        <f t="shared" si="233"/>
        <v>5.2214498827838911</v>
      </c>
      <c r="AE632" s="38">
        <f t="shared" si="237"/>
        <v>5.958400000000001</v>
      </c>
      <c r="AF632" s="37">
        <f t="shared" si="238"/>
        <v>6.0816773203111439E-4</v>
      </c>
      <c r="AG632" s="37">
        <f t="shared" si="239"/>
        <v>0.34919459654126833</v>
      </c>
      <c r="AH632" s="38">
        <f t="shared" si="240"/>
        <v>0.57508482332444644</v>
      </c>
    </row>
    <row r="633" spans="6:34" x14ac:dyDescent="0.2">
      <c r="F633" s="9">
        <v>36.900000000003601</v>
      </c>
      <c r="G633" s="17">
        <f t="shared" si="234"/>
        <v>1039.8230769231122</v>
      </c>
      <c r="H633" s="24">
        <f t="shared" si="241"/>
        <v>1312.9730769231123</v>
      </c>
      <c r="I633" s="24">
        <f t="shared" si="227"/>
        <v>12.955049284024653</v>
      </c>
      <c r="J633" s="18">
        <f t="shared" si="228"/>
        <v>1295504928.4024653</v>
      </c>
      <c r="K633" s="19">
        <f t="shared" si="218"/>
        <v>-7.8827592676183702</v>
      </c>
      <c r="L633" s="25">
        <f t="shared" si="219"/>
        <v>-9.2958794039759578</v>
      </c>
      <c r="M633" s="19">
        <f t="shared" si="220"/>
        <v>1.4131201363575876</v>
      </c>
      <c r="N633" s="20">
        <f t="shared" si="221"/>
        <v>10.644989230767322</v>
      </c>
      <c r="O633" s="42">
        <f t="shared" si="222"/>
        <v>2.013582813219533</v>
      </c>
      <c r="P633" s="40"/>
      <c r="Q633" s="21">
        <f t="shared" si="223"/>
        <v>21.076434452858461</v>
      </c>
      <c r="R633" s="44">
        <f t="shared" si="224"/>
        <v>1.2293335561844259</v>
      </c>
      <c r="S633" s="22"/>
      <c r="T633" s="22">
        <f t="shared" si="225"/>
        <v>0</v>
      </c>
      <c r="U633" s="50">
        <f t="shared" si="226"/>
        <v>0.34189147173070455</v>
      </c>
      <c r="V633" s="47"/>
      <c r="W633" s="26">
        <f t="shared" si="229"/>
        <v>0.61052048523340097</v>
      </c>
      <c r="X633" s="26">
        <f t="shared" si="230"/>
        <v>1.9799394810039848</v>
      </c>
      <c r="Y633" s="27">
        <f t="shared" si="231"/>
        <v>0.15417655213477008</v>
      </c>
      <c r="Z633" s="26">
        <f t="shared" si="232"/>
        <v>0.23568033985878392</v>
      </c>
      <c r="AA633" s="33">
        <f t="shared" si="235"/>
        <v>3.3305913851623532</v>
      </c>
      <c r="AB633" s="30"/>
      <c r="AC633" s="39">
        <f t="shared" si="236"/>
        <v>6.3524487255681682E-3</v>
      </c>
      <c r="AD633" s="39">
        <f t="shared" si="233"/>
        <v>5.2278023315094595</v>
      </c>
      <c r="AE633" s="38">
        <f t="shared" si="237"/>
        <v>5.958400000000001</v>
      </c>
      <c r="AF633" s="37">
        <f t="shared" si="238"/>
        <v>6.0812409706682954E-4</v>
      </c>
      <c r="AG633" s="37">
        <f t="shared" si="239"/>
        <v>0.34980272063833517</v>
      </c>
      <c r="AH633" s="38">
        <f t="shared" si="240"/>
        <v>0.57508477968948213</v>
      </c>
    </row>
    <row r="634" spans="6:34" x14ac:dyDescent="0.2">
      <c r="F634" s="9">
        <v>36.8000000000036</v>
      </c>
      <c r="G634" s="17">
        <f t="shared" si="234"/>
        <v>1039.5692307692661</v>
      </c>
      <c r="H634" s="24">
        <f t="shared" si="241"/>
        <v>1312.7192307692662</v>
      </c>
      <c r="I634" s="24">
        <f t="shared" si="227"/>
        <v>12.947957017752486</v>
      </c>
      <c r="J634" s="18">
        <f t="shared" si="228"/>
        <v>1294795701.7752485</v>
      </c>
      <c r="K634" s="19">
        <f t="shared" si="218"/>
        <v>-7.8739073386332477</v>
      </c>
      <c r="L634" s="25">
        <f t="shared" si="219"/>
        <v>-9.299960879110003</v>
      </c>
      <c r="M634" s="19">
        <f t="shared" si="220"/>
        <v>1.4260535404767554</v>
      </c>
      <c r="N634" s="20">
        <f t="shared" si="221"/>
        <v>10.658747692305781</v>
      </c>
      <c r="O634" s="42">
        <f t="shared" si="222"/>
        <v>2.0133008700256099</v>
      </c>
      <c r="P634" s="40"/>
      <c r="Q634" s="21">
        <f t="shared" si="223"/>
        <v>20.977885037774069</v>
      </c>
      <c r="R634" s="44">
        <f t="shared" si="224"/>
        <v>1.229174534551855</v>
      </c>
      <c r="S634" s="22"/>
      <c r="T634" s="22">
        <f t="shared" si="225"/>
        <v>0</v>
      </c>
      <c r="U634" s="50">
        <f t="shared" si="226"/>
        <v>0.34189511840834946</v>
      </c>
      <c r="V634" s="47"/>
      <c r="W634" s="26">
        <f t="shared" si="229"/>
        <v>0.61052699715776682</v>
      </c>
      <c r="X634" s="26">
        <f t="shared" si="230"/>
        <v>1.9681378754201446</v>
      </c>
      <c r="Y634" s="27">
        <f t="shared" si="231"/>
        <v>0.15510270006552149</v>
      </c>
      <c r="Z634" s="26">
        <f t="shared" si="232"/>
        <v>0.23676089268142012</v>
      </c>
      <c r="AA634" s="33">
        <f t="shared" si="235"/>
        <v>3.3154262647430293</v>
      </c>
      <c r="AB634" s="30"/>
      <c r="AC634" s="39">
        <f t="shared" si="236"/>
        <v>6.3229303358576291E-3</v>
      </c>
      <c r="AD634" s="39">
        <f t="shared" si="233"/>
        <v>5.2341252618453176</v>
      </c>
      <c r="AE634" s="38">
        <f t="shared" si="237"/>
        <v>5.9584000000000019</v>
      </c>
      <c r="AF634" s="37">
        <f t="shared" si="238"/>
        <v>6.0807894325140977E-4</v>
      </c>
      <c r="AG634" s="37">
        <f t="shared" si="239"/>
        <v>0.35041079958158661</v>
      </c>
      <c r="AH634" s="38">
        <f t="shared" si="240"/>
        <v>0.57508473453566678</v>
      </c>
    </row>
    <row r="635" spans="6:34" x14ac:dyDescent="0.2">
      <c r="F635" s="9">
        <v>36.700000000003598</v>
      </c>
      <c r="G635" s="17">
        <f t="shared" si="234"/>
        <v>1039.31538461542</v>
      </c>
      <c r="H635" s="24">
        <f t="shared" si="241"/>
        <v>1312.4653846154201</v>
      </c>
      <c r="I635" s="24">
        <f t="shared" si="227"/>
        <v>12.940877639054264</v>
      </c>
      <c r="J635" s="18">
        <f t="shared" si="228"/>
        <v>1294087763.9054265</v>
      </c>
      <c r="K635" s="19">
        <f t="shared" si="218"/>
        <v>-7.8649942593420743</v>
      </c>
      <c r="L635" s="25">
        <f t="shared" si="219"/>
        <v>-9.304042852981171</v>
      </c>
      <c r="M635" s="19">
        <f t="shared" si="220"/>
        <v>1.4390485936390967</v>
      </c>
      <c r="N635" s="20">
        <f t="shared" si="221"/>
        <v>10.672506153844239</v>
      </c>
      <c r="O635" s="42">
        <f t="shared" si="222"/>
        <v>2.0130097542857799</v>
      </c>
      <c r="P635" s="40"/>
      <c r="Q635" s="21">
        <f t="shared" si="223"/>
        <v>20.879184244907229</v>
      </c>
      <c r="R635" s="44">
        <f t="shared" si="224"/>
        <v>1.2290102282074855</v>
      </c>
      <c r="S635" s="22"/>
      <c r="T635" s="22">
        <f t="shared" si="225"/>
        <v>0</v>
      </c>
      <c r="U635" s="50">
        <f t="shared" si="226"/>
        <v>0.34189885385845181</v>
      </c>
      <c r="V635" s="47"/>
      <c r="W635" s="26">
        <f t="shared" si="229"/>
        <v>0.61053366760437822</v>
      </c>
      <c r="X635" s="26">
        <f t="shared" si="230"/>
        <v>1.9563525140143905</v>
      </c>
      <c r="Y635" s="27">
        <f t="shared" si="231"/>
        <v>0.15603876684564816</v>
      </c>
      <c r="Z635" s="26">
        <f t="shared" si="232"/>
        <v>0.23784991791858656</v>
      </c>
      <c r="AA635" s="33">
        <f t="shared" si="235"/>
        <v>3.3002822335098458</v>
      </c>
      <c r="AB635" s="30"/>
      <c r="AC635" s="39">
        <f t="shared" si="236"/>
        <v>6.2933655113323102E-3</v>
      </c>
      <c r="AD635" s="39">
        <f t="shared" si="233"/>
        <v>5.2404186273566502</v>
      </c>
      <c r="AE635" s="38">
        <f t="shared" si="237"/>
        <v>5.9584000000000019</v>
      </c>
      <c r="AF635" s="37">
        <f t="shared" si="238"/>
        <v>6.080322661631706E-4</v>
      </c>
      <c r="AG635" s="37">
        <f t="shared" si="239"/>
        <v>0.35101883184774979</v>
      </c>
      <c r="AH635" s="38">
        <f t="shared" si="240"/>
        <v>0.57508468785857858</v>
      </c>
    </row>
    <row r="636" spans="6:34" x14ac:dyDescent="0.2">
      <c r="F636" s="9">
        <v>36.600000000003597</v>
      </c>
      <c r="G636" s="17">
        <f t="shared" si="234"/>
        <v>1039.0615384615739</v>
      </c>
      <c r="H636" s="24">
        <f t="shared" si="241"/>
        <v>1312.211538461574</v>
      </c>
      <c r="I636" s="24">
        <f t="shared" si="227"/>
        <v>12.933811147929987</v>
      </c>
      <c r="J636" s="18">
        <f t="shared" si="228"/>
        <v>1293381114.7929988</v>
      </c>
      <c r="K636" s="19">
        <f t="shared" si="218"/>
        <v>-7.8560196737638854</v>
      </c>
      <c r="L636" s="25">
        <f t="shared" si="219"/>
        <v>-9.3081253258789332</v>
      </c>
      <c r="M636" s="19">
        <f t="shared" si="220"/>
        <v>1.4521056521150477</v>
      </c>
      <c r="N636" s="20">
        <f t="shared" si="221"/>
        <v>10.686264615382697</v>
      </c>
      <c r="O636" s="42">
        <f t="shared" si="222"/>
        <v>2.0127094126028977</v>
      </c>
      <c r="P636" s="40"/>
      <c r="Q636" s="21">
        <f t="shared" si="223"/>
        <v>20.780335493561413</v>
      </c>
      <c r="R636" s="44">
        <f t="shared" si="224"/>
        <v>1.2288406152202282</v>
      </c>
      <c r="S636" s="22"/>
      <c r="T636" s="22">
        <f t="shared" si="225"/>
        <v>0</v>
      </c>
      <c r="U636" s="50">
        <f t="shared" si="226"/>
        <v>0.34190268113934547</v>
      </c>
      <c r="V636" s="47"/>
      <c r="W636" s="26">
        <f t="shared" si="229"/>
        <v>0.61054050203454546</v>
      </c>
      <c r="X636" s="26">
        <f t="shared" si="230"/>
        <v>1.944583654015873</v>
      </c>
      <c r="Y636" s="27">
        <f t="shared" si="231"/>
        <v>0.15698488999783647</v>
      </c>
      <c r="Z636" s="26">
        <f t="shared" si="232"/>
        <v>0.23894748933777371</v>
      </c>
      <c r="AA636" s="33">
        <f t="shared" si="235"/>
        <v>3.2851596292076812</v>
      </c>
      <c r="AB636" s="30"/>
      <c r="AC636" s="39">
        <f t="shared" si="236"/>
        <v>6.2637552734722589E-3</v>
      </c>
      <c r="AD636" s="39">
        <f t="shared" si="233"/>
        <v>5.2466823826301221</v>
      </c>
      <c r="AE636" s="38">
        <f t="shared" si="237"/>
        <v>5.9584000000000019</v>
      </c>
      <c r="AF636" s="37">
        <f t="shared" si="238"/>
        <v>6.0798406136361894E-4</v>
      </c>
      <c r="AG636" s="37">
        <f t="shared" si="239"/>
        <v>0.35162681590911343</v>
      </c>
      <c r="AH636" s="38">
        <f t="shared" si="240"/>
        <v>0.57508463965377898</v>
      </c>
    </row>
    <row r="637" spans="6:34" x14ac:dyDescent="0.2">
      <c r="F637" s="9">
        <v>36.500000000003602</v>
      </c>
      <c r="G637" s="17">
        <f t="shared" si="234"/>
        <v>1038.8076923077278</v>
      </c>
      <c r="H637" s="24">
        <f t="shared" si="241"/>
        <v>1311.9576923077279</v>
      </c>
      <c r="I637" s="24">
        <f t="shared" si="227"/>
        <v>12.926757544379697</v>
      </c>
      <c r="J637" s="18">
        <f t="shared" si="228"/>
        <v>1292675754.4379697</v>
      </c>
      <c r="K637" s="19">
        <f t="shared" si="218"/>
        <v>-7.8469832228784187</v>
      </c>
      <c r="L637" s="25">
        <f t="shared" si="219"/>
        <v>-9.312208298092985</v>
      </c>
      <c r="M637" s="19">
        <f t="shared" si="220"/>
        <v>1.4652250752145664</v>
      </c>
      <c r="N637" s="20">
        <f t="shared" si="221"/>
        <v>10.700023076921156</v>
      </c>
      <c r="O637" s="42">
        <f t="shared" si="222"/>
        <v>2.012399791123924</v>
      </c>
      <c r="P637" s="40"/>
      <c r="Q637" s="21">
        <f t="shared" si="223"/>
        <v>20.681342217288027</v>
      </c>
      <c r="R637" s="44">
        <f t="shared" si="224"/>
        <v>1.2286656735085828</v>
      </c>
      <c r="S637" s="22"/>
      <c r="T637" s="22">
        <f t="shared" si="225"/>
        <v>0</v>
      </c>
      <c r="U637" s="50">
        <f t="shared" si="226"/>
        <v>0.34190660334968997</v>
      </c>
      <c r="V637" s="47"/>
      <c r="W637" s="26">
        <f t="shared" si="229"/>
        <v>0.61054750598158913</v>
      </c>
      <c r="X637" s="26">
        <f t="shared" si="230"/>
        <v>1.9328315526623063</v>
      </c>
      <c r="Y637" s="27">
        <f t="shared" si="231"/>
        <v>0.15794120939835998</v>
      </c>
      <c r="Z637" s="26">
        <f t="shared" si="232"/>
        <v>0.2400536813050301</v>
      </c>
      <c r="AA637" s="33">
        <f t="shared" si="235"/>
        <v>3.2700587896850082</v>
      </c>
      <c r="AB637" s="30"/>
      <c r="AC637" s="39">
        <f t="shared" si="236"/>
        <v>6.2341006480680708E-3</v>
      </c>
      <c r="AD637" s="39">
        <f t="shared" si="233"/>
        <v>5.2529164832781898</v>
      </c>
      <c r="AE637" s="38">
        <f t="shared" si="237"/>
        <v>5.958400000000001</v>
      </c>
      <c r="AF637" s="37">
        <f t="shared" si="238"/>
        <v>6.0793432439732332E-4</v>
      </c>
      <c r="AG637" s="37">
        <f t="shared" si="239"/>
        <v>0.35223475023351075</v>
      </c>
      <c r="AH637" s="38">
        <f t="shared" si="240"/>
        <v>0.57508458991681277</v>
      </c>
    </row>
    <row r="638" spans="6:34" x14ac:dyDescent="0.2">
      <c r="F638" s="9">
        <v>36.400000000003601</v>
      </c>
      <c r="G638" s="17">
        <f t="shared" si="234"/>
        <v>1038.5538461538818</v>
      </c>
      <c r="H638" s="24">
        <f t="shared" si="241"/>
        <v>1311.7038461538818</v>
      </c>
      <c r="I638" s="24">
        <f t="shared" si="227"/>
        <v>12.919716828403352</v>
      </c>
      <c r="J638" s="18">
        <f t="shared" si="228"/>
        <v>1291971682.8403351</v>
      </c>
      <c r="K638" s="19">
        <f t="shared" si="218"/>
        <v>-7.8378845445917431</v>
      </c>
      <c r="L638" s="25">
        <f t="shared" si="219"/>
        <v>-9.3162917699132493</v>
      </c>
      <c r="M638" s="19">
        <f t="shared" si="220"/>
        <v>1.4784072253215061</v>
      </c>
      <c r="N638" s="20">
        <f t="shared" si="221"/>
        <v>10.713781538459614</v>
      </c>
      <c r="O638" s="42">
        <f t="shared" si="222"/>
        <v>2.0120808355347686</v>
      </c>
      <c r="P638" s="40"/>
      <c r="Q638" s="21">
        <f t="shared" si="223"/>
        <v>20.58220786376242</v>
      </c>
      <c r="R638" s="44">
        <f t="shared" si="224"/>
        <v>1.2284853808388452</v>
      </c>
      <c r="S638" s="22"/>
      <c r="T638" s="22">
        <f t="shared" si="225"/>
        <v>0</v>
      </c>
      <c r="U638" s="50">
        <f t="shared" si="226"/>
        <v>0.34191062362905028</v>
      </c>
      <c r="V638" s="47"/>
      <c r="W638" s="26">
        <f t="shared" si="229"/>
        <v>0.61055468505187549</v>
      </c>
      <c r="X638" s="26">
        <f t="shared" si="230"/>
        <v>1.9210964671883397</v>
      </c>
      <c r="Y638" s="27">
        <f t="shared" si="231"/>
        <v>0.15890786732471207</v>
      </c>
      <c r="Z638" s="26">
        <f t="shared" si="232"/>
        <v>0.24116856878626663</v>
      </c>
      <c r="AA638" s="33">
        <f t="shared" si="235"/>
        <v>3.2549800528802768</v>
      </c>
      <c r="AB638" s="30"/>
      <c r="AC638" s="39">
        <f t="shared" si="236"/>
        <v>6.2044026651864974E-3</v>
      </c>
      <c r="AD638" s="39">
        <f t="shared" si="233"/>
        <v>5.2591208859433767</v>
      </c>
      <c r="AE638" s="38">
        <f t="shared" si="237"/>
        <v>5.958400000000001</v>
      </c>
      <c r="AF638" s="37">
        <f t="shared" si="238"/>
        <v>6.0788305079199749E-4</v>
      </c>
      <c r="AG638" s="37">
        <f t="shared" si="239"/>
        <v>0.35284263328430276</v>
      </c>
      <c r="AH638" s="38">
        <f t="shared" si="240"/>
        <v>0.57508453864320741</v>
      </c>
    </row>
    <row r="639" spans="6:34" x14ac:dyDescent="0.2">
      <c r="F639" s="9">
        <v>36.3000000000036</v>
      </c>
      <c r="G639" s="17">
        <f t="shared" si="234"/>
        <v>1038.3000000000357</v>
      </c>
      <c r="H639" s="24">
        <f t="shared" si="241"/>
        <v>1311.4500000000357</v>
      </c>
      <c r="I639" s="24">
        <f t="shared" si="227"/>
        <v>12.912689000000995</v>
      </c>
      <c r="J639" s="18">
        <f t="shared" si="228"/>
        <v>1291268900.0000994</v>
      </c>
      <c r="K639" s="19">
        <f t="shared" si="218"/>
        <v>-7.8287232737013719</v>
      </c>
      <c r="L639" s="25">
        <f t="shared" si="219"/>
        <v>-9.3203757416298689</v>
      </c>
      <c r="M639" s="19">
        <f t="shared" si="220"/>
        <v>1.491652467928497</v>
      </c>
      <c r="N639" s="20">
        <f t="shared" si="221"/>
        <v>10.727539999998072</v>
      </c>
      <c r="O639" s="42">
        <f t="shared" si="222"/>
        <v>2.0117524910550584</v>
      </c>
      <c r="P639" s="40"/>
      <c r="Q639" s="21">
        <f t="shared" si="223"/>
        <v>20.482935894658077</v>
      </c>
      <c r="R639" s="44">
        <f t="shared" si="224"/>
        <v>1.2282997148232888</v>
      </c>
      <c r="S639" s="22"/>
      <c r="T639" s="22">
        <f t="shared" si="225"/>
        <v>0</v>
      </c>
      <c r="U639" s="50">
        <f t="shared" si="226"/>
        <v>0.34191474515848708</v>
      </c>
      <c r="V639" s="47"/>
      <c r="W639" s="26">
        <f t="shared" si="229"/>
        <v>0.61056204492586974</v>
      </c>
      <c r="X639" s="26">
        <f t="shared" si="230"/>
        <v>1.9093786548138492</v>
      </c>
      <c r="Y639" s="27">
        <f t="shared" si="231"/>
        <v>0.15988500850434909</v>
      </c>
      <c r="Z639" s="26">
        <f t="shared" si="232"/>
        <v>0.2422922273484189</v>
      </c>
      <c r="AA639" s="33">
        <f t="shared" si="235"/>
        <v>3.23992375680821</v>
      </c>
      <c r="AB639" s="30"/>
      <c r="AC639" s="39">
        <f t="shared" si="236"/>
        <v>6.1746623591288153E-3</v>
      </c>
      <c r="AD639" s="39">
        <f t="shared" si="233"/>
        <v>5.2652955483025057</v>
      </c>
      <c r="AE639" s="38">
        <f t="shared" si="237"/>
        <v>5.9584000000000019</v>
      </c>
      <c r="AF639" s="37">
        <f t="shared" si="238"/>
        <v>6.0783023605793629E-4</v>
      </c>
      <c r="AG639" s="37">
        <f t="shared" si="239"/>
        <v>0.35345046352036069</v>
      </c>
      <c r="AH639" s="38">
        <f t="shared" si="240"/>
        <v>0.57508448582847338</v>
      </c>
    </row>
    <row r="640" spans="6:34" x14ac:dyDescent="0.2">
      <c r="F640" s="9">
        <v>36.200000000003598</v>
      </c>
      <c r="G640" s="17">
        <f t="shared" si="234"/>
        <v>1038.0461538461896</v>
      </c>
      <c r="H640" s="24">
        <f t="shared" si="241"/>
        <v>1311.1961538461896</v>
      </c>
      <c r="I640" s="24">
        <f t="shared" si="227"/>
        <v>12.905674059172597</v>
      </c>
      <c r="J640" s="18">
        <f t="shared" si="228"/>
        <v>1290567405.9172597</v>
      </c>
      <c r="K640" s="19">
        <f t="shared" si="218"/>
        <v>-7.8194990418608885</v>
      </c>
      <c r="L640" s="25">
        <f t="shared" si="219"/>
        <v>-9.3244602135332197</v>
      </c>
      <c r="M640" s="19">
        <f t="shared" si="220"/>
        <v>1.5049611716723312</v>
      </c>
      <c r="N640" s="20">
        <f t="shared" si="221"/>
        <v>10.74129846153653</v>
      </c>
      <c r="O640" s="42">
        <f t="shared" si="222"/>
        <v>2.0114147024328322</v>
      </c>
      <c r="P640" s="40"/>
      <c r="Q640" s="21">
        <f t="shared" si="223"/>
        <v>20.38352978551875</v>
      </c>
      <c r="R640" s="44">
        <f t="shared" si="224"/>
        <v>1.2281086529183143</v>
      </c>
      <c r="S640" s="22"/>
      <c r="T640" s="22">
        <f t="shared" si="225"/>
        <v>0</v>
      </c>
      <c r="U640" s="50">
        <f t="shared" si="226"/>
        <v>0.34191897116115566</v>
      </c>
      <c r="V640" s="47"/>
      <c r="W640" s="26">
        <f t="shared" si="229"/>
        <v>0.61056959135920652</v>
      </c>
      <c r="X640" s="26">
        <f t="shared" si="230"/>
        <v>1.8976783727321276</v>
      </c>
      <c r="Y640" s="27">
        <f t="shared" si="231"/>
        <v>0.16087278016457462</v>
      </c>
      <c r="Z640" s="26">
        <f t="shared" si="232"/>
        <v>0.24342473316046256</v>
      </c>
      <c r="AA640" s="33">
        <f t="shared" si="235"/>
        <v>3.2248902395460015</v>
      </c>
      <c r="AB640" s="30"/>
      <c r="AC640" s="39">
        <f t="shared" si="236"/>
        <v>6.1448807683975107E-3</v>
      </c>
      <c r="AD640" s="39">
        <f t="shared" si="233"/>
        <v>5.2714404290709034</v>
      </c>
      <c r="AE640" s="38">
        <f t="shared" si="237"/>
        <v>5.9584000000000019</v>
      </c>
      <c r="AF640" s="37">
        <f t="shared" si="238"/>
        <v>6.0777587568831186E-4</v>
      </c>
      <c r="AG640" s="37">
        <f t="shared" si="239"/>
        <v>0.35405823939604902</v>
      </c>
      <c r="AH640" s="38">
        <f t="shared" si="240"/>
        <v>0.57508443146810373</v>
      </c>
    </row>
    <row r="641" spans="6:34" x14ac:dyDescent="0.2">
      <c r="F641" s="9">
        <v>36.100000000003597</v>
      </c>
      <c r="G641" s="17">
        <f t="shared" si="234"/>
        <v>1037.7923076923435</v>
      </c>
      <c r="H641" s="24">
        <f t="shared" si="241"/>
        <v>1310.9423076923435</v>
      </c>
      <c r="I641" s="24">
        <f t="shared" si="227"/>
        <v>12.898672005918144</v>
      </c>
      <c r="J641" s="18">
        <f t="shared" si="228"/>
        <v>1289867200.5918143</v>
      </c>
      <c r="K641" s="19">
        <f t="shared" si="218"/>
        <v>-7.8102114775440548</v>
      </c>
      <c r="L641" s="25">
        <f t="shared" si="219"/>
        <v>-9.328545185913903</v>
      </c>
      <c r="M641" s="19">
        <f t="shared" si="220"/>
        <v>1.5183337083698483</v>
      </c>
      <c r="N641" s="20">
        <f t="shared" si="221"/>
        <v>10.755056923074989</v>
      </c>
      <c r="O641" s="42">
        <f t="shared" si="222"/>
        <v>2.011067413939152</v>
      </c>
      <c r="P641" s="40"/>
      <c r="Q641" s="21">
        <f t="shared" si="223"/>
        <v>20.283993025628693</v>
      </c>
      <c r="R641" s="44">
        <f t="shared" si="224"/>
        <v>1.2279121724225652</v>
      </c>
      <c r="S641" s="22"/>
      <c r="T641" s="22">
        <f t="shared" si="225"/>
        <v>0</v>
      </c>
      <c r="U641" s="50">
        <f t="shared" si="226"/>
        <v>0.34192330490291661</v>
      </c>
      <c r="V641" s="47"/>
      <c r="W641" s="26">
        <f t="shared" si="229"/>
        <v>0.61057733018377958</v>
      </c>
      <c r="X641" s="26">
        <f t="shared" si="230"/>
        <v>1.8859958780979913</v>
      </c>
      <c r="Y641" s="27">
        <f t="shared" si="231"/>
        <v>0.16187133208359419</v>
      </c>
      <c r="Z641" s="26">
        <f t="shared" si="232"/>
        <v>0.24456616299427494</v>
      </c>
      <c r="AA641" s="33">
        <f t="shared" si="235"/>
        <v>3.2098798392194201</v>
      </c>
      <c r="AB641" s="30"/>
      <c r="AC641" s="39">
        <f t="shared" si="236"/>
        <v>6.1150589356557131E-3</v>
      </c>
      <c r="AD641" s="39">
        <f t="shared" si="233"/>
        <v>5.2775554880065592</v>
      </c>
      <c r="AE641" s="38">
        <f t="shared" si="237"/>
        <v>5.9584000000000019</v>
      </c>
      <c r="AF641" s="37">
        <f t="shared" si="238"/>
        <v>6.0771996515881989E-4</v>
      </c>
      <c r="AG641" s="37">
        <f t="shared" si="239"/>
        <v>0.35466595936120782</v>
      </c>
      <c r="AH641" s="38">
        <f t="shared" si="240"/>
        <v>0.57508437555757419</v>
      </c>
    </row>
    <row r="642" spans="6:34" x14ac:dyDescent="0.2">
      <c r="F642" s="9">
        <v>36.000000000003602</v>
      </c>
      <c r="G642" s="17">
        <f t="shared" si="234"/>
        <v>1037.5384615384974</v>
      </c>
      <c r="H642" s="24">
        <f t="shared" si="241"/>
        <v>1310.6884615384974</v>
      </c>
      <c r="I642" s="24">
        <f t="shared" si="227"/>
        <v>12.891682840237678</v>
      </c>
      <c r="J642" s="18">
        <f t="shared" si="228"/>
        <v>1289168284.0237677</v>
      </c>
      <c r="K642" s="19">
        <f t="shared" ref="K642:K702" si="242">LOG(EXP(((LN(Y642)-$B$10/(H642)-$B$11-$B$7)-$B$12*(1-$B$16/H642-LN(H642/$B$16))-$B$13*J642/H642-$B$14*(H642-$B$16)*J642/H642-$B$15*J642*J642/H642)/$B$9))</f>
        <v>-7.8008602060084291</v>
      </c>
      <c r="L642" s="25">
        <f t="shared" ref="L642:L702" si="243">-25096.3/(G642+273)+8.735+0.11*(I642*1000-1)/(G642+273)</f>
        <v>-9.3326306590627279</v>
      </c>
      <c r="M642" s="19">
        <f t="shared" ref="M642:M702" si="244">K642-L642</f>
        <v>1.5317704530542988</v>
      </c>
      <c r="N642" s="20">
        <f t="shared" ref="N642:N702" si="245">81.8-(0.0542)*(G642+273)</f>
        <v>10.768815384613447</v>
      </c>
      <c r="O642" s="42">
        <f t="shared" ref="O642:O702" si="246">6.24-0.15*K642-0.00412*(G642+273)</f>
        <v>2.0107105693626552</v>
      </c>
      <c r="P642" s="40"/>
      <c r="Q642" s="21">
        <f t="shared" ref="Q642:Q702" si="247">N642*X642</f>
        <v>20.18432911788101</v>
      </c>
      <c r="R642" s="44">
        <f t="shared" ref="R642:R702" si="248">O642*W642</f>
        <v>1.2277102504750246</v>
      </c>
      <c r="S642" s="22"/>
      <c r="T642" s="22">
        <f t="shared" ref="T642:T702" si="249">B$4*X642</f>
        <v>0</v>
      </c>
      <c r="U642" s="50">
        <f t="shared" ref="U642:U702" si="250">W642*B$3</f>
        <v>0.34192774969295542</v>
      </c>
      <c r="V642" s="47"/>
      <c r="W642" s="26">
        <f t="shared" si="229"/>
        <v>0.61058526730884888</v>
      </c>
      <c r="X642" s="26">
        <f t="shared" si="230"/>
        <v>1.8743314280157972</v>
      </c>
      <c r="Y642" s="27">
        <f t="shared" si="231"/>
        <v>0.16288081664277113</v>
      </c>
      <c r="Z642" s="26">
        <f t="shared" si="232"/>
        <v>0.24571659422533598</v>
      </c>
      <c r="AA642" s="33">
        <f t="shared" si="235"/>
        <v>3.1948928939888308</v>
      </c>
      <c r="AB642" s="30"/>
      <c r="AC642" s="39">
        <f t="shared" si="236"/>
        <v>6.0851979076882619E-3</v>
      </c>
      <c r="AD642" s="39">
        <f t="shared" si="233"/>
        <v>5.2836406859142473</v>
      </c>
      <c r="AE642" s="38">
        <f t="shared" si="237"/>
        <v>5.9584000000000019</v>
      </c>
      <c r="AF642" s="37">
        <f t="shared" si="238"/>
        <v>6.0766249992754155E-4</v>
      </c>
      <c r="AG642" s="37">
        <f t="shared" si="239"/>
        <v>0.35527362186113537</v>
      </c>
      <c r="AH642" s="38">
        <f t="shared" si="240"/>
        <v>0.57508431809234295</v>
      </c>
    </row>
    <row r="643" spans="6:34" x14ac:dyDescent="0.2">
      <c r="F643" s="9">
        <v>35.900000000003601</v>
      </c>
      <c r="G643" s="17">
        <f t="shared" si="234"/>
        <v>1037.2846153846513</v>
      </c>
      <c r="H643" s="24">
        <f t="shared" si="241"/>
        <v>1310.4346153846514</v>
      </c>
      <c r="I643" s="24">
        <f t="shared" ref="I643:I702" si="251">92-0.18*G643+0.0001*(G643^2)</f>
        <v>12.884706562131157</v>
      </c>
      <c r="J643" s="18">
        <f t="shared" ref="J643:J702" si="252">I643*10^8</f>
        <v>1288470656.2131157</v>
      </c>
      <c r="K643" s="19">
        <f t="shared" si="242"/>
        <v>-7.7914448492584549</v>
      </c>
      <c r="L643" s="25">
        <f t="shared" si="243"/>
        <v>-9.3367166332707523</v>
      </c>
      <c r="M643" s="19">
        <f t="shared" si="244"/>
        <v>1.5452717840122974</v>
      </c>
      <c r="N643" s="20">
        <f t="shared" si="245"/>
        <v>10.782573846151905</v>
      </c>
      <c r="O643" s="42">
        <f t="shared" si="246"/>
        <v>2.0103441120040042</v>
      </c>
      <c r="P643" s="40"/>
      <c r="Q643" s="21">
        <f t="shared" si="247"/>
        <v>20.084541578643886</v>
      </c>
      <c r="R643" s="44">
        <f t="shared" si="248"/>
        <v>1.2275028640530632</v>
      </c>
      <c r="S643" s="22"/>
      <c r="T643" s="22">
        <f t="shared" si="249"/>
        <v>0</v>
      </c>
      <c r="U643" s="50">
        <f t="shared" si="250"/>
        <v>0.34193230888441367</v>
      </c>
      <c r="V643" s="47"/>
      <c r="W643" s="26">
        <f t="shared" ref="W643:W702" si="253">(W642*F642-(R642*C$2+U642*B$2)*(F642-F643))/F643</f>
        <v>0.61059340872216716</v>
      </c>
      <c r="X643" s="26">
        <f t="shared" ref="X643:X702" si="254">(X642*F642-(Q642*C$2+T642*B$2)*(F642-F643))/F643</f>
        <v>1.8626852795273621</v>
      </c>
      <c r="Y643" s="27">
        <f t="shared" ref="Y643:Y702" si="255">W643/X643/2</f>
        <v>0.16390138888011699</v>
      </c>
      <c r="Z643" s="26">
        <f t="shared" ref="Z643:Z702" si="256">W643/(W643+X643)</f>
        <v>0.2468761048332635</v>
      </c>
      <c r="AA643" s="33">
        <f t="shared" si="235"/>
        <v>3.1799297420351085</v>
      </c>
      <c r="AB643" s="30"/>
      <c r="AC643" s="39">
        <f t="shared" si="236"/>
        <v>6.0552987353643907E-3</v>
      </c>
      <c r="AD643" s="39">
        <f t="shared" ref="AD643:AD702" si="257">AD642+AC643</f>
        <v>5.2896959846496117</v>
      </c>
      <c r="AE643" s="38">
        <f t="shared" si="237"/>
        <v>5.9584000000000019</v>
      </c>
      <c r="AF643" s="37">
        <f t="shared" si="238"/>
        <v>6.0760347543501727E-4</v>
      </c>
      <c r="AG643" s="37">
        <f t="shared" si="239"/>
        <v>0.35588122533657041</v>
      </c>
      <c r="AH643" s="38">
        <f t="shared" si="240"/>
        <v>0.57508425906785043</v>
      </c>
    </row>
    <row r="644" spans="6:34" x14ac:dyDescent="0.2">
      <c r="F644" s="9">
        <v>35.8000000000036</v>
      </c>
      <c r="G644" s="17">
        <f t="shared" ref="G644:G702" si="258">G643-(1200-1035)/650</f>
        <v>1037.0307692308052</v>
      </c>
      <c r="H644" s="24">
        <f t="shared" si="241"/>
        <v>1310.1807692308053</v>
      </c>
      <c r="I644" s="24">
        <f t="shared" si="251"/>
        <v>12.877743171598638</v>
      </c>
      <c r="J644" s="18">
        <f t="shared" si="252"/>
        <v>1287774317.1598637</v>
      </c>
      <c r="K644" s="19">
        <f t="shared" si="242"/>
        <v>-7.7819650260080344</v>
      </c>
      <c r="L644" s="25">
        <f t="shared" si="243"/>
        <v>-9.34080310882924</v>
      </c>
      <c r="M644" s="19">
        <f t="shared" si="244"/>
        <v>1.5588380828212056</v>
      </c>
      <c r="N644" s="20">
        <f t="shared" si="245"/>
        <v>10.796332307690363</v>
      </c>
      <c r="O644" s="42">
        <f t="shared" si="246"/>
        <v>2.0099679846702871</v>
      </c>
      <c r="P644" s="40"/>
      <c r="Q644" s="21">
        <f t="shared" si="247"/>
        <v>19.984633937625055</v>
      </c>
      <c r="R644" s="44">
        <f t="shared" si="248"/>
        <v>1.2272899899704772</v>
      </c>
      <c r="S644" s="22"/>
      <c r="T644" s="22">
        <f t="shared" si="249"/>
        <v>0</v>
      </c>
      <c r="U644" s="50">
        <f t="shared" si="250"/>
        <v>0.34193698587503041</v>
      </c>
      <c r="V644" s="47"/>
      <c r="W644" s="26">
        <f t="shared" si="253"/>
        <v>0.61060176049112569</v>
      </c>
      <c r="X644" s="26">
        <f t="shared" si="254"/>
        <v>1.851057689599805</v>
      </c>
      <c r="Y644" s="27">
        <f t="shared" si="255"/>
        <v>0.16493320654504739</v>
      </c>
      <c r="Z644" s="26">
        <f t="shared" si="256"/>
        <v>0.24804477340217421</v>
      </c>
      <c r="AA644" s="33">
        <f t="shared" ref="AA644:AA702" si="259">(W644+X644)/56*72</f>
        <v>3.1649907215454824</v>
      </c>
      <c r="AB644" s="30"/>
      <c r="AC644" s="39">
        <f t="shared" ref="AC644:AC702" si="260">(Q643*C$2+T643*B$2)*(F643-F644)/100</f>
        <v>6.0253624735932517E-3</v>
      </c>
      <c r="AD644" s="39">
        <f t="shared" si="257"/>
        <v>5.2957213471232052</v>
      </c>
      <c r="AE644" s="38">
        <f t="shared" ref="AE644:AE702" si="261">AD644+X644*F644/100</f>
        <v>5.9584000000000019</v>
      </c>
      <c r="AF644" s="37">
        <f t="shared" ref="AF644:AF702" si="262">(R644*C$2+U644*B$2)*(F643-F644)/100</f>
        <v>6.0754288710367305E-4</v>
      </c>
      <c r="AG644" s="37">
        <f t="shared" ref="AG644:AG702" si="263">AG643+AF644</f>
        <v>0.35648876822367409</v>
      </c>
      <c r="AH644" s="38">
        <f t="shared" ref="AH644:AH702" si="264">AG644+W644*F644/100</f>
        <v>0.57508419847951908</v>
      </c>
    </row>
    <row r="645" spans="6:34" x14ac:dyDescent="0.2">
      <c r="F645" s="9">
        <v>35.700000000003698</v>
      </c>
      <c r="G645" s="17">
        <f t="shared" si="258"/>
        <v>1036.7769230769591</v>
      </c>
      <c r="H645" s="24">
        <f t="shared" si="241"/>
        <v>1309.9269230769592</v>
      </c>
      <c r="I645" s="24">
        <f t="shared" si="251"/>
        <v>12.870792668640064</v>
      </c>
      <c r="J645" s="18">
        <f t="shared" si="252"/>
        <v>1287079266.8640063</v>
      </c>
      <c r="K645" s="19">
        <f t="shared" si="242"/>
        <v>-7.7724203516425705</v>
      </c>
      <c r="L645" s="25">
        <f t="shared" si="243"/>
        <v>-9.3448900860296966</v>
      </c>
      <c r="M645" s="19">
        <f t="shared" si="244"/>
        <v>1.5724697343871261</v>
      </c>
      <c r="N645" s="20">
        <f t="shared" si="245"/>
        <v>10.810090769228822</v>
      </c>
      <c r="O645" s="42">
        <f t="shared" si="246"/>
        <v>2.0095821296693144</v>
      </c>
      <c r="P645" s="40"/>
      <c r="Q645" s="21">
        <f t="shared" si="247"/>
        <v>19.884609737734227</v>
      </c>
      <c r="R645" s="44">
        <f t="shared" si="248"/>
        <v>1.2270716048754777</v>
      </c>
      <c r="S645" s="22"/>
      <c r="T645" s="22">
        <f t="shared" si="249"/>
        <v>0</v>
      </c>
      <c r="U645" s="50">
        <f t="shared" si="250"/>
        <v>0.34194178410779502</v>
      </c>
      <c r="V645" s="47"/>
      <c r="W645" s="26">
        <f t="shared" si="253"/>
        <v>0.61061032876391963</v>
      </c>
      <c r="X645" s="26">
        <f t="shared" si="254"/>
        <v>1.8394489151132973</v>
      </c>
      <c r="Y645" s="27">
        <f t="shared" si="255"/>
        <v>0.16597643015443847</v>
      </c>
      <c r="Z645" s="26">
        <f t="shared" si="256"/>
        <v>0.24922267912086452</v>
      </c>
      <c r="AA645" s="33">
        <f t="shared" si="259"/>
        <v>3.1500761706992795</v>
      </c>
      <c r="AB645" s="30"/>
      <c r="AC645" s="39">
        <f t="shared" si="260"/>
        <v>5.9953901812816388E-3</v>
      </c>
      <c r="AD645" s="39">
        <f t="shared" si="257"/>
        <v>5.3017167373044867</v>
      </c>
      <c r="AE645" s="38">
        <f t="shared" si="261"/>
        <v>5.9584000000000019</v>
      </c>
      <c r="AF645" s="37">
        <f t="shared" si="262"/>
        <v>6.0748073033750421E-4</v>
      </c>
      <c r="AG645" s="37">
        <f t="shared" si="263"/>
        <v>0.3570962489540116</v>
      </c>
      <c r="AH645" s="38">
        <f t="shared" si="264"/>
        <v>0.57508413632275346</v>
      </c>
    </row>
    <row r="646" spans="6:34" x14ac:dyDescent="0.2">
      <c r="F646" s="9">
        <v>35.600000000003703</v>
      </c>
      <c r="G646" s="17">
        <f t="shared" si="258"/>
        <v>1036.523076923113</v>
      </c>
      <c r="H646" s="24">
        <f t="shared" si="241"/>
        <v>1309.6730769231131</v>
      </c>
      <c r="I646" s="24">
        <f t="shared" si="251"/>
        <v>12.863855053255421</v>
      </c>
      <c r="J646" s="18">
        <f t="shared" si="252"/>
        <v>1286385505.325542</v>
      </c>
      <c r="K646" s="19">
        <f t="shared" si="242"/>
        <v>-7.7628104381803817</v>
      </c>
      <c r="L646" s="25">
        <f t="shared" si="243"/>
        <v>-9.3489775651638443</v>
      </c>
      <c r="M646" s="19">
        <f t="shared" si="244"/>
        <v>1.5861671269834625</v>
      </c>
      <c r="N646" s="20">
        <f t="shared" si="245"/>
        <v>10.82384923076728</v>
      </c>
      <c r="O646" s="42">
        <f t="shared" si="246"/>
        <v>2.0091864888038318</v>
      </c>
      <c r="P646" s="40"/>
      <c r="Q646" s="21">
        <f t="shared" si="247"/>
        <v>19.784472534942992</v>
      </c>
      <c r="R646" s="44">
        <f t="shared" si="248"/>
        <v>1.226847685248647</v>
      </c>
      <c r="S646" s="22"/>
      <c r="T646" s="22">
        <f t="shared" si="249"/>
        <v>0</v>
      </c>
      <c r="U646" s="50">
        <f t="shared" si="250"/>
        <v>0.34194670707161096</v>
      </c>
      <c r="V646" s="47"/>
      <c r="W646" s="26">
        <f t="shared" si="253"/>
        <v>0.6106191197707338</v>
      </c>
      <c r="X646" s="26">
        <f t="shared" si="254"/>
        <v>1.8278592128486728</v>
      </c>
      <c r="Y646" s="27">
        <f t="shared" si="255"/>
        <v>0.16703122305002341</v>
      </c>
      <c r="Z646" s="26">
        <f t="shared" si="256"/>
        <v>0.25040990178280914</v>
      </c>
      <c r="AA646" s="33">
        <f t="shared" si="259"/>
        <v>3.1351864276535224</v>
      </c>
      <c r="AB646" s="30"/>
      <c r="AC646" s="39">
        <f t="shared" si="260"/>
        <v>5.9653829213199292E-3</v>
      </c>
      <c r="AD646" s="39">
        <f t="shared" si="257"/>
        <v>5.3076821202258069</v>
      </c>
      <c r="AE646" s="38">
        <f t="shared" si="261"/>
        <v>5.9584000000000019</v>
      </c>
      <c r="AF646" s="37">
        <f t="shared" si="262"/>
        <v>6.0741700052468724E-4</v>
      </c>
      <c r="AG646" s="37">
        <f t="shared" si="263"/>
        <v>0.35770366595453629</v>
      </c>
      <c r="AH646" s="38">
        <f t="shared" si="264"/>
        <v>0.57508407259294014</v>
      </c>
    </row>
    <row r="647" spans="6:34" x14ac:dyDescent="0.2">
      <c r="F647" s="9">
        <v>35.500000000003702</v>
      </c>
      <c r="G647" s="17">
        <f t="shared" si="258"/>
        <v>1036.2692307692669</v>
      </c>
      <c r="H647" s="24">
        <f t="shared" si="241"/>
        <v>1309.419230769267</v>
      </c>
      <c r="I647" s="24">
        <f t="shared" si="251"/>
        <v>12.856930325444779</v>
      </c>
      <c r="J647" s="18">
        <f t="shared" si="252"/>
        <v>1285693032.5444779</v>
      </c>
      <c r="K647" s="19">
        <f t="shared" si="242"/>
        <v>-7.7531348942336846</v>
      </c>
      <c r="L647" s="25">
        <f t="shared" si="243"/>
        <v>-9.3530655465236325</v>
      </c>
      <c r="M647" s="19">
        <f t="shared" si="244"/>
        <v>1.5999306522899479</v>
      </c>
      <c r="N647" s="20">
        <f t="shared" si="245"/>
        <v>10.837607692305738</v>
      </c>
      <c r="O647" s="42">
        <f t="shared" si="246"/>
        <v>2.0087810033656721</v>
      </c>
      <c r="P647" s="40"/>
      <c r="Q647" s="21">
        <f t="shared" si="247"/>
        <v>19.684225898143932</v>
      </c>
      <c r="R647" s="44">
        <f t="shared" si="248"/>
        <v>1.2266182074008725</v>
      </c>
      <c r="S647" s="22"/>
      <c r="T647" s="22">
        <f t="shared" si="249"/>
        <v>0</v>
      </c>
      <c r="U647" s="50">
        <f t="shared" si="250"/>
        <v>0.34195175830197078</v>
      </c>
      <c r="V647" s="47"/>
      <c r="W647" s="26">
        <f t="shared" si="253"/>
        <v>0.61062813982494779</v>
      </c>
      <c r="X647" s="26">
        <f t="shared" si="254"/>
        <v>1.8162888394750563</v>
      </c>
      <c r="Y647" s="27">
        <f t="shared" si="255"/>
        <v>0.16809775145715025</v>
      </c>
      <c r="Z647" s="26">
        <f t="shared" si="256"/>
        <v>0.25160652178595383</v>
      </c>
      <c r="AA647" s="33">
        <f t="shared" si="259"/>
        <v>3.1203218305285763</v>
      </c>
      <c r="AB647" s="30"/>
      <c r="AC647" s="39">
        <f t="shared" si="260"/>
        <v>5.9353417604829824E-3</v>
      </c>
      <c r="AD647" s="39">
        <f t="shared" si="257"/>
        <v>5.3136174619862899</v>
      </c>
      <c r="AE647" s="38">
        <f t="shared" si="261"/>
        <v>5.9584000000000019</v>
      </c>
      <c r="AF647" s="37">
        <f t="shared" si="262"/>
        <v>6.0735169303164998E-4</v>
      </c>
      <c r="AG647" s="37">
        <f t="shared" si="263"/>
        <v>0.35831101764756795</v>
      </c>
      <c r="AH647" s="38">
        <f t="shared" si="264"/>
        <v>0.57508400728544706</v>
      </c>
    </row>
    <row r="648" spans="6:34" x14ac:dyDescent="0.2">
      <c r="F648" s="9">
        <v>35.400000000003701</v>
      </c>
      <c r="G648" s="17">
        <f t="shared" si="258"/>
        <v>1036.0153846154208</v>
      </c>
      <c r="H648" s="24">
        <f t="shared" si="241"/>
        <v>1309.1653846154209</v>
      </c>
      <c r="I648" s="24">
        <f t="shared" si="251"/>
        <v>12.850018485208096</v>
      </c>
      <c r="J648" s="18">
        <f t="shared" si="252"/>
        <v>1285001848.5208097</v>
      </c>
      <c r="K648" s="19">
        <f t="shared" si="242"/>
        <v>-7.7433933249689453</v>
      </c>
      <c r="L648" s="25">
        <f t="shared" si="243"/>
        <v>-9.3571540304012348</v>
      </c>
      <c r="M648" s="19">
        <f t="shared" si="244"/>
        <v>1.6137607054322896</v>
      </c>
      <c r="N648" s="20">
        <f t="shared" si="245"/>
        <v>10.851366153844197</v>
      </c>
      <c r="O648" s="42">
        <f t="shared" si="246"/>
        <v>2.0083656141298079</v>
      </c>
      <c r="P648" s="40"/>
      <c r="Q648" s="21">
        <f t="shared" si="247"/>
        <v>19.583873409006518</v>
      </c>
      <c r="R648" s="44">
        <f t="shared" si="248"/>
        <v>1.2263831474712426</v>
      </c>
      <c r="S648" s="22"/>
      <c r="T648" s="22">
        <f t="shared" si="249"/>
        <v>0</v>
      </c>
      <c r="U648" s="50">
        <f t="shared" si="250"/>
        <v>0.3419569413816439</v>
      </c>
      <c r="V648" s="47"/>
      <c r="W648" s="26">
        <f t="shared" si="253"/>
        <v>0.61063739532436401</v>
      </c>
      <c r="X648" s="26">
        <f t="shared" si="254"/>
        <v>1.8047380515372942</v>
      </c>
      <c r="Y648" s="27">
        <f t="shared" si="255"/>
        <v>0.16917618454495845</v>
      </c>
      <c r="Z648" s="26">
        <f t="shared" si="256"/>
        <v>0.25281262013231792</v>
      </c>
      <c r="AA648" s="33">
        <f t="shared" si="259"/>
        <v>3.10548271739356</v>
      </c>
      <c r="AB648" s="30"/>
      <c r="AC648" s="39">
        <f t="shared" si="260"/>
        <v>5.9052677694432639E-3</v>
      </c>
      <c r="AD648" s="39">
        <f t="shared" si="257"/>
        <v>5.3195227297557333</v>
      </c>
      <c r="AE648" s="38">
        <f t="shared" si="261"/>
        <v>5.9584000000000019</v>
      </c>
      <c r="AF648" s="37">
        <f t="shared" si="262"/>
        <v>6.0728480320853216E-4</v>
      </c>
      <c r="AG648" s="37">
        <f t="shared" si="263"/>
        <v>0.35891830245077649</v>
      </c>
      <c r="AH648" s="38">
        <f t="shared" si="264"/>
        <v>0.57508394039562394</v>
      </c>
    </row>
    <row r="649" spans="6:34" x14ac:dyDescent="0.2">
      <c r="F649" s="9">
        <v>35.300000000003699</v>
      </c>
      <c r="G649" s="17">
        <f t="shared" si="258"/>
        <v>1035.7615384615747</v>
      </c>
      <c r="H649" s="24">
        <f t="shared" si="241"/>
        <v>1308.9115384615748</v>
      </c>
      <c r="I649" s="24">
        <f t="shared" si="251"/>
        <v>12.843119532545373</v>
      </c>
      <c r="J649" s="18">
        <f t="shared" si="252"/>
        <v>1284311953.2545373</v>
      </c>
      <c r="K649" s="19">
        <f t="shared" si="242"/>
        <v>-7.7335853320666699</v>
      </c>
      <c r="L649" s="25">
        <f t="shared" si="243"/>
        <v>-9.3612430170890626</v>
      </c>
      <c r="M649" s="19">
        <f t="shared" si="244"/>
        <v>1.6276576850223927</v>
      </c>
      <c r="N649" s="20">
        <f t="shared" si="245"/>
        <v>10.865124615382655</v>
      </c>
      <c r="O649" s="42">
        <f t="shared" si="246"/>
        <v>2.0079402613483124</v>
      </c>
      <c r="P649" s="40"/>
      <c r="Q649" s="21">
        <f t="shared" si="247"/>
        <v>19.483418661831561</v>
      </c>
      <c r="R649" s="44">
        <f t="shared" si="248"/>
        <v>1.2261424814248976</v>
      </c>
      <c r="S649" s="22"/>
      <c r="T649" s="22">
        <f t="shared" si="249"/>
        <v>0</v>
      </c>
      <c r="U649" s="50">
        <f t="shared" si="250"/>
        <v>0.3419622599413743</v>
      </c>
      <c r="V649" s="47"/>
      <c r="W649" s="26">
        <f t="shared" si="253"/>
        <v>0.6106468927524541</v>
      </c>
      <c r="X649" s="26">
        <f t="shared" si="254"/>
        <v>1.7932071054433445</v>
      </c>
      <c r="Y649" s="27">
        <f t="shared" si="255"/>
        <v>0.17026669448799683</v>
      </c>
      <c r="Z649" s="26">
        <f t="shared" si="256"/>
        <v>0.25402827842738046</v>
      </c>
      <c r="AA649" s="33">
        <f t="shared" si="259"/>
        <v>3.0906694262517416</v>
      </c>
      <c r="AB649" s="30"/>
      <c r="AC649" s="39">
        <f t="shared" si="260"/>
        <v>5.8751620227020396E-3</v>
      </c>
      <c r="AD649" s="39">
        <f t="shared" si="257"/>
        <v>5.3253978917784357</v>
      </c>
      <c r="AE649" s="38">
        <f t="shared" si="261"/>
        <v>5.9584000000000028</v>
      </c>
      <c r="AF649" s="37">
        <f t="shared" si="262"/>
        <v>6.0721632638643995E-4</v>
      </c>
      <c r="AG649" s="37">
        <f t="shared" si="263"/>
        <v>0.35952551877716293</v>
      </c>
      <c r="AH649" s="38">
        <f t="shared" si="264"/>
        <v>0.57508387191880184</v>
      </c>
    </row>
    <row r="650" spans="6:34" x14ac:dyDescent="0.2">
      <c r="F650" s="9">
        <v>35.200000000003698</v>
      </c>
      <c r="G650" s="17">
        <f t="shared" si="258"/>
        <v>1035.5076923077286</v>
      </c>
      <c r="H650" s="24">
        <f t="shared" si="241"/>
        <v>1308.6576923077287</v>
      </c>
      <c r="I650" s="24">
        <f t="shared" si="251"/>
        <v>12.836233467456623</v>
      </c>
      <c r="J650" s="18">
        <f t="shared" si="252"/>
        <v>1283623346.7456622</v>
      </c>
      <c r="K650" s="19">
        <f t="shared" si="242"/>
        <v>-7.7237105136805537</v>
      </c>
      <c r="L650" s="25">
        <f t="shared" si="243"/>
        <v>-9.3653325068797404</v>
      </c>
      <c r="M650" s="19">
        <f t="shared" si="244"/>
        <v>1.6416219931991867</v>
      </c>
      <c r="N650" s="20">
        <f t="shared" si="245"/>
        <v>10.878883076921113</v>
      </c>
      <c r="O650" s="42">
        <f t="shared" si="246"/>
        <v>2.0075048847442414</v>
      </c>
      <c r="P650" s="40"/>
      <c r="Q650" s="21">
        <f t="shared" si="247"/>
        <v>19.382865263403531</v>
      </c>
      <c r="R650" s="44">
        <f t="shared" si="248"/>
        <v>1.2258961850508572</v>
      </c>
      <c r="S650" s="22"/>
      <c r="T650" s="22">
        <f t="shared" si="249"/>
        <v>0</v>
      </c>
      <c r="U650" s="50">
        <f t="shared" si="250"/>
        <v>0.34196771766059303</v>
      </c>
      <c r="V650" s="47"/>
      <c r="W650" s="26">
        <f t="shared" si="253"/>
        <v>0.61065663867963038</v>
      </c>
      <c r="X650" s="26">
        <f t="shared" si="254"/>
        <v>1.7816962574515667</v>
      </c>
      <c r="Y650" s="27">
        <f t="shared" si="255"/>
        <v>0.17136945652932942</v>
      </c>
      <c r="Z650" s="26">
        <f t="shared" si="256"/>
        <v>0.25525357887925154</v>
      </c>
      <c r="AA650" s="33">
        <f t="shared" si="259"/>
        <v>3.0758822950258247</v>
      </c>
      <c r="AB650" s="30"/>
      <c r="AC650" s="39">
        <f t="shared" si="260"/>
        <v>5.8450255985495522E-3</v>
      </c>
      <c r="AD650" s="39">
        <f t="shared" si="257"/>
        <v>5.3312429173769855</v>
      </c>
      <c r="AE650" s="38">
        <f t="shared" si="261"/>
        <v>5.9584000000000028</v>
      </c>
      <c r="AF650" s="37">
        <f t="shared" si="262"/>
        <v>6.0714625787768094E-4</v>
      </c>
      <c r="AG650" s="37">
        <f t="shared" si="263"/>
        <v>0.3601326650350406</v>
      </c>
      <c r="AH650" s="38">
        <f t="shared" si="264"/>
        <v>0.57508380185029306</v>
      </c>
    </row>
    <row r="651" spans="6:34" x14ac:dyDescent="0.2">
      <c r="F651" s="9">
        <v>35.100000000003703</v>
      </c>
      <c r="G651" s="17">
        <f t="shared" si="258"/>
        <v>1035.2538461538825</v>
      </c>
      <c r="H651" s="24">
        <f t="shared" si="241"/>
        <v>1308.4038461538826</v>
      </c>
      <c r="I651" s="24">
        <f t="shared" si="251"/>
        <v>12.829360289941832</v>
      </c>
      <c r="J651" s="18">
        <f t="shared" si="252"/>
        <v>1282936028.9941831</v>
      </c>
      <c r="K651" s="19">
        <f t="shared" si="242"/>
        <v>-7.7137684643961384</v>
      </c>
      <c r="L651" s="25">
        <f t="shared" si="243"/>
        <v>-9.3694225000661255</v>
      </c>
      <c r="M651" s="19">
        <f t="shared" si="244"/>
        <v>1.6556540356699871</v>
      </c>
      <c r="N651" s="20">
        <f t="shared" si="245"/>
        <v>10.892641538459571</v>
      </c>
      <c r="O651" s="42">
        <f t="shared" si="246"/>
        <v>2.0070594235054253</v>
      </c>
      <c r="P651" s="40"/>
      <c r="Q651" s="21">
        <f t="shared" si="247"/>
        <v>19.282216832840842</v>
      </c>
      <c r="R651" s="44">
        <f t="shared" si="248"/>
        <v>1.2256442339598055</v>
      </c>
      <c r="S651" s="22"/>
      <c r="T651" s="22">
        <f t="shared" si="249"/>
        <v>0</v>
      </c>
      <c r="U651" s="50">
        <f t="shared" si="250"/>
        <v>0.34197331826814037</v>
      </c>
      <c r="V651" s="47"/>
      <c r="W651" s="26">
        <f t="shared" si="253"/>
        <v>0.61066663976453628</v>
      </c>
      <c r="X651" s="26">
        <f t="shared" si="254"/>
        <v>1.7702057636579231</v>
      </c>
      <c r="Y651" s="27">
        <f t="shared" si="255"/>
        <v>0.17248464904516667</v>
      </c>
      <c r="Z651" s="26">
        <f t="shared" si="256"/>
        <v>0.25648860429761561</v>
      </c>
      <c r="AA651" s="33">
        <f t="shared" si="259"/>
        <v>3.061121661543162</v>
      </c>
      <c r="AB651" s="30"/>
      <c r="AC651" s="39">
        <f t="shared" si="260"/>
        <v>5.8148595790207293E-3</v>
      </c>
      <c r="AD651" s="39">
        <f t="shared" si="257"/>
        <v>5.3370577769560059</v>
      </c>
      <c r="AE651" s="38">
        <f t="shared" si="261"/>
        <v>5.9584000000000028</v>
      </c>
      <c r="AF651" s="37">
        <f t="shared" si="262"/>
        <v>6.0707459297560545E-4</v>
      </c>
      <c r="AG651" s="37">
        <f t="shared" si="263"/>
        <v>0.3607397396280162</v>
      </c>
      <c r="AH651" s="38">
        <f t="shared" si="264"/>
        <v>0.57508373018539105</v>
      </c>
    </row>
    <row r="652" spans="6:34" x14ac:dyDescent="0.2">
      <c r="F652" s="9">
        <v>35.000000000003702</v>
      </c>
      <c r="G652" s="17">
        <f t="shared" si="258"/>
        <v>1035.0000000000364</v>
      </c>
      <c r="H652" s="24">
        <f t="shared" si="241"/>
        <v>1308.1500000000365</v>
      </c>
      <c r="I652" s="24">
        <f t="shared" si="251"/>
        <v>12.822500000000971</v>
      </c>
      <c r="J652" s="18">
        <f t="shared" si="252"/>
        <v>1282250000.000097</v>
      </c>
      <c r="K652" s="19">
        <f t="shared" si="242"/>
        <v>-7.7037587751887813</v>
      </c>
      <c r="L652" s="25">
        <f t="shared" si="243"/>
        <v>-9.3735129969413116</v>
      </c>
      <c r="M652" s="19">
        <f t="shared" si="244"/>
        <v>1.6697542217525303</v>
      </c>
      <c r="N652" s="20">
        <f t="shared" si="245"/>
        <v>10.90639999999803</v>
      </c>
      <c r="O652" s="42">
        <f t="shared" si="246"/>
        <v>2.006603816278167</v>
      </c>
      <c r="P652" s="40"/>
      <c r="Q652" s="21">
        <f t="shared" si="247"/>
        <v>19.181477001444033</v>
      </c>
      <c r="R652" s="44">
        <f t="shared" si="248"/>
        <v>1.2253866035818399</v>
      </c>
      <c r="S652" s="22"/>
      <c r="T652" s="22">
        <f t="shared" si="249"/>
        <v>0</v>
      </c>
      <c r="U652" s="50">
        <f t="shared" si="250"/>
        <v>0.34197906554300261</v>
      </c>
      <c r="V652" s="47"/>
      <c r="W652" s="26">
        <f t="shared" si="253"/>
        <v>0.61067690275536179</v>
      </c>
      <c r="X652" s="26">
        <f t="shared" si="254"/>
        <v>1.7587358799830832</v>
      </c>
      <c r="Y652" s="27">
        <f t="shared" si="255"/>
        <v>0.17361245361106631</v>
      </c>
      <c r="Z652" s="26">
        <f t="shared" si="256"/>
        <v>0.25773343809244281</v>
      </c>
      <c r="AA652" s="33">
        <f t="shared" si="259"/>
        <v>3.0463878635208586</v>
      </c>
      <c r="AB652" s="30"/>
      <c r="AC652" s="39">
        <f t="shared" si="260"/>
        <v>5.7846650498523354E-3</v>
      </c>
      <c r="AD652" s="39">
        <f t="shared" si="257"/>
        <v>5.3428424420058587</v>
      </c>
      <c r="AE652" s="38">
        <f t="shared" si="261"/>
        <v>5.9584000000000028</v>
      </c>
      <c r="AF652" s="37">
        <f t="shared" si="262"/>
        <v>6.0700132695466248E-4</v>
      </c>
      <c r="AG652" s="37">
        <f t="shared" si="263"/>
        <v>0.36134674095497088</v>
      </c>
      <c r="AH652" s="38">
        <f t="shared" si="264"/>
        <v>0.57508365691937013</v>
      </c>
    </row>
    <row r="653" spans="6:34" x14ac:dyDescent="0.2">
      <c r="F653" s="9">
        <v>34.900000000003701</v>
      </c>
      <c r="G653" s="17">
        <f t="shared" si="258"/>
        <v>1034.7461538461903</v>
      </c>
      <c r="H653" s="24">
        <f t="shared" si="241"/>
        <v>1307.8961538461904</v>
      </c>
      <c r="I653" s="24">
        <f t="shared" si="251"/>
        <v>12.815652597634113</v>
      </c>
      <c r="J653" s="18">
        <f t="shared" si="252"/>
        <v>1281565259.7634113</v>
      </c>
      <c r="K653" s="19">
        <f t="shared" si="242"/>
        <v>-7.6936810333810337</v>
      </c>
      <c r="L653" s="25">
        <f t="shared" si="243"/>
        <v>-9.3776039977985999</v>
      </c>
      <c r="M653" s="19">
        <f t="shared" si="244"/>
        <v>1.6839229644175662</v>
      </c>
      <c r="N653" s="20">
        <f t="shared" si="245"/>
        <v>10.920158461536488</v>
      </c>
      <c r="O653" s="42">
        <f t="shared" si="246"/>
        <v>2.0061380011608501</v>
      </c>
      <c r="P653" s="40"/>
      <c r="Q653" s="21">
        <f t="shared" si="247"/>
        <v>19.080649412542002</v>
      </c>
      <c r="R653" s="44">
        <f t="shared" si="248"/>
        <v>1.2251232691641842</v>
      </c>
      <c r="S653" s="22"/>
      <c r="T653" s="22">
        <f t="shared" si="249"/>
        <v>0</v>
      </c>
      <c r="U653" s="50">
        <f t="shared" si="250"/>
        <v>0.34198496331506106</v>
      </c>
      <c r="V653" s="47"/>
      <c r="W653" s="26">
        <f t="shared" si="253"/>
        <v>0.61068743449118046</v>
      </c>
      <c r="X653" s="26">
        <f t="shared" si="254"/>
        <v>1.7472868621594448</v>
      </c>
      <c r="Y653" s="27">
        <f t="shared" si="255"/>
        <v>0.17475305506974434</v>
      </c>
      <c r="Z653" s="26">
        <f t="shared" si="256"/>
        <v>0.25898816427245575</v>
      </c>
      <c r="AA653" s="33">
        <f t="shared" si="259"/>
        <v>3.0316812385508038</v>
      </c>
      <c r="AB653" s="30"/>
      <c r="AC653" s="39">
        <f t="shared" si="260"/>
        <v>5.7544431004332933E-3</v>
      </c>
      <c r="AD653" s="39">
        <f t="shared" si="257"/>
        <v>5.3485968851062919</v>
      </c>
      <c r="AE653" s="38">
        <f t="shared" si="261"/>
        <v>5.9584000000000028</v>
      </c>
      <c r="AF653" s="37">
        <f t="shared" si="262"/>
        <v>6.0692645506980664E-4</v>
      </c>
      <c r="AG653" s="37">
        <f t="shared" si="263"/>
        <v>0.3619536674100407</v>
      </c>
      <c r="AH653" s="38">
        <f t="shared" si="264"/>
        <v>0.57508358204748533</v>
      </c>
    </row>
    <row r="654" spans="6:34" x14ac:dyDescent="0.2">
      <c r="F654" s="9">
        <v>34.800000000003699</v>
      </c>
      <c r="G654" s="17">
        <f t="shared" si="258"/>
        <v>1034.4923076923442</v>
      </c>
      <c r="H654" s="24">
        <f t="shared" si="241"/>
        <v>1307.6423076923443</v>
      </c>
      <c r="I654" s="24">
        <f t="shared" si="251"/>
        <v>12.808818082841242</v>
      </c>
      <c r="J654" s="18">
        <f t="shared" si="252"/>
        <v>1280881808.2841241</v>
      </c>
      <c r="K654" s="19">
        <f t="shared" si="242"/>
        <v>-7.6835348225994089</v>
      </c>
      <c r="L654" s="25">
        <f t="shared" si="243"/>
        <v>-9.3816955029315334</v>
      </c>
      <c r="M654" s="19">
        <f t="shared" si="244"/>
        <v>1.6981606803321245</v>
      </c>
      <c r="N654" s="20">
        <f t="shared" si="245"/>
        <v>10.933916923074946</v>
      </c>
      <c r="O654" s="42">
        <f t="shared" si="246"/>
        <v>2.0056619156974529</v>
      </c>
      <c r="P654" s="40"/>
      <c r="Q654" s="21">
        <f t="shared" si="247"/>
        <v>18.97973772133604</v>
      </c>
      <c r="R654" s="44">
        <f t="shared" si="248"/>
        <v>1.2248542057688609</v>
      </c>
      <c r="S654" s="22"/>
      <c r="T654" s="22">
        <f t="shared" si="249"/>
        <v>0</v>
      </c>
      <c r="U654" s="50">
        <f t="shared" si="250"/>
        <v>0.34199101546585414</v>
      </c>
      <c r="V654" s="47"/>
      <c r="W654" s="26">
        <f t="shared" si="253"/>
        <v>0.6106982419033109</v>
      </c>
      <c r="X654" s="26">
        <f t="shared" si="254"/>
        <v>1.7358589657180574</v>
      </c>
      <c r="Y654" s="27">
        <f t="shared" si="255"/>
        <v>0.17590664160054292</v>
      </c>
      <c r="Z654" s="26">
        <f t="shared" si="256"/>
        <v>0.26025286744334547</v>
      </c>
      <c r="AA654" s="33">
        <f t="shared" si="259"/>
        <v>3.0170021240846165</v>
      </c>
      <c r="AB654" s="30"/>
      <c r="AC654" s="39">
        <f t="shared" si="260"/>
        <v>5.7241948237626824E-3</v>
      </c>
      <c r="AD654" s="39">
        <f t="shared" si="257"/>
        <v>5.3543210799300542</v>
      </c>
      <c r="AE654" s="38">
        <f t="shared" si="261"/>
        <v>5.9584000000000028</v>
      </c>
      <c r="AF654" s="37">
        <f t="shared" si="262"/>
        <v>6.0684997255676485E-4</v>
      </c>
      <c r="AG654" s="37">
        <f t="shared" si="263"/>
        <v>0.36256051738259748</v>
      </c>
      <c r="AH654" s="38">
        <f t="shared" si="264"/>
        <v>0.57508350556497223</v>
      </c>
    </row>
    <row r="655" spans="6:34" x14ac:dyDescent="0.2">
      <c r="F655" s="9">
        <v>34.700000000003698</v>
      </c>
      <c r="G655" s="17">
        <f t="shared" si="258"/>
        <v>1034.2384615384981</v>
      </c>
      <c r="H655" s="24">
        <f t="shared" si="241"/>
        <v>1307.3884615384982</v>
      </c>
      <c r="I655" s="24">
        <f t="shared" si="251"/>
        <v>12.801996455622302</v>
      </c>
      <c r="J655" s="18">
        <f t="shared" si="252"/>
        <v>1280199645.5622301</v>
      </c>
      <c r="K655" s="19">
        <f t="shared" si="242"/>
        <v>-7.6733197227304881</v>
      </c>
      <c r="L655" s="25">
        <f t="shared" si="243"/>
        <v>-9.3857875126338861</v>
      </c>
      <c r="M655" s="19">
        <f t="shared" si="244"/>
        <v>1.712467789903398</v>
      </c>
      <c r="N655" s="20">
        <f t="shared" si="245"/>
        <v>10.947675384613405</v>
      </c>
      <c r="O655" s="42">
        <f t="shared" si="246"/>
        <v>2.0051754968709607</v>
      </c>
      <c r="P655" s="40"/>
      <c r="Q655" s="21">
        <f t="shared" si="247"/>
        <v>18.87874559474189</v>
      </c>
      <c r="R655" s="44">
        <f t="shared" si="248"/>
        <v>1.224579388270322</v>
      </c>
      <c r="S655" s="22"/>
      <c r="T655" s="22">
        <f t="shared" si="249"/>
        <v>0</v>
      </c>
      <c r="U655" s="50">
        <f t="shared" si="250"/>
        <v>0.34199722592935289</v>
      </c>
      <c r="V655" s="47"/>
      <c r="W655" s="26">
        <f t="shared" si="253"/>
        <v>0.61070933201670152</v>
      </c>
      <c r="X655" s="26">
        <f t="shared" si="254"/>
        <v>1.7244524459754571</v>
      </c>
      <c r="Y655" s="27">
        <f t="shared" si="255"/>
        <v>0.17707340479059905</v>
      </c>
      <c r="Z655" s="26">
        <f t="shared" si="256"/>
        <v>0.26152763280572688</v>
      </c>
      <c r="AA655" s="33">
        <f t="shared" si="259"/>
        <v>3.0023508574184894</v>
      </c>
      <c r="AB655" s="30"/>
      <c r="AC655" s="39">
        <f t="shared" si="260"/>
        <v>5.6939213164008936E-3</v>
      </c>
      <c r="AD655" s="39">
        <f t="shared" si="257"/>
        <v>5.3600150012464551</v>
      </c>
      <c r="AE655" s="38">
        <f t="shared" si="261"/>
        <v>5.9584000000000028</v>
      </c>
      <c r="AF655" s="37">
        <f t="shared" si="262"/>
        <v>6.0677187463165224E-4</v>
      </c>
      <c r="AG655" s="37">
        <f t="shared" si="263"/>
        <v>0.36316728925722913</v>
      </c>
      <c r="AH655" s="38">
        <f t="shared" si="264"/>
        <v>0.5750834274670471</v>
      </c>
    </row>
    <row r="656" spans="6:34" x14ac:dyDescent="0.2">
      <c r="F656" s="9">
        <v>34.600000000003703</v>
      </c>
      <c r="G656" s="17">
        <f t="shared" si="258"/>
        <v>1033.984615384652</v>
      </c>
      <c r="H656" s="24">
        <f t="shared" si="241"/>
        <v>1307.1346153846521</v>
      </c>
      <c r="I656" s="24">
        <f t="shared" si="251"/>
        <v>12.795187715977335</v>
      </c>
      <c r="J656" s="18">
        <f t="shared" si="252"/>
        <v>1279518771.5977335</v>
      </c>
      <c r="K656" s="19">
        <f t="shared" si="242"/>
        <v>-7.6630353098763617</v>
      </c>
      <c r="L656" s="25">
        <f t="shared" si="243"/>
        <v>-9.3898800271996485</v>
      </c>
      <c r="M656" s="19">
        <f t="shared" si="244"/>
        <v>1.7268447173232868</v>
      </c>
      <c r="N656" s="20">
        <f t="shared" si="245"/>
        <v>10.961433846151863</v>
      </c>
      <c r="O656" s="42">
        <f t="shared" si="246"/>
        <v>2.0046786810966877</v>
      </c>
      <c r="P656" s="40"/>
      <c r="Q656" s="21">
        <f t="shared" si="247"/>
        <v>18.777676711229638</v>
      </c>
      <c r="R656" s="44">
        <f t="shared" si="248"/>
        <v>1.2242987913530434</v>
      </c>
      <c r="S656" s="22"/>
      <c r="T656" s="22">
        <f t="shared" si="249"/>
        <v>0</v>
      </c>
      <c r="U656" s="50">
        <f t="shared" si="250"/>
        <v>0.34200359869275071</v>
      </c>
      <c r="V656" s="47"/>
      <c r="W656" s="26">
        <f t="shared" si="253"/>
        <v>0.61072071195134048</v>
      </c>
      <c r="X656" s="26">
        <f t="shared" si="254"/>
        <v>1.7130675580204096</v>
      </c>
      <c r="Y656" s="27">
        <f t="shared" si="255"/>
        <v>0.17825353970776217</v>
      </c>
      <c r="Z656" s="26">
        <f t="shared" si="256"/>
        <v>0.26281254615282351</v>
      </c>
      <c r="AA656" s="33">
        <f t="shared" si="259"/>
        <v>2.987727775677965</v>
      </c>
      <c r="AB656" s="30"/>
      <c r="AC656" s="39">
        <f t="shared" si="260"/>
        <v>5.6636236784222459E-3</v>
      </c>
      <c r="AD656" s="39">
        <f t="shared" si="257"/>
        <v>5.3656786249248771</v>
      </c>
      <c r="AE656" s="38">
        <f t="shared" si="261"/>
        <v>5.9584000000000028</v>
      </c>
      <c r="AF656" s="37">
        <f t="shared" si="262"/>
        <v>6.0669215649080408E-4</v>
      </c>
      <c r="AG656" s="37">
        <f t="shared" si="263"/>
        <v>0.36377398141371992</v>
      </c>
      <c r="AH656" s="38">
        <f t="shared" si="264"/>
        <v>0.57508334774890635</v>
      </c>
    </row>
    <row r="657" spans="6:34" x14ac:dyDescent="0.2">
      <c r="F657" s="9">
        <v>34.500000000003702</v>
      </c>
      <c r="G657" s="17">
        <f t="shared" si="258"/>
        <v>1033.7307692308059</v>
      </c>
      <c r="H657" s="24">
        <f t="shared" si="241"/>
        <v>1306.880769230806</v>
      </c>
      <c r="I657" s="24">
        <f t="shared" si="251"/>
        <v>12.788391863906327</v>
      </c>
      <c r="J657" s="18">
        <f t="shared" si="252"/>
        <v>1278839186.3906326</v>
      </c>
      <c r="K657" s="19">
        <f t="shared" si="242"/>
        <v>-7.652681156309483</v>
      </c>
      <c r="L657" s="25">
        <f t="shared" si="243"/>
        <v>-9.3939730469230494</v>
      </c>
      <c r="M657" s="19">
        <f t="shared" si="244"/>
        <v>1.7412918906135664</v>
      </c>
      <c r="N657" s="20">
        <f t="shared" si="245"/>
        <v>10.975192307690321</v>
      </c>
      <c r="O657" s="42">
        <f t="shared" si="246"/>
        <v>2.0041714042155014</v>
      </c>
      <c r="P657" s="40"/>
      <c r="Q657" s="21">
        <f t="shared" si="247"/>
        <v>18.676534760661553</v>
      </c>
      <c r="R657" s="44">
        <f t="shared" si="248"/>
        <v>1.2240123895090791</v>
      </c>
      <c r="S657" s="22"/>
      <c r="T657" s="22">
        <f t="shared" si="249"/>
        <v>0</v>
      </c>
      <c r="U657" s="50">
        <f t="shared" si="250"/>
        <v>0.3420101377972663</v>
      </c>
      <c r="V657" s="47"/>
      <c r="W657" s="26">
        <f t="shared" si="253"/>
        <v>0.61073238892368975</v>
      </c>
      <c r="X657" s="26">
        <f t="shared" si="254"/>
        <v>1.70170455670056</v>
      </c>
      <c r="Y657" s="27">
        <f t="shared" si="255"/>
        <v>0.17944724497530892</v>
      </c>
      <c r="Z657" s="26">
        <f t="shared" si="256"/>
        <v>0.26410769386787347</v>
      </c>
      <c r="AA657" s="33">
        <f t="shared" si="259"/>
        <v>2.9731332158026067</v>
      </c>
      <c r="AB657" s="30"/>
      <c r="AC657" s="39">
        <f t="shared" si="260"/>
        <v>5.6333030133689718E-3</v>
      </c>
      <c r="AD657" s="39">
        <f t="shared" si="257"/>
        <v>5.3713119279382457</v>
      </c>
      <c r="AE657" s="38">
        <f t="shared" si="261"/>
        <v>5.9584000000000019</v>
      </c>
      <c r="AF657" s="37">
        <f t="shared" si="262"/>
        <v>6.0661081331081881E-4</v>
      </c>
      <c r="AG657" s="37">
        <f t="shared" si="263"/>
        <v>0.36438059222703073</v>
      </c>
      <c r="AH657" s="38">
        <f t="shared" si="264"/>
        <v>0.57508326640572638</v>
      </c>
    </row>
    <row r="658" spans="6:34" x14ac:dyDescent="0.2">
      <c r="F658" s="9">
        <v>34.400000000003701</v>
      </c>
      <c r="G658" s="17">
        <f t="shared" si="258"/>
        <v>1033.4769230769598</v>
      </c>
      <c r="H658" s="24">
        <f t="shared" si="241"/>
        <v>1306.6269230769599</v>
      </c>
      <c r="I658" s="24">
        <f t="shared" si="251"/>
        <v>12.78160889940925</v>
      </c>
      <c r="J658" s="18">
        <f t="shared" si="252"/>
        <v>1278160889.9409249</v>
      </c>
      <c r="K658" s="19">
        <f t="shared" si="242"/>
        <v>-7.6422568304267484</v>
      </c>
      <c r="L658" s="25">
        <f t="shared" si="243"/>
        <v>-9.3980665720985463</v>
      </c>
      <c r="M658" s="19">
        <f t="shared" si="244"/>
        <v>1.7558097416717979</v>
      </c>
      <c r="N658" s="20">
        <f t="shared" si="245"/>
        <v>10.988950769228779</v>
      </c>
      <c r="O658" s="42">
        <f t="shared" si="246"/>
        <v>2.0036536014869375</v>
      </c>
      <c r="P658" s="40"/>
      <c r="Q658" s="21">
        <f t="shared" si="247"/>
        <v>18.575323444127847</v>
      </c>
      <c r="R658" s="44">
        <f t="shared" si="248"/>
        <v>1.2237201570355691</v>
      </c>
      <c r="S658" s="22"/>
      <c r="T658" s="22">
        <f t="shared" si="249"/>
        <v>0</v>
      </c>
      <c r="U658" s="50">
        <f t="shared" si="250"/>
        <v>0.3420168473389617</v>
      </c>
      <c r="V658" s="47"/>
      <c r="W658" s="26">
        <f t="shared" si="253"/>
        <v>0.61074437024814587</v>
      </c>
      <c r="X658" s="26">
        <f t="shared" si="254"/>
        <v>1.6903636966089974</v>
      </c>
      <c r="Y658" s="27">
        <f t="shared" si="255"/>
        <v>0.18065472284850506</v>
      </c>
      <c r="Z658" s="26">
        <f t="shared" si="256"/>
        <v>0.26541316292124495</v>
      </c>
      <c r="AA658" s="33">
        <f t="shared" si="259"/>
        <v>2.9585675145306123</v>
      </c>
      <c r="AB658" s="30"/>
      <c r="AC658" s="39">
        <f t="shared" si="260"/>
        <v>5.6029604281985466E-3</v>
      </c>
      <c r="AD658" s="39">
        <f t="shared" si="257"/>
        <v>5.3769148883664446</v>
      </c>
      <c r="AE658" s="38">
        <f t="shared" si="261"/>
        <v>5.9584000000000019</v>
      </c>
      <c r="AF658" s="37">
        <f t="shared" si="262"/>
        <v>6.0652784024795253E-4</v>
      </c>
      <c r="AG658" s="37">
        <f t="shared" si="263"/>
        <v>0.36498712006727868</v>
      </c>
      <c r="AH658" s="38">
        <f t="shared" si="264"/>
        <v>0.57508318343266351</v>
      </c>
    </row>
    <row r="659" spans="6:34" x14ac:dyDescent="0.2">
      <c r="F659" s="9">
        <v>34.300000000003699</v>
      </c>
      <c r="G659" s="17">
        <f t="shared" si="258"/>
        <v>1033.2230769231137</v>
      </c>
      <c r="H659" s="24">
        <f t="shared" si="241"/>
        <v>1306.3730769231138</v>
      </c>
      <c r="I659" s="24">
        <f t="shared" si="251"/>
        <v>12.774838822486203</v>
      </c>
      <c r="J659" s="18">
        <f t="shared" si="252"/>
        <v>1277483882.2486203</v>
      </c>
      <c r="K659" s="19">
        <f t="shared" si="242"/>
        <v>-7.6317618967029448</v>
      </c>
      <c r="L659" s="25">
        <f t="shared" si="243"/>
        <v>-9.4021606030208087</v>
      </c>
      <c r="M659" s="19">
        <f t="shared" si="244"/>
        <v>1.7703987063178639</v>
      </c>
      <c r="N659" s="20">
        <f t="shared" si="245"/>
        <v>11.002709230767238</v>
      </c>
      <c r="O659" s="42">
        <f t="shared" si="246"/>
        <v>2.0031252075822135</v>
      </c>
      <c r="P659" s="40"/>
      <c r="Q659" s="21">
        <f t="shared" si="247"/>
        <v>18.474046473780234</v>
      </c>
      <c r="R659" s="44">
        <f t="shared" si="248"/>
        <v>1.2234220680322039</v>
      </c>
      <c r="S659" s="22"/>
      <c r="T659" s="22">
        <f t="shared" si="249"/>
        <v>0</v>
      </c>
      <c r="U659" s="50">
        <f t="shared" si="250"/>
        <v>0.34202373146957427</v>
      </c>
      <c r="V659" s="47"/>
      <c r="W659" s="26">
        <f t="shared" si="253"/>
        <v>0.61075666333852541</v>
      </c>
      <c r="X659" s="26">
        <f t="shared" si="254"/>
        <v>1.6790452320707203</v>
      </c>
      <c r="Y659" s="27">
        <f t="shared" si="255"/>
        <v>0.18187617929306646</v>
      </c>
      <c r="Z659" s="26">
        <f t="shared" si="256"/>
        <v>0.26672904086725274</v>
      </c>
      <c r="AA659" s="33">
        <f t="shared" si="259"/>
        <v>2.9440310083833157</v>
      </c>
      <c r="AB659" s="30"/>
      <c r="AC659" s="39">
        <f t="shared" si="260"/>
        <v>5.5725970332384349E-3</v>
      </c>
      <c r="AD659" s="39">
        <f t="shared" si="257"/>
        <v>5.3824874853996834</v>
      </c>
      <c r="AE659" s="38">
        <f t="shared" si="261"/>
        <v>5.9584000000000028</v>
      </c>
      <c r="AF659" s="37">
        <f t="shared" si="262"/>
        <v>6.0644323243837185E-4</v>
      </c>
      <c r="AG659" s="37">
        <f t="shared" si="263"/>
        <v>0.36559356329971704</v>
      </c>
      <c r="AH659" s="38">
        <f t="shared" si="264"/>
        <v>0.57508309882485387</v>
      </c>
    </row>
    <row r="660" spans="6:34" x14ac:dyDescent="0.2">
      <c r="F660" s="9">
        <v>34.200000000003698</v>
      </c>
      <c r="G660" s="17">
        <f t="shared" si="258"/>
        <v>1032.9692307692676</v>
      </c>
      <c r="H660" s="24">
        <f t="shared" si="241"/>
        <v>1306.1192307692677</v>
      </c>
      <c r="I660" s="24">
        <f t="shared" si="251"/>
        <v>12.768081633137086</v>
      </c>
      <c r="J660" s="18">
        <f t="shared" si="252"/>
        <v>1276808163.3137085</v>
      </c>
      <c r="K660" s="19">
        <f t="shared" si="242"/>
        <v>-7.6211959156435469</v>
      </c>
      <c r="L660" s="25">
        <f t="shared" si="243"/>
        <v>-9.4062551399847596</v>
      </c>
      <c r="M660" s="19">
        <f t="shared" si="244"/>
        <v>1.7850592243412127</v>
      </c>
      <c r="N660" s="20">
        <f t="shared" si="245"/>
        <v>11.016467692305696</v>
      </c>
      <c r="O660" s="42">
        <f t="shared" si="246"/>
        <v>2.0025861565771486</v>
      </c>
      <c r="P660" s="40"/>
      <c r="Q660" s="21">
        <f t="shared" si="247"/>
        <v>18.372707572663458</v>
      </c>
      <c r="R660" s="44">
        <f t="shared" si="248"/>
        <v>1.2231180963986537</v>
      </c>
      <c r="S660" s="22"/>
      <c r="T660" s="22">
        <f t="shared" si="249"/>
        <v>0</v>
      </c>
      <c r="U660" s="50">
        <f t="shared" si="250"/>
        <v>0.342030794397364</v>
      </c>
      <c r="V660" s="47"/>
      <c r="W660" s="26">
        <f t="shared" si="253"/>
        <v>0.61076927570957851</v>
      </c>
      <c r="X660" s="26">
        <f t="shared" si="254"/>
        <v>1.6677494171290157</v>
      </c>
      <c r="Y660" s="27">
        <f t="shared" si="255"/>
        <v>0.18311182406557241</v>
      </c>
      <c r="Z660" s="26">
        <f t="shared" si="256"/>
        <v>0.26805541584066533</v>
      </c>
      <c r="AA660" s="33">
        <f t="shared" si="259"/>
        <v>2.9295240336496211</v>
      </c>
      <c r="AB660" s="30"/>
      <c r="AC660" s="39">
        <f t="shared" si="260"/>
        <v>5.54221394213415E-3</v>
      </c>
      <c r="AD660" s="39">
        <f t="shared" si="257"/>
        <v>5.3880296993418177</v>
      </c>
      <c r="AE660" s="38">
        <f t="shared" si="261"/>
        <v>5.9584000000000028</v>
      </c>
      <c r="AF660" s="37">
        <f t="shared" si="262"/>
        <v>6.0635698499775952E-4</v>
      </c>
      <c r="AG660" s="37">
        <f t="shared" si="263"/>
        <v>0.36619992028471482</v>
      </c>
      <c r="AH660" s="38">
        <f t="shared" si="264"/>
        <v>0.57508301257741323</v>
      </c>
    </row>
    <row r="661" spans="6:34" x14ac:dyDescent="0.2">
      <c r="F661" s="9">
        <v>34.100000000003703</v>
      </c>
      <c r="G661" s="17">
        <f t="shared" si="258"/>
        <v>1032.7153846154215</v>
      </c>
      <c r="H661" s="24">
        <f t="shared" si="241"/>
        <v>1305.8653846154216</v>
      </c>
      <c r="I661" s="24">
        <f t="shared" si="251"/>
        <v>12.761337331361929</v>
      </c>
      <c r="J661" s="18">
        <f t="shared" si="252"/>
        <v>1276133733.1361928</v>
      </c>
      <c r="K661" s="19">
        <f t="shared" si="242"/>
        <v>-7.6105584437366902</v>
      </c>
      <c r="L661" s="25">
        <f t="shared" si="243"/>
        <v>-9.4103501832855407</v>
      </c>
      <c r="M661" s="19">
        <f t="shared" si="244"/>
        <v>1.7997917395488505</v>
      </c>
      <c r="N661" s="20">
        <f t="shared" si="245"/>
        <v>11.030226153844154</v>
      </c>
      <c r="O661" s="42">
        <f t="shared" si="246"/>
        <v>2.0020363819449667</v>
      </c>
      <c r="P661" s="40"/>
      <c r="Q661" s="21">
        <f t="shared" si="247"/>
        <v>18.27131047454462</v>
      </c>
      <c r="R661" s="44">
        <f t="shared" si="248"/>
        <v>1.2228082158319453</v>
      </c>
      <c r="S661" s="22"/>
      <c r="T661" s="22">
        <f t="shared" si="249"/>
        <v>0</v>
      </c>
      <c r="U661" s="50">
        <f t="shared" si="250"/>
        <v>0.34203804038797581</v>
      </c>
      <c r="V661" s="47"/>
      <c r="W661" s="26">
        <f t="shared" si="253"/>
        <v>0.61078221497852814</v>
      </c>
      <c r="X661" s="26">
        <f t="shared" si="254"/>
        <v>1.6564765055317447</v>
      </c>
      <c r="Y661" s="27">
        <f t="shared" si="255"/>
        <v>0.18436187079588587</v>
      </c>
      <c r="Z661" s="26">
        <f t="shared" si="256"/>
        <v>0.2693923765528905</v>
      </c>
      <c r="AA661" s="33">
        <f t="shared" si="259"/>
        <v>2.9150469263703505</v>
      </c>
      <c r="AB661" s="30"/>
      <c r="AC661" s="39">
        <f t="shared" si="260"/>
        <v>5.5118122717987246E-3</v>
      </c>
      <c r="AD661" s="39">
        <f t="shared" si="257"/>
        <v>5.3935415116136163</v>
      </c>
      <c r="AE661" s="38">
        <f t="shared" si="261"/>
        <v>5.9584000000000028</v>
      </c>
      <c r="AF661" s="37">
        <f t="shared" si="262"/>
        <v>6.0626909302113224E-4</v>
      </c>
      <c r="AG661" s="37">
        <f t="shared" si="263"/>
        <v>0.36680618937773596</v>
      </c>
      <c r="AH661" s="38">
        <f t="shared" si="264"/>
        <v>0.57508292468543665</v>
      </c>
    </row>
    <row r="662" spans="6:34" x14ac:dyDescent="0.2">
      <c r="F662" s="9">
        <v>34.000000000003801</v>
      </c>
      <c r="G662" s="17">
        <f t="shared" si="258"/>
        <v>1032.4615384615754</v>
      </c>
      <c r="H662" s="24">
        <f t="shared" si="241"/>
        <v>1305.6115384615755</v>
      </c>
      <c r="I662" s="24">
        <f t="shared" si="251"/>
        <v>12.754605917160745</v>
      </c>
      <c r="J662" s="18">
        <f t="shared" si="252"/>
        <v>1275460591.7160745</v>
      </c>
      <c r="K662" s="19">
        <f t="shared" si="242"/>
        <v>-7.5998490334045217</v>
      </c>
      <c r="L662" s="25">
        <f t="shared" si="243"/>
        <v>-9.4144457332185159</v>
      </c>
      <c r="M662" s="19">
        <f t="shared" si="244"/>
        <v>1.8145966998139942</v>
      </c>
      <c r="N662" s="20">
        <f t="shared" si="245"/>
        <v>11.043984615382612</v>
      </c>
      <c r="O662" s="42">
        <f t="shared" si="246"/>
        <v>2.0014758165489877</v>
      </c>
      <c r="P662" s="40"/>
      <c r="Q662" s="21">
        <f t="shared" si="247"/>
        <v>18.169858923740506</v>
      </c>
      <c r="R662" s="44">
        <f t="shared" si="248"/>
        <v>1.2224923998237922</v>
      </c>
      <c r="S662" s="22"/>
      <c r="T662" s="22">
        <f t="shared" si="249"/>
        <v>0</v>
      </c>
      <c r="U662" s="50">
        <f t="shared" si="250"/>
        <v>0.3420454737653173</v>
      </c>
      <c r="V662" s="47"/>
      <c r="W662" s="26">
        <f t="shared" si="253"/>
        <v>0.61079548886663793</v>
      </c>
      <c r="X662" s="26">
        <f t="shared" si="254"/>
        <v>1.6452267507175462</v>
      </c>
      <c r="Y662" s="27">
        <f t="shared" si="255"/>
        <v>0.18562653707163668</v>
      </c>
      <c r="Z662" s="26">
        <f t="shared" si="256"/>
        <v>0.27074001228782918</v>
      </c>
      <c r="AA662" s="33">
        <f t="shared" si="259"/>
        <v>2.9006000223225223</v>
      </c>
      <c r="AB662" s="30"/>
      <c r="AC662" s="39">
        <f t="shared" si="260"/>
        <v>5.4813931423580119E-3</v>
      </c>
      <c r="AD662" s="39">
        <f t="shared" si="257"/>
        <v>5.3990229047559746</v>
      </c>
      <c r="AE662" s="38">
        <f t="shared" si="261"/>
        <v>5.9584000000000028</v>
      </c>
      <c r="AF662" s="37">
        <f t="shared" si="262"/>
        <v>6.0617955158226542E-4</v>
      </c>
      <c r="AG662" s="37">
        <f t="shared" si="263"/>
        <v>0.36741236892931822</v>
      </c>
      <c r="AH662" s="38">
        <f t="shared" si="264"/>
        <v>0.57508283514399827</v>
      </c>
    </row>
    <row r="663" spans="6:34" x14ac:dyDescent="0.2">
      <c r="F663" s="9">
        <v>33.9000000000038</v>
      </c>
      <c r="G663" s="17">
        <f t="shared" si="258"/>
        <v>1032.2076923077293</v>
      </c>
      <c r="H663" s="24">
        <f t="shared" si="241"/>
        <v>1305.3576923077294</v>
      </c>
      <c r="I663" s="24">
        <f t="shared" si="251"/>
        <v>12.747887390533521</v>
      </c>
      <c r="J663" s="18">
        <f t="shared" si="252"/>
        <v>1274788739.0533521</v>
      </c>
      <c r="K663" s="19">
        <f t="shared" si="242"/>
        <v>-7.5890672329537434</v>
      </c>
      <c r="L663" s="25">
        <f t="shared" si="243"/>
        <v>-9.4185417900792885</v>
      </c>
      <c r="M663" s="19">
        <f t="shared" si="244"/>
        <v>1.8294745571255451</v>
      </c>
      <c r="N663" s="20">
        <f t="shared" si="245"/>
        <v>11.057743076921071</v>
      </c>
      <c r="O663" s="42">
        <f t="shared" si="246"/>
        <v>2.0009043926352161</v>
      </c>
      <c r="P663" s="40"/>
      <c r="Q663" s="21">
        <f t="shared" si="247"/>
        <v>18.068356674942176</v>
      </c>
      <c r="R663" s="44">
        <f t="shared" si="248"/>
        <v>1.2221706216578834</v>
      </c>
      <c r="S663" s="22"/>
      <c r="T663" s="22">
        <f t="shared" si="249"/>
        <v>0</v>
      </c>
      <c r="U663" s="50">
        <f t="shared" si="250"/>
        <v>0.34205309891245278</v>
      </c>
      <c r="V663" s="47"/>
      <c r="W663" s="26">
        <f t="shared" si="253"/>
        <v>0.61080910520080844</v>
      </c>
      <c r="X663" s="26">
        <f t="shared" si="254"/>
        <v>1.6340004058018995</v>
      </c>
      <c r="Y663" s="27">
        <f t="shared" si="255"/>
        <v>0.1869060445248325</v>
      </c>
      <c r="Z663" s="26">
        <f t="shared" si="256"/>
        <v>0.27209841289739245</v>
      </c>
      <c r="AA663" s="33">
        <f t="shared" si="259"/>
        <v>2.8861836570034818</v>
      </c>
      <c r="AB663" s="30"/>
      <c r="AC663" s="39">
        <f t="shared" si="260"/>
        <v>5.45095767712223E-3</v>
      </c>
      <c r="AD663" s="39">
        <f t="shared" si="257"/>
        <v>5.4044738624330968</v>
      </c>
      <c r="AE663" s="38">
        <f t="shared" si="261"/>
        <v>5.9584000000000028</v>
      </c>
      <c r="AF663" s="37">
        <f t="shared" si="262"/>
        <v>6.0608835573609061E-4</v>
      </c>
      <c r="AG663" s="37">
        <f t="shared" si="263"/>
        <v>0.36801845728505433</v>
      </c>
      <c r="AH663" s="38">
        <f t="shared" si="264"/>
        <v>0.57508274394815162</v>
      </c>
    </row>
    <row r="664" spans="6:34" x14ac:dyDescent="0.2">
      <c r="F664" s="9">
        <v>33.800000000003799</v>
      </c>
      <c r="G664" s="17">
        <f t="shared" si="258"/>
        <v>1031.9538461538832</v>
      </c>
      <c r="H664" s="24">
        <f t="shared" si="241"/>
        <v>1305.1038461538833</v>
      </c>
      <c r="I664" s="24">
        <f t="shared" si="251"/>
        <v>12.741181751480283</v>
      </c>
      <c r="J664" s="18">
        <f t="shared" si="252"/>
        <v>1274118175.1480284</v>
      </c>
      <c r="K664" s="19">
        <f t="shared" si="242"/>
        <v>-7.5782125865254857</v>
      </c>
      <c r="L664" s="25">
        <f t="shared" si="243"/>
        <v>-9.4226383541636842</v>
      </c>
      <c r="M664" s="19">
        <f t="shared" si="244"/>
        <v>1.8444257676381985</v>
      </c>
      <c r="N664" s="20">
        <f t="shared" si="245"/>
        <v>11.071501538459529</v>
      </c>
      <c r="O664" s="42">
        <f t="shared" si="246"/>
        <v>2.0003220418248242</v>
      </c>
      <c r="P664" s="40"/>
      <c r="Q664" s="21">
        <f t="shared" si="247"/>
        <v>17.966807493038591</v>
      </c>
      <c r="R664" s="44">
        <f t="shared" si="248"/>
        <v>1.2218428544071263</v>
      </c>
      <c r="S664" s="22"/>
      <c r="T664" s="22">
        <f t="shared" si="249"/>
        <v>0</v>
      </c>
      <c r="U664" s="50">
        <f t="shared" si="250"/>
        <v>0.34206092027251261</v>
      </c>
      <c r="V664" s="47"/>
      <c r="W664" s="26">
        <f t="shared" si="253"/>
        <v>0.61082307191520102</v>
      </c>
      <c r="X664" s="26">
        <f t="shared" si="254"/>
        <v>1.6227977235632001</v>
      </c>
      <c r="Y664" s="27">
        <f t="shared" si="255"/>
        <v>0.18820061892064036</v>
      </c>
      <c r="Z664" s="26">
        <f t="shared" si="256"/>
        <v>0.27346766879665169</v>
      </c>
      <c r="AA664" s="33">
        <f t="shared" si="259"/>
        <v>2.8717981656150875</v>
      </c>
      <c r="AB664" s="30"/>
      <c r="AC664" s="39">
        <f t="shared" si="260"/>
        <v>5.4205070024827308E-3</v>
      </c>
      <c r="AD664" s="39">
        <f t="shared" si="257"/>
        <v>5.4098943694355794</v>
      </c>
      <c r="AE664" s="38">
        <f t="shared" si="261"/>
        <v>5.9584000000000028</v>
      </c>
      <c r="AF664" s="37">
        <f t="shared" si="262"/>
        <v>6.0599550051290533E-4</v>
      </c>
      <c r="AG664" s="37">
        <f t="shared" si="263"/>
        <v>0.36862445278556721</v>
      </c>
      <c r="AH664" s="38">
        <f t="shared" si="264"/>
        <v>0.57508265109292833</v>
      </c>
    </row>
    <row r="665" spans="6:34" x14ac:dyDescent="0.2">
      <c r="F665" s="9">
        <v>33.700000000003797</v>
      </c>
      <c r="G665" s="17">
        <f t="shared" si="258"/>
        <v>1031.7000000000371</v>
      </c>
      <c r="H665" s="24">
        <f t="shared" si="241"/>
        <v>1304.8500000000372</v>
      </c>
      <c r="I665" s="24">
        <f t="shared" si="251"/>
        <v>12.734489000000991</v>
      </c>
      <c r="J665" s="18">
        <f t="shared" si="252"/>
        <v>1273448900.0000992</v>
      </c>
      <c r="K665" s="19">
        <f t="shared" si="242"/>
        <v>-7.5672846340443591</v>
      </c>
      <c r="L665" s="25">
        <f t="shared" si="243"/>
        <v>-9.4267354257677738</v>
      </c>
      <c r="M665" s="19">
        <f t="shared" si="244"/>
        <v>1.8594507917234147</v>
      </c>
      <c r="N665" s="20">
        <f t="shared" si="245"/>
        <v>11.085259999997987</v>
      </c>
      <c r="O665" s="42">
        <f t="shared" si="246"/>
        <v>1.9997286951065005</v>
      </c>
      <c r="P665" s="40"/>
      <c r="Q665" s="21">
        <f t="shared" si="247"/>
        <v>17.865215152936862</v>
      </c>
      <c r="R665" s="44">
        <f t="shared" si="248"/>
        <v>1.2215090709308338</v>
      </c>
      <c r="S665" s="22"/>
      <c r="T665" s="22">
        <f t="shared" si="249"/>
        <v>0</v>
      </c>
      <c r="U665" s="50">
        <f t="shared" si="250"/>
        <v>0.34206894234962032</v>
      </c>
      <c r="V665" s="47"/>
      <c r="W665" s="26">
        <f t="shared" si="253"/>
        <v>0.61083739705289342</v>
      </c>
      <c r="X665" s="26">
        <f t="shared" si="254"/>
        <v>1.6116189564286363</v>
      </c>
      <c r="Y665" s="27">
        <f t="shared" si="255"/>
        <v>0.18951049024842548</v>
      </c>
      <c r="Z665" s="26">
        <f t="shared" si="256"/>
        <v>0.27484787095863655</v>
      </c>
      <c r="AA665" s="33">
        <f t="shared" si="259"/>
        <v>2.8574438830476812</v>
      </c>
      <c r="AB665" s="30"/>
      <c r="AC665" s="39">
        <f t="shared" si="260"/>
        <v>5.3900422479116541E-3</v>
      </c>
      <c r="AD665" s="39">
        <f t="shared" si="257"/>
        <v>5.4152844116834915</v>
      </c>
      <c r="AE665" s="38">
        <f t="shared" si="261"/>
        <v>5.9584000000000028</v>
      </c>
      <c r="AF665" s="37">
        <f t="shared" si="262"/>
        <v>6.05900980923993E-4</v>
      </c>
      <c r="AG665" s="37">
        <f t="shared" si="263"/>
        <v>0.36923035376649121</v>
      </c>
      <c r="AH665" s="38">
        <f t="shared" si="264"/>
        <v>0.57508255657333951</v>
      </c>
    </row>
    <row r="666" spans="6:34" x14ac:dyDescent="0.2">
      <c r="F666" s="9">
        <v>33.600000000003803</v>
      </c>
      <c r="G666" s="17">
        <f t="shared" si="258"/>
        <v>1031.446153846191</v>
      </c>
      <c r="H666" s="24">
        <f t="shared" si="241"/>
        <v>1304.5961538461911</v>
      </c>
      <c r="I666" s="24">
        <f t="shared" si="251"/>
        <v>12.727809136095658</v>
      </c>
      <c r="J666" s="18">
        <f t="shared" si="252"/>
        <v>1272780913.6095657</v>
      </c>
      <c r="K666" s="19">
        <f t="shared" si="242"/>
        <v>-7.5562829111667043</v>
      </c>
      <c r="L666" s="25">
        <f t="shared" si="243"/>
        <v>-9.4308330051878428</v>
      </c>
      <c r="M666" s="19">
        <f t="shared" si="244"/>
        <v>1.8745500940211386</v>
      </c>
      <c r="N666" s="20">
        <f t="shared" si="245"/>
        <v>11.099018461536446</v>
      </c>
      <c r="O666" s="42">
        <f t="shared" si="246"/>
        <v>1.9991242828286984</v>
      </c>
      <c r="P666" s="40"/>
      <c r="Q666" s="21">
        <f t="shared" si="247"/>
        <v>17.763583439380916</v>
      </c>
      <c r="R666" s="44">
        <f t="shared" si="248"/>
        <v>1.2211692438718664</v>
      </c>
      <c r="S666" s="22"/>
      <c r="T666" s="22">
        <f t="shared" si="249"/>
        <v>0</v>
      </c>
      <c r="U666" s="50">
        <f t="shared" si="250"/>
        <v>0.3420771697098352</v>
      </c>
      <c r="V666" s="47"/>
      <c r="W666" s="26">
        <f t="shared" si="253"/>
        <v>0.61085208876756281</v>
      </c>
      <c r="X666" s="26">
        <f t="shared" si="254"/>
        <v>1.6004643564600298</v>
      </c>
      <c r="Y666" s="27">
        <f t="shared" si="255"/>
        <v>0.19083589281509197</v>
      </c>
      <c r="Z666" s="26">
        <f t="shared" si="256"/>
        <v>0.27623911090874775</v>
      </c>
      <c r="AA666" s="33">
        <f t="shared" si="259"/>
        <v>2.8431211438640478</v>
      </c>
      <c r="AB666" s="30"/>
      <c r="AC666" s="39">
        <f t="shared" si="260"/>
        <v>5.3595645458807553E-3</v>
      </c>
      <c r="AD666" s="39">
        <f t="shared" si="257"/>
        <v>5.4206439762293721</v>
      </c>
      <c r="AE666" s="38">
        <f t="shared" si="261"/>
        <v>5.9584000000000028</v>
      </c>
      <c r="AF666" s="37">
        <f t="shared" si="262"/>
        <v>6.0580479195841014E-4</v>
      </c>
      <c r="AG666" s="37">
        <f t="shared" si="263"/>
        <v>0.36983615855844965</v>
      </c>
      <c r="AH666" s="38">
        <f t="shared" si="264"/>
        <v>0.57508246038437394</v>
      </c>
    </row>
    <row r="667" spans="6:34" x14ac:dyDescent="0.2">
      <c r="F667" s="9">
        <v>33.500000000003801</v>
      </c>
      <c r="G667" s="17">
        <f t="shared" si="258"/>
        <v>1031.1923076923449</v>
      </c>
      <c r="H667" s="24">
        <f t="shared" si="241"/>
        <v>1304.342307692345</v>
      </c>
      <c r="I667" s="24">
        <f t="shared" si="251"/>
        <v>12.721142159764284</v>
      </c>
      <c r="J667" s="18">
        <f t="shared" si="252"/>
        <v>1272114215.9764285</v>
      </c>
      <c r="K667" s="19">
        <f t="shared" si="242"/>
        <v>-7.5452069492281435</v>
      </c>
      <c r="L667" s="25">
        <f t="shared" si="243"/>
        <v>-9.4349310927204151</v>
      </c>
      <c r="M667" s="19">
        <f t="shared" si="244"/>
        <v>1.8897241434922716</v>
      </c>
      <c r="N667" s="20">
        <f t="shared" si="245"/>
        <v>11.112776923074904</v>
      </c>
      <c r="O667" s="42">
        <f t="shared" si="246"/>
        <v>1.99850873469176</v>
      </c>
      <c r="P667" s="40"/>
      <c r="Q667" s="21">
        <f t="shared" si="247"/>
        <v>17.661916146767862</v>
      </c>
      <c r="R667" s="44">
        <f t="shared" si="248"/>
        <v>1.2208233456537243</v>
      </c>
      <c r="S667" s="22"/>
      <c r="T667" s="22">
        <f t="shared" si="249"/>
        <v>0</v>
      </c>
      <c r="U667" s="50">
        <f t="shared" si="250"/>
        <v>0.34208560698211316</v>
      </c>
      <c r="V667" s="47"/>
      <c r="W667" s="26">
        <f t="shared" si="253"/>
        <v>0.61086715532520197</v>
      </c>
      <c r="X667" s="26">
        <f t="shared" si="254"/>
        <v>1.5893341753395704</v>
      </c>
      <c r="Y667" s="27">
        <f t="shared" si="255"/>
        <v>0.19217706534080117</v>
      </c>
      <c r="Z667" s="26">
        <f t="shared" si="256"/>
        <v>0.27764148071878203</v>
      </c>
      <c r="AA667" s="33">
        <f t="shared" si="259"/>
        <v>2.8288302822832789</v>
      </c>
      <c r="AB667" s="30"/>
      <c r="AC667" s="39">
        <f t="shared" si="260"/>
        <v>5.3290750318143506E-3</v>
      </c>
      <c r="AD667" s="39">
        <f t="shared" si="257"/>
        <v>5.4259730512611863</v>
      </c>
      <c r="AE667" s="38">
        <f t="shared" si="261"/>
        <v>5.9584000000000028</v>
      </c>
      <c r="AF667" s="37">
        <f t="shared" si="262"/>
        <v>6.0570692858360521E-4</v>
      </c>
      <c r="AG667" s="37">
        <f t="shared" si="263"/>
        <v>0.37044186548703323</v>
      </c>
      <c r="AH667" s="38">
        <f t="shared" si="264"/>
        <v>0.57508236252099909</v>
      </c>
    </row>
    <row r="668" spans="6:34" x14ac:dyDescent="0.2">
      <c r="F668" s="9">
        <v>33.4000000000038</v>
      </c>
      <c r="G668" s="17">
        <f t="shared" si="258"/>
        <v>1030.9384615384988</v>
      </c>
      <c r="H668" s="24">
        <f t="shared" si="241"/>
        <v>1304.0884615384989</v>
      </c>
      <c r="I668" s="24">
        <f t="shared" si="251"/>
        <v>12.714488071006897</v>
      </c>
      <c r="J668" s="18">
        <f t="shared" si="252"/>
        <v>1271448807.1006896</v>
      </c>
      <c r="K668" s="19">
        <f t="shared" si="242"/>
        <v>-7.5340562751902356</v>
      </c>
      <c r="L668" s="25">
        <f t="shared" si="243"/>
        <v>-9.4390296886622398</v>
      </c>
      <c r="M668" s="19">
        <f t="shared" si="244"/>
        <v>1.9049734134720042</v>
      </c>
      <c r="N668" s="20">
        <f t="shared" si="245"/>
        <v>11.126535384613362</v>
      </c>
      <c r="O668" s="42">
        <f t="shared" si="246"/>
        <v>1.9978819797399199</v>
      </c>
      <c r="P668" s="40"/>
      <c r="Q668" s="21">
        <f t="shared" si="247"/>
        <v>17.560217078962193</v>
      </c>
      <c r="R668" s="44">
        <f t="shared" si="248"/>
        <v>1.2204713484775862</v>
      </c>
      <c r="S668" s="22"/>
      <c r="T668" s="22">
        <f t="shared" si="249"/>
        <v>0</v>
      </c>
      <c r="U668" s="50">
        <f t="shared" si="250"/>
        <v>0.34209425885928468</v>
      </c>
      <c r="V668" s="47"/>
      <c r="W668" s="26">
        <f t="shared" si="253"/>
        <v>0.61088260510586545</v>
      </c>
      <c r="X668" s="26">
        <f t="shared" si="254"/>
        <v>1.5782286643554675</v>
      </c>
      <c r="Y668" s="27">
        <f t="shared" si="255"/>
        <v>0.19353425105713173</v>
      </c>
      <c r="Z668" s="26">
        <f t="shared" si="256"/>
        <v>0.27905507300055299</v>
      </c>
      <c r="AA668" s="33">
        <f t="shared" si="259"/>
        <v>2.8145716321645704</v>
      </c>
      <c r="AB668" s="30"/>
      <c r="AC668" s="39">
        <f t="shared" si="260"/>
        <v>5.2985748440304336E-3</v>
      </c>
      <c r="AD668" s="39">
        <f t="shared" si="257"/>
        <v>5.4312716261052172</v>
      </c>
      <c r="AE668" s="38">
        <f t="shared" si="261"/>
        <v>5.9584000000000028</v>
      </c>
      <c r="AF668" s="37">
        <f t="shared" si="262"/>
        <v>6.0560738574478386E-4</v>
      </c>
      <c r="AG668" s="37">
        <f t="shared" si="263"/>
        <v>0.37104747287277801</v>
      </c>
      <c r="AH668" s="38">
        <f t="shared" si="264"/>
        <v>0.57508226297816023</v>
      </c>
    </row>
    <row r="669" spans="6:34" x14ac:dyDescent="0.2">
      <c r="F669" s="9">
        <v>33.300000000003799</v>
      </c>
      <c r="G669" s="17">
        <f t="shared" si="258"/>
        <v>1030.6846153846527</v>
      </c>
      <c r="H669" s="24">
        <f t="shared" si="241"/>
        <v>1303.8346153846528</v>
      </c>
      <c r="I669" s="24">
        <f t="shared" si="251"/>
        <v>12.707846869823484</v>
      </c>
      <c r="J669" s="18">
        <f t="shared" si="252"/>
        <v>1270784686.9823484</v>
      </c>
      <c r="K669" s="19">
        <f t="shared" si="242"/>
        <v>-7.522830411586364</v>
      </c>
      <c r="L669" s="25">
        <f t="shared" si="243"/>
        <v>-9.4431287933102972</v>
      </c>
      <c r="M669" s="19">
        <f t="shared" si="244"/>
        <v>1.9202983817239332</v>
      </c>
      <c r="N669" s="20">
        <f t="shared" si="245"/>
        <v>11.14029384615182</v>
      </c>
      <c r="O669" s="42">
        <f t="shared" si="246"/>
        <v>1.9972439463531853</v>
      </c>
      <c r="P669" s="40"/>
      <c r="Q669" s="21">
        <f t="shared" si="247"/>
        <v>17.458490049107752</v>
      </c>
      <c r="R669" s="44">
        <f t="shared" si="248"/>
        <v>1.2201132243192963</v>
      </c>
      <c r="S669" s="22"/>
      <c r="T669" s="22">
        <f t="shared" si="249"/>
        <v>0</v>
      </c>
      <c r="U669" s="50">
        <f t="shared" si="250"/>
        <v>0.34210313009905108</v>
      </c>
      <c r="V669" s="47"/>
      <c r="W669" s="26">
        <f t="shared" si="253"/>
        <v>0.61089844660544834</v>
      </c>
      <c r="X669" s="26">
        <f t="shared" si="254"/>
        <v>1.567148074387501</v>
      </c>
      <c r="Y669" s="27">
        <f t="shared" si="255"/>
        <v>0.19490769780775496</v>
      </c>
      <c r="Z669" s="26">
        <f t="shared" si="256"/>
        <v>0.28047998089909754</v>
      </c>
      <c r="AA669" s="33">
        <f t="shared" si="259"/>
        <v>2.8003455269909345</v>
      </c>
      <c r="AB669" s="30"/>
      <c r="AC669" s="39">
        <f t="shared" si="260"/>
        <v>5.2680651236887335E-3</v>
      </c>
      <c r="AD669" s="39">
        <f t="shared" si="257"/>
        <v>5.4365396912289059</v>
      </c>
      <c r="AE669" s="38">
        <f t="shared" si="261"/>
        <v>5.9584000000000028</v>
      </c>
      <c r="AF669" s="37">
        <f t="shared" si="262"/>
        <v>6.055061583651333E-4</v>
      </c>
      <c r="AG669" s="37">
        <f t="shared" si="263"/>
        <v>0.37165297903114314</v>
      </c>
      <c r="AH669" s="38">
        <f t="shared" si="264"/>
        <v>0.57508216175078064</v>
      </c>
    </row>
    <row r="670" spans="6:34" x14ac:dyDescent="0.2">
      <c r="F670" s="9">
        <v>33.200000000003797</v>
      </c>
      <c r="G670" s="17">
        <f t="shared" si="258"/>
        <v>1030.4307692308066</v>
      </c>
      <c r="H670" s="24">
        <f t="shared" si="241"/>
        <v>1303.5807692308067</v>
      </c>
      <c r="I670" s="24">
        <f t="shared" si="251"/>
        <v>12.701218556214016</v>
      </c>
      <c r="J670" s="18">
        <f t="shared" si="252"/>
        <v>1270121855.6214015</v>
      </c>
      <c r="K670" s="19">
        <f t="shared" si="242"/>
        <v>-7.5115288764667714</v>
      </c>
      <c r="L670" s="25">
        <f t="shared" si="243"/>
        <v>-9.4472284069618109</v>
      </c>
      <c r="M670" s="19">
        <f t="shared" si="244"/>
        <v>1.9356995304950395</v>
      </c>
      <c r="N670" s="20">
        <f t="shared" si="245"/>
        <v>11.154052307690279</v>
      </c>
      <c r="O670" s="42">
        <f t="shared" si="246"/>
        <v>1.9965945622390926</v>
      </c>
      <c r="P670" s="40"/>
      <c r="Q670" s="21">
        <f t="shared" si="247"/>
        <v>17.356738879437497</v>
      </c>
      <c r="R670" s="44">
        <f t="shared" si="248"/>
        <v>1.219748944926297</v>
      </c>
      <c r="S670" s="22"/>
      <c r="T670" s="22">
        <f t="shared" si="249"/>
        <v>0</v>
      </c>
      <c r="U670" s="50">
        <f t="shared" si="250"/>
        <v>0.34211222552499865</v>
      </c>
      <c r="V670" s="47"/>
      <c r="W670" s="26">
        <f t="shared" si="253"/>
        <v>0.61091468843749752</v>
      </c>
      <c r="X670" s="26">
        <f t="shared" si="254"/>
        <v>1.5560926558924877</v>
      </c>
      <c r="Y670" s="27">
        <f t="shared" si="255"/>
        <v>0.19629765815169631</v>
      </c>
      <c r="Z670" s="26">
        <f t="shared" si="256"/>
        <v>0.28191629808545277</v>
      </c>
      <c r="AA670" s="33">
        <f t="shared" si="259"/>
        <v>2.7861522998528385</v>
      </c>
      <c r="AB670" s="30"/>
      <c r="AC670" s="39">
        <f t="shared" si="260"/>
        <v>5.2375470147324014E-3</v>
      </c>
      <c r="AD670" s="39">
        <f t="shared" si="257"/>
        <v>5.4417772382436382</v>
      </c>
      <c r="AE670" s="38">
        <f t="shared" si="261"/>
        <v>5.9584000000000028</v>
      </c>
      <c r="AF670" s="37">
        <f t="shared" si="262"/>
        <v>6.0540324134539681E-4</v>
      </c>
      <c r="AG670" s="37">
        <f t="shared" si="263"/>
        <v>0.37225838227248853</v>
      </c>
      <c r="AH670" s="38">
        <f t="shared" si="264"/>
        <v>0.57508205883376096</v>
      </c>
    </row>
    <row r="671" spans="6:34" x14ac:dyDescent="0.2">
      <c r="F671" s="9">
        <v>33.100000000003803</v>
      </c>
      <c r="G671" s="17">
        <f t="shared" si="258"/>
        <v>1030.1769230769605</v>
      </c>
      <c r="H671" s="24">
        <f t="shared" si="241"/>
        <v>1303.3269230769606</v>
      </c>
      <c r="I671" s="24">
        <f t="shared" si="251"/>
        <v>12.694603130178493</v>
      </c>
      <c r="J671" s="18">
        <f t="shared" si="252"/>
        <v>1269460313.0178492</v>
      </c>
      <c r="K671" s="19">
        <f t="shared" si="242"/>
        <v>-7.5001511833427408</v>
      </c>
      <c r="L671" s="25">
        <f t="shared" si="243"/>
        <v>-9.4513285299142282</v>
      </c>
      <c r="M671" s="19">
        <f t="shared" si="244"/>
        <v>1.9511773465714874</v>
      </c>
      <c r="N671" s="20">
        <f t="shared" si="245"/>
        <v>11.167810769228737</v>
      </c>
      <c r="O671" s="42">
        <f t="shared" si="246"/>
        <v>1.9959337544243336</v>
      </c>
      <c r="P671" s="40"/>
      <c r="Q671" s="21">
        <f t="shared" si="247"/>
        <v>17.254967401081057</v>
      </c>
      <c r="R671" s="44">
        <f t="shared" si="248"/>
        <v>1.2193784818145066</v>
      </c>
      <c r="S671" s="22"/>
      <c r="T671" s="22">
        <f t="shared" si="249"/>
        <v>0</v>
      </c>
      <c r="U671" s="50">
        <f t="shared" si="250"/>
        <v>0.34212155002763184</v>
      </c>
      <c r="V671" s="47"/>
      <c r="W671" s="26">
        <f t="shared" si="253"/>
        <v>0.61093133933505683</v>
      </c>
      <c r="X671" s="26">
        <f t="shared" si="254"/>
        <v>1.5450626588896534</v>
      </c>
      <c r="Y671" s="27">
        <f t="shared" si="255"/>
        <v>0.19770438946925867</v>
      </c>
      <c r="Z671" s="26">
        <f t="shared" si="256"/>
        <v>0.28336411874899009</v>
      </c>
      <c r="AA671" s="33">
        <f t="shared" si="259"/>
        <v>2.7719922834317705</v>
      </c>
      <c r="AB671" s="30"/>
      <c r="AC671" s="39">
        <f t="shared" si="260"/>
        <v>5.2070216638309538E-3</v>
      </c>
      <c r="AD671" s="39">
        <f t="shared" si="257"/>
        <v>5.4469842599074694</v>
      </c>
      <c r="AE671" s="38">
        <f t="shared" si="261"/>
        <v>5.9584000000000037</v>
      </c>
      <c r="AF671" s="37">
        <f t="shared" si="262"/>
        <v>6.0529862956365988E-4</v>
      </c>
      <c r="AG671" s="37">
        <f t="shared" si="263"/>
        <v>0.37286368090205219</v>
      </c>
      <c r="AH671" s="38">
        <f t="shared" si="264"/>
        <v>0.57508195422197916</v>
      </c>
    </row>
    <row r="672" spans="6:34" x14ac:dyDescent="0.2">
      <c r="F672" s="9">
        <v>33.000000000003801</v>
      </c>
      <c r="G672" s="17">
        <f t="shared" si="258"/>
        <v>1029.9230769231144</v>
      </c>
      <c r="H672" s="24">
        <f t="shared" si="241"/>
        <v>1303.0730769231145</v>
      </c>
      <c r="I672" s="24">
        <f t="shared" si="251"/>
        <v>12.688000591716943</v>
      </c>
      <c r="J672" s="18">
        <f t="shared" si="252"/>
        <v>1268800059.1716943</v>
      </c>
      <c r="K672" s="19">
        <f t="shared" si="242"/>
        <v>-7.4886968411299017</v>
      </c>
      <c r="L672" s="25">
        <f t="shared" si="243"/>
        <v>-9.4554291624652205</v>
      </c>
      <c r="M672" s="19">
        <f t="shared" si="244"/>
        <v>1.9667323213353187</v>
      </c>
      <c r="N672" s="20">
        <f t="shared" si="245"/>
        <v>11.181569230767195</v>
      </c>
      <c r="O672" s="42">
        <f t="shared" si="246"/>
        <v>1.9952614492462528</v>
      </c>
      <c r="P672" s="40"/>
      <c r="Q672" s="21">
        <f t="shared" si="247"/>
        <v>17.153179453870042</v>
      </c>
      <c r="R672" s="44">
        <f t="shared" si="248"/>
        <v>1.2190018062651395</v>
      </c>
      <c r="S672" s="22"/>
      <c r="T672" s="22">
        <f t="shared" si="249"/>
        <v>0</v>
      </c>
      <c r="U672" s="50">
        <f t="shared" si="250"/>
        <v>0.34213110856542561</v>
      </c>
      <c r="V672" s="47"/>
      <c r="W672" s="26">
        <f t="shared" si="253"/>
        <v>0.6109484081525457</v>
      </c>
      <c r="X672" s="26">
        <f t="shared" si="254"/>
        <v>1.5340583329459132</v>
      </c>
      <c r="Y672" s="27">
        <f t="shared" si="255"/>
        <v>0.19912815407068557</v>
      </c>
      <c r="Z672" s="26">
        <f t="shared" si="256"/>
        <v>0.28482353758929385</v>
      </c>
      <c r="AA672" s="33">
        <f t="shared" si="259"/>
        <v>2.7578658099837328</v>
      </c>
      <c r="AB672" s="30"/>
      <c r="AC672" s="39">
        <f t="shared" si="260"/>
        <v>5.1764902203243913E-3</v>
      </c>
      <c r="AD672" s="39">
        <f t="shared" si="257"/>
        <v>5.4521607501277938</v>
      </c>
      <c r="AE672" s="38">
        <f t="shared" si="261"/>
        <v>5.9584000000000037</v>
      </c>
      <c r="AF672" s="37">
        <f t="shared" si="262"/>
        <v>6.0519231787534839E-4</v>
      </c>
      <c r="AG672" s="37">
        <f t="shared" si="263"/>
        <v>0.37346887321992756</v>
      </c>
      <c r="AH672" s="38">
        <f t="shared" si="264"/>
        <v>0.57508184791029082</v>
      </c>
    </row>
    <row r="673" spans="6:34" x14ac:dyDescent="0.2">
      <c r="F673" s="9">
        <v>32.9000000000038</v>
      </c>
      <c r="G673" s="17">
        <f t="shared" si="258"/>
        <v>1029.6692307692683</v>
      </c>
      <c r="H673" s="24">
        <f t="shared" si="241"/>
        <v>1302.8192307692684</v>
      </c>
      <c r="I673" s="24">
        <f t="shared" si="251"/>
        <v>12.681410940829366</v>
      </c>
      <c r="J673" s="18">
        <f t="shared" si="252"/>
        <v>1268141094.0829365</v>
      </c>
      <c r="K673" s="19">
        <f t="shared" si="242"/>
        <v>-7.4771653540907055</v>
      </c>
      <c r="L673" s="25">
        <f t="shared" si="243"/>
        <v>-9.4595303049127022</v>
      </c>
      <c r="M673" s="19">
        <f t="shared" si="244"/>
        <v>1.9823649508219967</v>
      </c>
      <c r="N673" s="20">
        <f t="shared" si="245"/>
        <v>11.195327692305653</v>
      </c>
      <c r="O673" s="42">
        <f t="shared" si="246"/>
        <v>1.9945775723442196</v>
      </c>
      <c r="P673" s="40"/>
      <c r="Q673" s="21">
        <f t="shared" si="247"/>
        <v>17.051378886141158</v>
      </c>
      <c r="R673" s="44">
        <f t="shared" si="248"/>
        <v>1.2186188893214771</v>
      </c>
      <c r="S673" s="22"/>
      <c r="T673" s="22">
        <f t="shared" si="249"/>
        <v>0</v>
      </c>
      <c r="U673" s="50">
        <f t="shared" si="250"/>
        <v>0.34214090616589748</v>
      </c>
      <c r="V673" s="47"/>
      <c r="W673" s="26">
        <f t="shared" si="253"/>
        <v>0.61096590386767402</v>
      </c>
      <c r="X673" s="26">
        <f t="shared" si="254"/>
        <v>1.523079927161066</v>
      </c>
      <c r="Y673" s="27">
        <f t="shared" si="255"/>
        <v>0.20056921930764315</v>
      </c>
      <c r="Z673" s="26">
        <f t="shared" si="256"/>
        <v>0.28629464980756819</v>
      </c>
      <c r="AA673" s="33">
        <f t="shared" si="259"/>
        <v>2.7437732113226656</v>
      </c>
      <c r="AB673" s="30"/>
      <c r="AC673" s="39">
        <f t="shared" si="260"/>
        <v>5.1459538361610857E-3</v>
      </c>
      <c r="AD673" s="39">
        <f t="shared" si="257"/>
        <v>5.4573067039639547</v>
      </c>
      <c r="AE673" s="38">
        <f t="shared" si="261"/>
        <v>5.9584000000000028</v>
      </c>
      <c r="AF673" s="37">
        <f t="shared" si="262"/>
        <v>6.0508430111257995E-4</v>
      </c>
      <c r="AG673" s="37">
        <f t="shared" si="263"/>
        <v>0.37407395752104011</v>
      </c>
      <c r="AH673" s="38">
        <f t="shared" si="264"/>
        <v>0.57508173989352807</v>
      </c>
    </row>
    <row r="674" spans="6:34" x14ac:dyDescent="0.2">
      <c r="F674" s="9">
        <v>32.800000000003799</v>
      </c>
      <c r="G674" s="17">
        <f t="shared" si="258"/>
        <v>1029.4153846154222</v>
      </c>
      <c r="H674" s="24">
        <f t="shared" si="241"/>
        <v>1302.5653846154223</v>
      </c>
      <c r="I674" s="24">
        <f t="shared" si="251"/>
        <v>12.674834177515791</v>
      </c>
      <c r="J674" s="18">
        <f t="shared" si="252"/>
        <v>1267483417.751579</v>
      </c>
      <c r="K674" s="19">
        <f t="shared" si="242"/>
        <v>-7.4655562217759011</v>
      </c>
      <c r="L674" s="25">
        <f t="shared" si="243"/>
        <v>-9.4636319575548082</v>
      </c>
      <c r="M674" s="19">
        <f t="shared" si="244"/>
        <v>1.9980757357789072</v>
      </c>
      <c r="N674" s="20">
        <f t="shared" si="245"/>
        <v>11.209086153844112</v>
      </c>
      <c r="O674" s="42">
        <f t="shared" si="246"/>
        <v>1.9938820486508453</v>
      </c>
      <c r="P674" s="40"/>
      <c r="Q674" s="21">
        <f t="shared" si="247"/>
        <v>16.949569554537064</v>
      </c>
      <c r="R674" s="44">
        <f t="shared" si="248"/>
        <v>1.2182297017855623</v>
      </c>
      <c r="S674" s="22"/>
      <c r="T674" s="22">
        <f t="shared" si="249"/>
        <v>0</v>
      </c>
      <c r="U674" s="50">
        <f t="shared" si="250"/>
        <v>0.34215094792669887</v>
      </c>
      <c r="V674" s="47"/>
      <c r="W674" s="26">
        <f t="shared" si="253"/>
        <v>0.61098383558339076</v>
      </c>
      <c r="X674" s="26">
        <f t="shared" si="254"/>
        <v>1.5121276901528924</v>
      </c>
      <c r="Y674" s="27">
        <f t="shared" si="255"/>
        <v>0.20202785768760498</v>
      </c>
      <c r="Z674" s="26">
        <f t="shared" si="256"/>
        <v>0.28777755109755954</v>
      </c>
      <c r="AA674" s="33">
        <f t="shared" si="259"/>
        <v>2.7297148188037927</v>
      </c>
      <c r="AB674" s="30"/>
      <c r="AC674" s="39">
        <f t="shared" si="260"/>
        <v>5.1154136658424212E-3</v>
      </c>
      <c r="AD674" s="39">
        <f t="shared" si="257"/>
        <v>5.4624221176297967</v>
      </c>
      <c r="AE674" s="38">
        <f t="shared" si="261"/>
        <v>5.9584000000000028</v>
      </c>
      <c r="AF674" s="37">
        <f t="shared" si="262"/>
        <v>6.0497457408436662E-4</v>
      </c>
      <c r="AG674" s="37">
        <f t="shared" si="263"/>
        <v>0.37467893209512448</v>
      </c>
      <c r="AH674" s="38">
        <f t="shared" si="264"/>
        <v>0.57508163016649982</v>
      </c>
    </row>
    <row r="675" spans="6:34" x14ac:dyDescent="0.2">
      <c r="F675" s="9">
        <v>32.700000000003797</v>
      </c>
      <c r="G675" s="17">
        <f t="shared" si="258"/>
        <v>1029.1615384615761</v>
      </c>
      <c r="H675" s="24">
        <f t="shared" si="241"/>
        <v>1302.3115384615762</v>
      </c>
      <c r="I675" s="24">
        <f t="shared" si="251"/>
        <v>12.668270301776133</v>
      </c>
      <c r="J675" s="18">
        <f t="shared" si="252"/>
        <v>1266827030.1776133</v>
      </c>
      <c r="K675" s="19">
        <f t="shared" si="242"/>
        <v>-7.4538689389652246</v>
      </c>
      <c r="L675" s="25">
        <f t="shared" si="243"/>
        <v>-9.4677341206899328</v>
      </c>
      <c r="M675" s="19">
        <f t="shared" si="244"/>
        <v>2.0138651817247082</v>
      </c>
      <c r="N675" s="20">
        <f t="shared" si="245"/>
        <v>11.22284461538257</v>
      </c>
      <c r="O675" s="42">
        <f t="shared" si="246"/>
        <v>1.9931748023830895</v>
      </c>
      <c r="P675" s="40"/>
      <c r="Q675" s="21">
        <f t="shared" si="247"/>
        <v>16.847755323804957</v>
      </c>
      <c r="R675" s="44">
        <f t="shared" si="248"/>
        <v>1.2178342142148559</v>
      </c>
      <c r="S675" s="22"/>
      <c r="T675" s="22">
        <f t="shared" si="249"/>
        <v>0</v>
      </c>
      <c r="U675" s="50">
        <f t="shared" si="250"/>
        <v>0.34216123901672779</v>
      </c>
      <c r="V675" s="47"/>
      <c r="W675" s="26">
        <f t="shared" si="253"/>
        <v>0.61100221252987097</v>
      </c>
      <c r="X675" s="26">
        <f t="shared" si="254"/>
        <v>1.5012018700421652</v>
      </c>
      <c r="Y675" s="27">
        <f t="shared" si="255"/>
        <v>0.20350434699122422</v>
      </c>
      <c r="Z675" s="26">
        <f t="shared" si="256"/>
        <v>0.28927233763597887</v>
      </c>
      <c r="AA675" s="33">
        <f t="shared" si="259"/>
        <v>2.7156909633069035</v>
      </c>
      <c r="AB675" s="30"/>
      <c r="AC675" s="39">
        <f t="shared" si="260"/>
        <v>5.084870866361192E-3</v>
      </c>
      <c r="AD675" s="39">
        <f t="shared" si="257"/>
        <v>5.467506988496158</v>
      </c>
      <c r="AE675" s="38">
        <f t="shared" si="261"/>
        <v>5.9584000000000028</v>
      </c>
      <c r="AF675" s="37">
        <f t="shared" si="262"/>
        <v>6.0486313157617484E-4</v>
      </c>
      <c r="AG675" s="37">
        <f t="shared" si="263"/>
        <v>0.37528379522670063</v>
      </c>
      <c r="AH675" s="38">
        <f t="shared" si="264"/>
        <v>0.5750815187239916</v>
      </c>
    </row>
    <row r="676" spans="6:34" x14ac:dyDescent="0.2">
      <c r="F676" s="9">
        <v>32.600000000003803</v>
      </c>
      <c r="G676" s="17">
        <f t="shared" si="258"/>
        <v>1028.90769230773</v>
      </c>
      <c r="H676" s="24">
        <f t="shared" si="241"/>
        <v>1302.0576923077301</v>
      </c>
      <c r="I676" s="24">
        <f t="shared" si="251"/>
        <v>12.661719313610448</v>
      </c>
      <c r="J676" s="18">
        <f t="shared" si="252"/>
        <v>1266171931.3610446</v>
      </c>
      <c r="K676" s="19">
        <f t="shared" si="242"/>
        <v>-7.4421029956070219</v>
      </c>
      <c r="L676" s="25">
        <f t="shared" si="243"/>
        <v>-9.4718367946166655</v>
      </c>
      <c r="M676" s="19">
        <f t="shared" si="244"/>
        <v>2.0297337990096436</v>
      </c>
      <c r="N676" s="20">
        <f t="shared" si="245"/>
        <v>11.236603076921028</v>
      </c>
      <c r="O676" s="42">
        <f t="shared" si="246"/>
        <v>1.9924557570332055</v>
      </c>
      <c r="P676" s="40"/>
      <c r="Q676" s="21">
        <f t="shared" si="247"/>
        <v>16.745940066592937</v>
      </c>
      <c r="R676" s="44">
        <f t="shared" si="248"/>
        <v>1.217432396918815</v>
      </c>
      <c r="S676" s="22"/>
      <c r="T676" s="22">
        <f t="shared" si="249"/>
        <v>0</v>
      </c>
      <c r="U676" s="50">
        <f t="shared" si="250"/>
        <v>0.34217178467726167</v>
      </c>
      <c r="V676" s="47"/>
      <c r="W676" s="26">
        <f t="shared" si="253"/>
        <v>0.61102104406653868</v>
      </c>
      <c r="X676" s="26">
        <f t="shared" si="254"/>
        <v>1.490302714437568</v>
      </c>
      <c r="Y676" s="27">
        <f t="shared" si="255"/>
        <v>0.20499897039278178</v>
      </c>
      <c r="Z676" s="26">
        <f t="shared" si="256"/>
        <v>0.29077910607240898</v>
      </c>
      <c r="AA676" s="33">
        <f t="shared" si="259"/>
        <v>2.7017019752195655</v>
      </c>
      <c r="AB676" s="30"/>
      <c r="AC676" s="39">
        <f t="shared" si="260"/>
        <v>5.0543265971412007E-3</v>
      </c>
      <c r="AD676" s="39">
        <f t="shared" si="257"/>
        <v>5.4725613150932988</v>
      </c>
      <c r="AE676" s="38">
        <f t="shared" si="261"/>
        <v>5.9584000000000028</v>
      </c>
      <c r="AF676" s="37">
        <f t="shared" si="262"/>
        <v>6.0474996834969331E-4</v>
      </c>
      <c r="AG676" s="37">
        <f t="shared" si="263"/>
        <v>0.37588854519505033</v>
      </c>
      <c r="AH676" s="38">
        <f t="shared" si="264"/>
        <v>0.57508140556076515</v>
      </c>
    </row>
    <row r="677" spans="6:34" x14ac:dyDescent="0.2">
      <c r="F677" s="9">
        <v>32.500000000003801</v>
      </c>
      <c r="G677" s="17">
        <f t="shared" si="258"/>
        <v>1028.6538461538839</v>
      </c>
      <c r="H677" s="24">
        <f t="shared" si="241"/>
        <v>1301.803846153884</v>
      </c>
      <c r="I677" s="24">
        <f t="shared" si="251"/>
        <v>12.655181213018736</v>
      </c>
      <c r="J677" s="18">
        <f t="shared" si="252"/>
        <v>1265518121.3018737</v>
      </c>
      <c r="K677" s="19">
        <f t="shared" si="242"/>
        <v>-7.4302578767570218</v>
      </c>
      <c r="L677" s="25">
        <f t="shared" si="243"/>
        <v>-9.4759399796338553</v>
      </c>
      <c r="M677" s="19">
        <f t="shared" si="244"/>
        <v>2.0456821028768335</v>
      </c>
      <c r="N677" s="20">
        <f t="shared" si="245"/>
        <v>11.250361538459487</v>
      </c>
      <c r="O677" s="42">
        <f t="shared" si="246"/>
        <v>1.9917248353595509</v>
      </c>
      <c r="P677" s="40"/>
      <c r="Q677" s="21">
        <f t="shared" si="247"/>
        <v>16.644127663244067</v>
      </c>
      <c r="R677" s="44">
        <f t="shared" si="248"/>
        <v>1.2170242199554155</v>
      </c>
      <c r="S677" s="22"/>
      <c r="T677" s="22">
        <f t="shared" si="249"/>
        <v>0</v>
      </c>
      <c r="U677" s="50">
        <f t="shared" si="250"/>
        <v>0.3421825902231122</v>
      </c>
      <c r="V677" s="47"/>
      <c r="W677" s="26">
        <f t="shared" si="253"/>
        <v>0.61104033968412885</v>
      </c>
      <c r="X677" s="26">
        <f t="shared" si="254"/>
        <v>1.4794304704205221</v>
      </c>
      <c r="Y677" s="27">
        <f t="shared" si="255"/>
        <v>0.20651201658380172</v>
      </c>
      <c r="Z677" s="26">
        <f t="shared" si="256"/>
        <v>0.2922979535186811</v>
      </c>
      <c r="AA677" s="33">
        <f t="shared" si="259"/>
        <v>2.6877481844202649</v>
      </c>
      <c r="AB677" s="30"/>
      <c r="AC677" s="39">
        <f t="shared" si="260"/>
        <v>5.0237820199779525E-3</v>
      </c>
      <c r="AD677" s="39">
        <f t="shared" si="257"/>
        <v>5.4775850971132769</v>
      </c>
      <c r="AE677" s="38">
        <f t="shared" si="261"/>
        <v>5.9584000000000028</v>
      </c>
      <c r="AF677" s="37">
        <f t="shared" si="262"/>
        <v>6.0463507914281184E-4</v>
      </c>
      <c r="AG677" s="37">
        <f t="shared" si="263"/>
        <v>0.37649318027419315</v>
      </c>
      <c r="AH677" s="38">
        <f t="shared" si="264"/>
        <v>0.57508129067155833</v>
      </c>
    </row>
    <row r="678" spans="6:34" x14ac:dyDescent="0.2">
      <c r="F678" s="9">
        <v>32.4000000000038</v>
      </c>
      <c r="G678" s="17">
        <f t="shared" si="258"/>
        <v>1028.4000000000378</v>
      </c>
      <c r="H678" s="24">
        <f t="shared" si="241"/>
        <v>1301.5500000000379</v>
      </c>
      <c r="I678" s="24">
        <f t="shared" si="251"/>
        <v>12.648656000000969</v>
      </c>
      <c r="J678" s="18">
        <f t="shared" si="252"/>
        <v>1264865600.0000968</v>
      </c>
      <c r="K678" s="19">
        <f t="shared" si="242"/>
        <v>-7.4183330625160968</v>
      </c>
      <c r="L678" s="25">
        <f t="shared" si="243"/>
        <v>-9.4800436760405749</v>
      </c>
      <c r="M678" s="19">
        <f t="shared" si="244"/>
        <v>2.061710613524478</v>
      </c>
      <c r="N678" s="20">
        <f t="shared" si="245"/>
        <v>11.264119999997945</v>
      </c>
      <c r="O678" s="42">
        <f t="shared" si="246"/>
        <v>1.9909819593772582</v>
      </c>
      <c r="P678" s="40"/>
      <c r="Q678" s="21">
        <f t="shared" si="247"/>
        <v>16.542322001588239</v>
      </c>
      <c r="R678" s="44">
        <f t="shared" si="248"/>
        <v>1.2166096531276145</v>
      </c>
      <c r="S678" s="22"/>
      <c r="T678" s="22">
        <f t="shared" si="249"/>
        <v>0</v>
      </c>
      <c r="U678" s="50">
        <f t="shared" si="250"/>
        <v>0.34219366104380095</v>
      </c>
      <c r="V678" s="47"/>
      <c r="W678" s="26">
        <f t="shared" si="253"/>
        <v>0.61106010900678731</v>
      </c>
      <c r="X678" s="26">
        <f t="shared" si="254"/>
        <v>1.4685853845299284</v>
      </c>
      <c r="Y678" s="27">
        <f t="shared" si="255"/>
        <v>0.2080437798999267</v>
      </c>
      <c r="Z678" s="26">
        <f t="shared" si="256"/>
        <v>0.29382897753770415</v>
      </c>
      <c r="AA678" s="33">
        <f t="shared" si="259"/>
        <v>2.6738299202614915</v>
      </c>
      <c r="AB678" s="30"/>
      <c r="AC678" s="39">
        <f t="shared" si="260"/>
        <v>4.993238298973292E-3</v>
      </c>
      <c r="AD678" s="39">
        <f t="shared" si="257"/>
        <v>5.4825783354122501</v>
      </c>
      <c r="AE678" s="38">
        <f t="shared" si="261"/>
        <v>5.9584000000000028</v>
      </c>
      <c r="AF678" s="37">
        <f t="shared" si="262"/>
        <v>6.0451845866895369E-4</v>
      </c>
      <c r="AG678" s="37">
        <f t="shared" si="263"/>
        <v>0.37709769873286209</v>
      </c>
      <c r="AH678" s="38">
        <f t="shared" si="264"/>
        <v>0.57508117405108439</v>
      </c>
    </row>
    <row r="679" spans="6:34" x14ac:dyDescent="0.2">
      <c r="F679" s="9">
        <v>32.300000000003799</v>
      </c>
      <c r="G679" s="17">
        <f t="shared" si="258"/>
        <v>1028.1461538461917</v>
      </c>
      <c r="H679" s="24">
        <f t="shared" si="241"/>
        <v>1301.2961538461918</v>
      </c>
      <c r="I679" s="24">
        <f t="shared" si="251"/>
        <v>12.642143674557204</v>
      </c>
      <c r="J679" s="18">
        <f t="shared" si="252"/>
        <v>1264214367.4557204</v>
      </c>
      <c r="K679" s="19">
        <f t="shared" si="242"/>
        <v>-7.4063280279670147</v>
      </c>
      <c r="L679" s="25">
        <f t="shared" si="243"/>
        <v>-9.4841478841361297</v>
      </c>
      <c r="M679" s="19">
        <f t="shared" si="244"/>
        <v>2.077819856169115</v>
      </c>
      <c r="N679" s="20">
        <f t="shared" si="245"/>
        <v>11.277878461536403</v>
      </c>
      <c r="O679" s="42">
        <f t="shared" si="246"/>
        <v>1.9902270503487411</v>
      </c>
      <c r="P679" s="40"/>
      <c r="Q679" s="21">
        <f t="shared" si="247"/>
        <v>16.44052697673169</v>
      </c>
      <c r="R679" s="44">
        <f t="shared" si="248"/>
        <v>1.2161886659797339</v>
      </c>
      <c r="S679" s="22"/>
      <c r="T679" s="22">
        <f t="shared" si="249"/>
        <v>0</v>
      </c>
      <c r="U679" s="50">
        <f t="shared" si="250"/>
        <v>0.34220500260475811</v>
      </c>
      <c r="V679" s="47"/>
      <c r="W679" s="26">
        <f t="shared" si="253"/>
        <v>0.61108036179421088</v>
      </c>
      <c r="X679" s="26">
        <f t="shared" si="254"/>
        <v>1.4577677027468134</v>
      </c>
      <c r="Y679" s="27">
        <f t="shared" si="255"/>
        <v>0.20959456045115302</v>
      </c>
      <c r="Z679" s="26">
        <f t="shared" si="256"/>
        <v>0.29537227613173211</v>
      </c>
      <c r="AA679" s="33">
        <f t="shared" si="259"/>
        <v>2.6599475115527449</v>
      </c>
      <c r="AB679" s="30"/>
      <c r="AC679" s="39">
        <f t="shared" si="260"/>
        <v>4.9626966004765426E-3</v>
      </c>
      <c r="AD679" s="39">
        <f t="shared" si="257"/>
        <v>5.4875410320127269</v>
      </c>
      <c r="AE679" s="38">
        <f t="shared" si="261"/>
        <v>5.9584000000000028</v>
      </c>
      <c r="AF679" s="37">
        <f t="shared" si="262"/>
        <v>6.0440010161725947E-4</v>
      </c>
      <c r="AG679" s="37">
        <f t="shared" si="263"/>
        <v>0.37770209883447936</v>
      </c>
      <c r="AH679" s="38">
        <f t="shared" si="264"/>
        <v>0.57508105569403267</v>
      </c>
    </row>
    <row r="680" spans="6:34" x14ac:dyDescent="0.2">
      <c r="F680" s="9">
        <v>32.200000000003897</v>
      </c>
      <c r="G680" s="17">
        <f t="shared" si="258"/>
        <v>1027.8923076923456</v>
      </c>
      <c r="H680" s="24">
        <f t="shared" si="241"/>
        <v>1301.0423076923457</v>
      </c>
      <c r="I680" s="24">
        <f t="shared" si="251"/>
        <v>12.635644236687384</v>
      </c>
      <c r="J680" s="18">
        <f t="shared" si="252"/>
        <v>1263564423.6687384</v>
      </c>
      <c r="K680" s="19">
        <f t="shared" si="242"/>
        <v>-7.394242243110269</v>
      </c>
      <c r="L680" s="25">
        <f t="shared" si="243"/>
        <v>-9.4882526042200652</v>
      </c>
      <c r="M680" s="19">
        <f t="shared" si="244"/>
        <v>2.0940103611097962</v>
      </c>
      <c r="N680" s="20">
        <f t="shared" si="245"/>
        <v>11.291636923074861</v>
      </c>
      <c r="O680" s="42">
        <f t="shared" si="246"/>
        <v>1.9894600287740758</v>
      </c>
      <c r="P680" s="40"/>
      <c r="Q680" s="21">
        <f t="shared" si="247"/>
        <v>16.338746490844372</v>
      </c>
      <c r="R680" s="44">
        <f t="shared" si="248"/>
        <v>1.2157612277937992</v>
      </c>
      <c r="S680" s="22"/>
      <c r="T680" s="22">
        <f t="shared" si="249"/>
        <v>0</v>
      </c>
      <c r="U680" s="50">
        <f t="shared" si="250"/>
        <v>0.34221662044854412</v>
      </c>
      <c r="V680" s="47"/>
      <c r="W680" s="26">
        <f t="shared" si="253"/>
        <v>0.61110110794382877</v>
      </c>
      <c r="X680" s="26">
        <f t="shared" si="254"/>
        <v>1.4469776704788977</v>
      </c>
      <c r="Y680" s="27">
        <f t="shared" si="255"/>
        <v>0.21116466425552241</v>
      </c>
      <c r="Z680" s="26">
        <f t="shared" si="256"/>
        <v>0.29692794773005016</v>
      </c>
      <c r="AA680" s="33">
        <f t="shared" si="259"/>
        <v>2.6461012865435052</v>
      </c>
      <c r="AB680" s="30"/>
      <c r="AC680" s="39">
        <f t="shared" si="260"/>
        <v>4.9321580930146722E-3</v>
      </c>
      <c r="AD680" s="39">
        <f t="shared" si="257"/>
        <v>5.4924731901057413</v>
      </c>
      <c r="AE680" s="38">
        <f t="shared" si="261"/>
        <v>5.9584000000000028</v>
      </c>
      <c r="AF680" s="37">
        <f t="shared" si="262"/>
        <v>6.0428000265152809E-4</v>
      </c>
      <c r="AG680" s="37">
        <f t="shared" si="263"/>
        <v>0.37830637883713086</v>
      </c>
      <c r="AH680" s="38">
        <f t="shared" si="264"/>
        <v>0.57508093559506757</v>
      </c>
    </row>
    <row r="681" spans="6:34" x14ac:dyDescent="0.2">
      <c r="F681" s="9">
        <v>32.100000000003902</v>
      </c>
      <c r="G681" s="17">
        <f t="shared" si="258"/>
        <v>1027.6384615384995</v>
      </c>
      <c r="H681" s="24">
        <f t="shared" si="241"/>
        <v>1300.7884615384996</v>
      </c>
      <c r="I681" s="24">
        <f t="shared" si="251"/>
        <v>12.629157686391508</v>
      </c>
      <c r="J681" s="18">
        <f t="shared" si="252"/>
        <v>1262915768.6391509</v>
      </c>
      <c r="K681" s="19">
        <f t="shared" si="242"/>
        <v>-7.3820751727987428</v>
      </c>
      <c r="L681" s="25">
        <f t="shared" si="243"/>
        <v>-9.4923578365921557</v>
      </c>
      <c r="M681" s="19">
        <f t="shared" si="244"/>
        <v>2.1102826637934129</v>
      </c>
      <c r="N681" s="20">
        <f t="shared" si="245"/>
        <v>11.30539538461332</v>
      </c>
      <c r="O681" s="42">
        <f t="shared" si="246"/>
        <v>1.9886808143811932</v>
      </c>
      <c r="P681" s="40"/>
      <c r="Q681" s="21">
        <f t="shared" si="247"/>
        <v>16.236984452944466</v>
      </c>
      <c r="R681" s="44">
        <f t="shared" si="248"/>
        <v>1.2153273075857818</v>
      </c>
      <c r="S681" s="22"/>
      <c r="T681" s="22">
        <f t="shared" si="249"/>
        <v>0</v>
      </c>
      <c r="U681" s="50">
        <f t="shared" si="250"/>
        <v>0.34222852019609357</v>
      </c>
      <c r="V681" s="47"/>
      <c r="W681" s="26">
        <f t="shared" si="253"/>
        <v>0.61112235749302413</v>
      </c>
      <c r="X681" s="26">
        <f t="shared" si="254"/>
        <v>1.436215532545023</v>
      </c>
      <c r="Y681" s="27">
        <f t="shared" si="255"/>
        <v>0.21275440337638404</v>
      </c>
      <c r="Z681" s="26">
        <f t="shared" si="256"/>
        <v>0.29849609117607218</v>
      </c>
      <c r="AA681" s="33">
        <f t="shared" si="259"/>
        <v>2.6322915729060603</v>
      </c>
      <c r="AB681" s="30"/>
      <c r="AC681" s="39">
        <f t="shared" si="260"/>
        <v>4.9016239472530329E-3</v>
      </c>
      <c r="AD681" s="39">
        <f t="shared" si="257"/>
        <v>5.4973748140529946</v>
      </c>
      <c r="AE681" s="38">
        <f t="shared" si="261"/>
        <v>5.9584000000000028</v>
      </c>
      <c r="AF681" s="37">
        <f t="shared" si="262"/>
        <v>6.0415815641296573E-4</v>
      </c>
      <c r="AG681" s="37">
        <f t="shared" si="263"/>
        <v>0.37891053699354382</v>
      </c>
      <c r="AH681" s="38">
        <f t="shared" si="264"/>
        <v>0.57508081374882836</v>
      </c>
    </row>
    <row r="682" spans="6:34" x14ac:dyDescent="0.2">
      <c r="F682" s="9">
        <v>32.000000000003901</v>
      </c>
      <c r="G682" s="17">
        <f t="shared" si="258"/>
        <v>1027.3846153846534</v>
      </c>
      <c r="H682" s="24">
        <f t="shared" si="241"/>
        <v>1300.5346153846535</v>
      </c>
      <c r="I682" s="24">
        <f t="shared" si="251"/>
        <v>12.622684023669621</v>
      </c>
      <c r="J682" s="18">
        <f t="shared" si="252"/>
        <v>1262268402.366962</v>
      </c>
      <c r="K682" s="19">
        <f t="shared" si="242"/>
        <v>-7.3698262766714748</v>
      </c>
      <c r="L682" s="25">
        <f t="shared" si="243"/>
        <v>-9.4964635815524048</v>
      </c>
      <c r="M682" s="19">
        <f t="shared" si="244"/>
        <v>2.1266373048809299</v>
      </c>
      <c r="N682" s="20">
        <f t="shared" si="245"/>
        <v>11.319153846151778</v>
      </c>
      <c r="O682" s="42">
        <f t="shared" si="246"/>
        <v>1.9878893261159485</v>
      </c>
      <c r="P682" s="40"/>
      <c r="Q682" s="21">
        <f t="shared" si="247"/>
        <v>16.135244778681727</v>
      </c>
      <c r="R682" s="44">
        <f t="shared" si="248"/>
        <v>1.2148868741017973</v>
      </c>
      <c r="S682" s="22"/>
      <c r="T682" s="22">
        <f t="shared" si="249"/>
        <v>0</v>
      </c>
      <c r="U682" s="50">
        <f t="shared" si="250"/>
        <v>0.34224070754798358</v>
      </c>
      <c r="V682" s="47"/>
      <c r="W682" s="26">
        <f t="shared" si="253"/>
        <v>0.61114412062139922</v>
      </c>
      <c r="X682" s="26">
        <f t="shared" si="254"/>
        <v>1.4254815331595918</v>
      </c>
      <c r="Y682" s="27">
        <f t="shared" si="255"/>
        <v>0.21436409606331172</v>
      </c>
      <c r="Z682" s="26">
        <f t="shared" si="256"/>
        <v>0.30007680571380974</v>
      </c>
      <c r="AA682" s="33">
        <f t="shared" si="259"/>
        <v>2.6185186977184172</v>
      </c>
      <c r="AB682" s="30"/>
      <c r="AC682" s="39">
        <f t="shared" si="260"/>
        <v>4.8710953358834094E-3</v>
      </c>
      <c r="AD682" s="39">
        <f t="shared" si="257"/>
        <v>5.5022459093888783</v>
      </c>
      <c r="AE682" s="38">
        <f t="shared" si="261"/>
        <v>5.9584000000000028</v>
      </c>
      <c r="AF682" s="37">
        <f t="shared" si="262"/>
        <v>6.0403455751413624E-4</v>
      </c>
      <c r="AG682" s="37">
        <f t="shared" si="263"/>
        <v>0.37951457155105794</v>
      </c>
      <c r="AH682" s="38">
        <f t="shared" si="264"/>
        <v>0.57508069014992957</v>
      </c>
    </row>
    <row r="683" spans="6:34" x14ac:dyDescent="0.2">
      <c r="F683" s="9">
        <v>31.900000000003899</v>
      </c>
      <c r="G683" s="17">
        <f t="shared" si="258"/>
        <v>1027.1307692308073</v>
      </c>
      <c r="H683" s="24">
        <f t="shared" si="241"/>
        <v>1300.2807692308074</v>
      </c>
      <c r="I683" s="24">
        <f t="shared" si="251"/>
        <v>12.616223248521678</v>
      </c>
      <c r="J683" s="18">
        <f t="shared" si="252"/>
        <v>1261622324.8521678</v>
      </c>
      <c r="K683" s="19">
        <f t="shared" si="242"/>
        <v>-7.3574950090862918</v>
      </c>
      <c r="L683" s="25">
        <f t="shared" si="243"/>
        <v>-9.5005698394010629</v>
      </c>
      <c r="M683" s="19">
        <f t="shared" si="244"/>
        <v>2.1430748303147711</v>
      </c>
      <c r="N683" s="20">
        <f t="shared" si="245"/>
        <v>11.332912307690236</v>
      </c>
      <c r="O683" s="42">
        <f t="shared" si="246"/>
        <v>1.9870854821320174</v>
      </c>
      <c r="P683" s="40"/>
      <c r="Q683" s="21">
        <f t="shared" si="247"/>
        <v>16.033531390117446</v>
      </c>
      <c r="R683" s="44">
        <f t="shared" si="248"/>
        <v>1.2144398958142206</v>
      </c>
      <c r="S683" s="22"/>
      <c r="T683" s="22">
        <f t="shared" si="249"/>
        <v>0</v>
      </c>
      <c r="U683" s="50">
        <f t="shared" si="250"/>
        <v>0.34225318828572682</v>
      </c>
      <c r="V683" s="47"/>
      <c r="W683" s="26">
        <f t="shared" si="253"/>
        <v>0.6111664076530835</v>
      </c>
      <c r="X683" s="26">
        <f t="shared" si="254"/>
        <v>1.4147759159168189</v>
      </c>
      <c r="Y683" s="27">
        <f t="shared" si="255"/>
        <v>0.21599406689681616</v>
      </c>
      <c r="Z683" s="26">
        <f t="shared" si="256"/>
        <v>0.30167019097372444</v>
      </c>
      <c r="AA683" s="33">
        <f t="shared" si="259"/>
        <v>2.6047829874470172</v>
      </c>
      <c r="AB683" s="30"/>
      <c r="AC683" s="39">
        <f t="shared" si="260"/>
        <v>4.8405734336045871E-3</v>
      </c>
      <c r="AD683" s="39">
        <f t="shared" si="257"/>
        <v>5.5070864828224826</v>
      </c>
      <c r="AE683" s="38">
        <f t="shared" si="261"/>
        <v>5.9584000000000028</v>
      </c>
      <c r="AF683" s="37">
        <f t="shared" si="262"/>
        <v>6.0390920054428357E-4</v>
      </c>
      <c r="AG683" s="37">
        <f t="shared" si="263"/>
        <v>0.38011848075160221</v>
      </c>
      <c r="AH683" s="38">
        <f t="shared" si="264"/>
        <v>0.57508056479295966</v>
      </c>
    </row>
    <row r="684" spans="6:34" x14ac:dyDescent="0.2">
      <c r="F684" s="9">
        <v>31.800000000003902</v>
      </c>
      <c r="G684" s="17">
        <f t="shared" si="258"/>
        <v>1026.8769230769612</v>
      </c>
      <c r="H684" s="24">
        <f t="shared" si="241"/>
        <v>1300.0269230769613</v>
      </c>
      <c r="I684" s="24">
        <f t="shared" si="251"/>
        <v>12.609775360947751</v>
      </c>
      <c r="J684" s="18">
        <f t="shared" si="252"/>
        <v>1260977536.094775</v>
      </c>
      <c r="K684" s="19">
        <f t="shared" si="242"/>
        <v>-7.3450808190513319</v>
      </c>
      <c r="L684" s="25">
        <f t="shared" si="243"/>
        <v>-9.5046766104386009</v>
      </c>
      <c r="M684" s="19">
        <f t="shared" si="244"/>
        <v>2.159595791387269</v>
      </c>
      <c r="N684" s="20">
        <f t="shared" si="245"/>
        <v>11.346670769228695</v>
      </c>
      <c r="O684" s="42">
        <f t="shared" si="246"/>
        <v>1.9862691997806197</v>
      </c>
      <c r="P684" s="40"/>
      <c r="Q684" s="21">
        <f t="shared" si="247"/>
        <v>15.931848215502566</v>
      </c>
      <c r="R684" s="44">
        <f t="shared" si="248"/>
        <v>1.2139863409177247</v>
      </c>
      <c r="S684" s="22"/>
      <c r="T684" s="22">
        <f t="shared" si="249"/>
        <v>0</v>
      </c>
      <c r="U684" s="50">
        <f t="shared" si="250"/>
        <v>0.34226596827308819</v>
      </c>
      <c r="V684" s="47"/>
      <c r="W684" s="26">
        <f t="shared" si="253"/>
        <v>0.61118922905908601</v>
      </c>
      <c r="X684" s="26">
        <f t="shared" si="254"/>
        <v>1.4040989237749386</v>
      </c>
      <c r="Y684" s="27">
        <f t="shared" si="255"/>
        <v>0.21764464693694646</v>
      </c>
      <c r="Z684" s="26">
        <f t="shared" si="256"/>
        <v>0.30327634695792433</v>
      </c>
      <c r="AA684" s="33">
        <f t="shared" si="259"/>
        <v>2.59108476792946</v>
      </c>
      <c r="AB684" s="30"/>
      <c r="AC684" s="39">
        <f t="shared" si="260"/>
        <v>4.8100594170351315E-3</v>
      </c>
      <c r="AD684" s="39">
        <f t="shared" si="257"/>
        <v>5.5118965422395174</v>
      </c>
      <c r="AE684" s="38">
        <f t="shared" si="261"/>
        <v>5.9584000000000028</v>
      </c>
      <c r="AF684" s="37">
        <f t="shared" si="262"/>
        <v>6.0378208006646634E-4</v>
      </c>
      <c r="AG684" s="37">
        <f t="shared" si="263"/>
        <v>0.38072226283166866</v>
      </c>
      <c r="AH684" s="38">
        <f t="shared" si="264"/>
        <v>0.57508043767248185</v>
      </c>
    </row>
    <row r="685" spans="6:34" x14ac:dyDescent="0.2">
      <c r="F685" s="9">
        <v>31.7000000000039</v>
      </c>
      <c r="G685" s="17">
        <f t="shared" si="258"/>
        <v>1026.6230769231151</v>
      </c>
      <c r="H685" s="24">
        <f t="shared" si="241"/>
        <v>1299.7730769231152</v>
      </c>
      <c r="I685" s="24">
        <f t="shared" si="251"/>
        <v>12.603340360947726</v>
      </c>
      <c r="J685" s="18">
        <f t="shared" si="252"/>
        <v>1260334036.0947726</v>
      </c>
      <c r="K685" s="19">
        <f t="shared" si="242"/>
        <v>-7.3325831501554974</v>
      </c>
      <c r="L685" s="25">
        <f t="shared" si="243"/>
        <v>-9.5087838949657417</v>
      </c>
      <c r="M685" s="19">
        <f t="shared" si="244"/>
        <v>2.1762007448102443</v>
      </c>
      <c r="N685" s="20">
        <f t="shared" si="245"/>
        <v>11.360429230767153</v>
      </c>
      <c r="O685" s="42">
        <f t="shared" si="246"/>
        <v>1.9854403956000892</v>
      </c>
      <c r="P685" s="40"/>
      <c r="Q685" s="21">
        <f t="shared" si="247"/>
        <v>15.830199189053449</v>
      </c>
      <c r="R685" s="44">
        <f t="shared" si="248"/>
        <v>1.2135261773252513</v>
      </c>
      <c r="S685" s="22"/>
      <c r="T685" s="22">
        <f t="shared" si="249"/>
        <v>0</v>
      </c>
      <c r="U685" s="50">
        <f t="shared" si="250"/>
        <v>0.34227905345742843</v>
      </c>
      <c r="V685" s="47"/>
      <c r="W685" s="26">
        <f t="shared" si="253"/>
        <v>0.61121259545969353</v>
      </c>
      <c r="X685" s="26">
        <f t="shared" si="254"/>
        <v>1.3934507990403158</v>
      </c>
      <c r="Y685" s="27">
        <f t="shared" si="255"/>
        <v>0.21931617387590652</v>
      </c>
      <c r="Z685" s="26">
        <f t="shared" si="256"/>
        <v>0.30489537402469424</v>
      </c>
      <c r="AA685" s="33">
        <f t="shared" si="259"/>
        <v>2.5774243643571548</v>
      </c>
      <c r="AB685" s="30"/>
      <c r="AC685" s="39">
        <f t="shared" si="260"/>
        <v>4.7795544646508379E-3</v>
      </c>
      <c r="AD685" s="39">
        <f t="shared" si="257"/>
        <v>5.5166760967041686</v>
      </c>
      <c r="AE685" s="38">
        <f t="shared" si="261"/>
        <v>5.9584000000000028</v>
      </c>
      <c r="AF685" s="37">
        <f t="shared" si="262"/>
        <v>6.0365319061778393E-4</v>
      </c>
      <c r="AG685" s="37">
        <f t="shared" si="263"/>
        <v>0.38132591602228644</v>
      </c>
      <c r="AH685" s="38">
        <f t="shared" si="264"/>
        <v>0.57508030878303318</v>
      </c>
    </row>
    <row r="686" spans="6:34" x14ac:dyDescent="0.2">
      <c r="F686" s="9">
        <v>31.600000000003899</v>
      </c>
      <c r="G686" s="17">
        <f t="shared" si="258"/>
        <v>1026.3692307692691</v>
      </c>
      <c r="H686" s="24">
        <f t="shared" si="241"/>
        <v>1299.5192307692691</v>
      </c>
      <c r="I686" s="24">
        <f t="shared" si="251"/>
        <v>12.596918248521703</v>
      </c>
      <c r="J686" s="18">
        <f t="shared" si="252"/>
        <v>1259691824.8521702</v>
      </c>
      <c r="K686" s="19">
        <f t="shared" si="242"/>
        <v>-7.3200014404977782</v>
      </c>
      <c r="L686" s="25">
        <f t="shared" si="243"/>
        <v>-9.5128916932834215</v>
      </c>
      <c r="M686" s="19">
        <f t="shared" si="244"/>
        <v>2.1928902527856433</v>
      </c>
      <c r="N686" s="20">
        <f t="shared" si="245"/>
        <v>11.374187692305611</v>
      </c>
      <c r="O686" s="42">
        <f t="shared" si="246"/>
        <v>1.9845989853052775</v>
      </c>
      <c r="P686" s="40"/>
      <c r="Q686" s="21">
        <f t="shared" si="247"/>
        <v>15.728588250725306</v>
      </c>
      <c r="R686" s="44">
        <f t="shared" si="248"/>
        <v>1.2130593726639067</v>
      </c>
      <c r="S686" s="22"/>
      <c r="T686" s="22">
        <f t="shared" si="249"/>
        <v>0</v>
      </c>
      <c r="U686" s="50">
        <f t="shared" si="250"/>
        <v>0.34229244987107238</v>
      </c>
      <c r="V686" s="47"/>
      <c r="W686" s="26">
        <f t="shared" si="253"/>
        <v>0.61123651762691489</v>
      </c>
      <c r="X686" s="26">
        <f t="shared" si="254"/>
        <v>1.3828317833514696</v>
      </c>
      <c r="Y686" s="27">
        <f t="shared" si="255"/>
        <v>0.22100899219480805</v>
      </c>
      <c r="Z686" s="26">
        <f t="shared" si="256"/>
        <v>0.30652737287234005</v>
      </c>
      <c r="AA686" s="33">
        <f t="shared" si="259"/>
        <v>2.5638021012579224</v>
      </c>
      <c r="AB686" s="30"/>
      <c r="AC686" s="39">
        <f t="shared" si="260"/>
        <v>4.7490597567161029E-3</v>
      </c>
      <c r="AD686" s="39">
        <f t="shared" si="257"/>
        <v>5.5214251564608849</v>
      </c>
      <c r="AE686" s="38">
        <f t="shared" si="261"/>
        <v>5.9584000000000028</v>
      </c>
      <c r="AF686" s="37">
        <f t="shared" si="262"/>
        <v>6.0352252670893146E-4</v>
      </c>
      <c r="AG686" s="37">
        <f t="shared" si="263"/>
        <v>0.38192943854899536</v>
      </c>
      <c r="AH686" s="38">
        <f t="shared" si="264"/>
        <v>0.57508017811912426</v>
      </c>
    </row>
    <row r="687" spans="6:34" x14ac:dyDescent="0.2">
      <c r="F687" s="9">
        <v>31.500000000003901</v>
      </c>
      <c r="G687" s="17">
        <f t="shared" si="258"/>
        <v>1026.115384615423</v>
      </c>
      <c r="H687" s="24">
        <f t="shared" si="241"/>
        <v>1299.265384615423</v>
      </c>
      <c r="I687" s="24">
        <f t="shared" si="251"/>
        <v>12.590509023669611</v>
      </c>
      <c r="J687" s="18">
        <f t="shared" si="252"/>
        <v>1259050902.366961</v>
      </c>
      <c r="K687" s="19">
        <f t="shared" si="242"/>
        <v>-7.3073351226154122</v>
      </c>
      <c r="L687" s="25">
        <f t="shared" si="243"/>
        <v>-9.5170000056928306</v>
      </c>
      <c r="M687" s="19">
        <f t="shared" si="244"/>
        <v>2.2096648830774184</v>
      </c>
      <c r="N687" s="20">
        <f t="shared" si="245"/>
        <v>11.387946153844069</v>
      </c>
      <c r="O687" s="42">
        <f t="shared" si="246"/>
        <v>1.9837448837767688</v>
      </c>
      <c r="P687" s="40"/>
      <c r="Q687" s="21">
        <f t="shared" si="247"/>
        <v>15.627019345983285</v>
      </c>
      <c r="R687" s="44">
        <f t="shared" si="248"/>
        <v>1.2125858942707688</v>
      </c>
      <c r="S687" s="22"/>
      <c r="T687" s="22">
        <f t="shared" si="249"/>
        <v>0</v>
      </c>
      <c r="U687" s="50">
        <f t="shared" si="250"/>
        <v>0.34230616363270427</v>
      </c>
      <c r="V687" s="47"/>
      <c r="W687" s="26">
        <f t="shared" si="253"/>
        <v>0.6112610064869719</v>
      </c>
      <c r="X687" s="26">
        <f t="shared" si="254"/>
        <v>1.3722421176630073</v>
      </c>
      <c r="Y687" s="27">
        <f t="shared" si="255"/>
        <v>0.22272345332468663</v>
      </c>
      <c r="Z687" s="26">
        <f t="shared" si="256"/>
        <v>0.30817244452232706</v>
      </c>
      <c r="AA687" s="33">
        <f t="shared" si="259"/>
        <v>2.5502183024785445</v>
      </c>
      <c r="AB687" s="30"/>
      <c r="AC687" s="39">
        <f t="shared" si="260"/>
        <v>4.7185764752174916E-3</v>
      </c>
      <c r="AD687" s="39">
        <f t="shared" si="257"/>
        <v>5.5261437329361023</v>
      </c>
      <c r="AE687" s="38">
        <f t="shared" si="261"/>
        <v>5.9584000000000028</v>
      </c>
      <c r="AF687" s="37">
        <f t="shared" si="262"/>
        <v>6.0339008282411083E-4</v>
      </c>
      <c r="AG687" s="37">
        <f t="shared" si="263"/>
        <v>0.38253282863181948</v>
      </c>
      <c r="AH687" s="38">
        <f t="shared" si="264"/>
        <v>0.57508004567523952</v>
      </c>
    </row>
    <row r="688" spans="6:34" x14ac:dyDescent="0.2">
      <c r="F688" s="9">
        <v>31.400000000003899</v>
      </c>
      <c r="G688" s="17">
        <f t="shared" si="258"/>
        <v>1025.8615384615769</v>
      </c>
      <c r="H688" s="24">
        <f t="shared" si="241"/>
        <v>1299.0115384615769</v>
      </c>
      <c r="I688" s="24">
        <f t="shared" si="251"/>
        <v>12.584112686391506</v>
      </c>
      <c r="J688" s="18">
        <f t="shared" si="252"/>
        <v>1258411268.6391506</v>
      </c>
      <c r="K688" s="19">
        <f t="shared" si="242"/>
        <v>-7.294583623410869</v>
      </c>
      <c r="L688" s="25">
        <f t="shared" si="243"/>
        <v>-9.5211088324953828</v>
      </c>
      <c r="M688" s="19">
        <f t="shared" si="244"/>
        <v>2.2265252090845138</v>
      </c>
      <c r="N688" s="20">
        <f t="shared" si="245"/>
        <v>11.401704615382528</v>
      </c>
      <c r="O688" s="42">
        <f t="shared" si="246"/>
        <v>1.9828780050499333</v>
      </c>
      <c r="P688" s="40"/>
      <c r="Q688" s="21">
        <f t="shared" si="247"/>
        <v>15.525496425571221</v>
      </c>
      <c r="R688" s="44">
        <f t="shared" si="248"/>
        <v>1.2121057091886265</v>
      </c>
      <c r="S688" s="22"/>
      <c r="T688" s="22">
        <f t="shared" si="249"/>
        <v>0</v>
      </c>
      <c r="U688" s="50">
        <f t="shared" si="250"/>
        <v>0.34232020094879095</v>
      </c>
      <c r="V688" s="47"/>
      <c r="W688" s="26">
        <f t="shared" si="253"/>
        <v>0.61128607312284089</v>
      </c>
      <c r="X688" s="26">
        <f t="shared" si="254"/>
        <v>1.3616820422294671</v>
      </c>
      <c r="Y688" s="27">
        <f t="shared" si="255"/>
        <v>0.22445991581191338</v>
      </c>
      <c r="Z688" s="26">
        <f t="shared" si="256"/>
        <v>0.30983069030169558</v>
      </c>
      <c r="AA688" s="33">
        <f t="shared" si="259"/>
        <v>2.5366732911672534</v>
      </c>
      <c r="AB688" s="30"/>
      <c r="AC688" s="39">
        <f t="shared" si="260"/>
        <v>4.6881058037950528E-3</v>
      </c>
      <c r="AD688" s="39">
        <f t="shared" si="257"/>
        <v>5.5308318387398971</v>
      </c>
      <c r="AE688" s="38">
        <f t="shared" si="261"/>
        <v>5.9584000000000028</v>
      </c>
      <c r="AF688" s="37">
        <f t="shared" si="262"/>
        <v>6.0325585342075033E-4</v>
      </c>
      <c r="AG688" s="37">
        <f t="shared" si="263"/>
        <v>0.38313608448524022</v>
      </c>
      <c r="AH688" s="38">
        <f t="shared" si="264"/>
        <v>0.57507991144583603</v>
      </c>
    </row>
    <row r="689" spans="6:34" x14ac:dyDescent="0.2">
      <c r="F689" s="9">
        <v>31.300000000003902</v>
      </c>
      <c r="G689" s="17">
        <f t="shared" si="258"/>
        <v>1025.6076923077308</v>
      </c>
      <c r="H689" s="24">
        <f t="shared" si="241"/>
        <v>1298.7576923077308</v>
      </c>
      <c r="I689" s="24">
        <f t="shared" si="251"/>
        <v>12.577729236687375</v>
      </c>
      <c r="J689" s="18">
        <f t="shared" si="252"/>
        <v>1257772923.6687374</v>
      </c>
      <c r="K689" s="19">
        <f t="shared" si="242"/>
        <v>-7.2817463640776658</v>
      </c>
      <c r="L689" s="25">
        <f t="shared" si="243"/>
        <v>-9.5252181739927337</v>
      </c>
      <c r="M689" s="19">
        <f t="shared" si="244"/>
        <v>2.2434718099150679</v>
      </c>
      <c r="N689" s="20">
        <f t="shared" si="245"/>
        <v>11.415463076920986</v>
      </c>
      <c r="O689" s="42">
        <f t="shared" si="246"/>
        <v>1.9819982623037991</v>
      </c>
      <c r="P689" s="40"/>
      <c r="Q689" s="21">
        <f t="shared" si="247"/>
        <v>15.424023445278088</v>
      </c>
      <c r="R689" s="44">
        <f t="shared" si="248"/>
        <v>1.2116187841616304</v>
      </c>
      <c r="S689" s="22"/>
      <c r="T689" s="22">
        <f t="shared" si="249"/>
        <v>0</v>
      </c>
      <c r="U689" s="50">
        <f t="shared" si="250"/>
        <v>0.3423345681150311</v>
      </c>
      <c r="V689" s="47"/>
      <c r="W689" s="26">
        <f t="shared" si="253"/>
        <v>0.61131172877684115</v>
      </c>
      <c r="X689" s="26">
        <f t="shared" si="254"/>
        <v>1.3511517965890791</v>
      </c>
      <c r="Y689" s="27">
        <f t="shared" si="255"/>
        <v>0.2262187454881345</v>
      </c>
      <c r="Z689" s="26">
        <f t="shared" si="256"/>
        <v>0.31150221182472992</v>
      </c>
      <c r="AA689" s="33">
        <f t="shared" si="259"/>
        <v>2.5231673897561828</v>
      </c>
      <c r="AB689" s="30"/>
      <c r="AC689" s="39">
        <f t="shared" si="260"/>
        <v>4.6576489276712683E-3</v>
      </c>
      <c r="AD689" s="39">
        <f t="shared" si="257"/>
        <v>5.5354894876675687</v>
      </c>
      <c r="AE689" s="38">
        <f t="shared" si="261"/>
        <v>5.9584000000000028</v>
      </c>
      <c r="AF689" s="37">
        <f t="shared" si="262"/>
        <v>6.0311983292899796E-4</v>
      </c>
      <c r="AG689" s="37">
        <f t="shared" si="263"/>
        <v>0.38373920431816921</v>
      </c>
      <c r="AH689" s="38">
        <f t="shared" si="264"/>
        <v>0.57507977542534439</v>
      </c>
    </row>
    <row r="690" spans="6:34" x14ac:dyDescent="0.2">
      <c r="F690" s="9">
        <v>31.2000000000039</v>
      </c>
      <c r="G690" s="17">
        <f t="shared" si="258"/>
        <v>1025.3538461538847</v>
      </c>
      <c r="H690" s="24">
        <f t="shared" si="241"/>
        <v>1298.5038461538848</v>
      </c>
      <c r="I690" s="24">
        <f t="shared" si="251"/>
        <v>12.571358674557203</v>
      </c>
      <c r="J690" s="18">
        <f t="shared" si="252"/>
        <v>1257135867.4557202</v>
      </c>
      <c r="K690" s="19">
        <f t="shared" si="242"/>
        <v>-7.2688227600249355</v>
      </c>
      <c r="L690" s="25">
        <f t="shared" si="243"/>
        <v>-9.5293280304867718</v>
      </c>
      <c r="M690" s="19">
        <f t="shared" si="244"/>
        <v>2.2605052704618362</v>
      </c>
      <c r="N690" s="20">
        <f t="shared" si="245"/>
        <v>11.429221538459444</v>
      </c>
      <c r="O690" s="42">
        <f t="shared" si="246"/>
        <v>1.9811055678497356</v>
      </c>
      <c r="P690" s="40"/>
      <c r="Q690" s="21">
        <f t="shared" si="247"/>
        <v>15.322604365702045</v>
      </c>
      <c r="R690" s="44">
        <f t="shared" si="248"/>
        <v>1.2111250856308633</v>
      </c>
      <c r="S690" s="22"/>
      <c r="T690" s="22">
        <f t="shared" si="249"/>
        <v>0</v>
      </c>
      <c r="U690" s="50">
        <f t="shared" si="250"/>
        <v>0.3423492715178349</v>
      </c>
      <c r="V690" s="47"/>
      <c r="W690" s="26">
        <f t="shared" si="253"/>
        <v>0.61133798485327651</v>
      </c>
      <c r="X690" s="26">
        <f t="shared" si="254"/>
        <v>1.3406516195474318</v>
      </c>
      <c r="Y690" s="27">
        <f t="shared" si="255"/>
        <v>0.22800031564488316</v>
      </c>
      <c r="Z690" s="26">
        <f t="shared" si="256"/>
        <v>0.31318711097386553</v>
      </c>
      <c r="AA690" s="33">
        <f t="shared" si="259"/>
        <v>2.5097009199437679</v>
      </c>
      <c r="AB690" s="30"/>
      <c r="AC690" s="39">
        <f t="shared" si="260"/>
        <v>4.6272070335834923E-3</v>
      </c>
      <c r="AD690" s="39">
        <f t="shared" si="257"/>
        <v>5.540116694701152</v>
      </c>
      <c r="AE690" s="38">
        <f t="shared" si="261"/>
        <v>5.9584000000000028</v>
      </c>
      <c r="AF690" s="37">
        <f t="shared" si="262"/>
        <v>6.0298201575175207E-4</v>
      </c>
      <c r="AG690" s="37">
        <f t="shared" si="263"/>
        <v>0.38434218633392098</v>
      </c>
      <c r="AH690" s="38">
        <f t="shared" si="264"/>
        <v>0.57507963760816705</v>
      </c>
    </row>
    <row r="691" spans="6:34" x14ac:dyDescent="0.2">
      <c r="F691" s="9">
        <v>31.100000000003899</v>
      </c>
      <c r="G691" s="17">
        <f t="shared" si="258"/>
        <v>1025.1000000000386</v>
      </c>
      <c r="H691" s="24">
        <f t="shared" si="241"/>
        <v>1298.2500000000387</v>
      </c>
      <c r="I691" s="24">
        <f t="shared" si="251"/>
        <v>12.56500100000099</v>
      </c>
      <c r="J691" s="18">
        <f t="shared" si="252"/>
        <v>1256500100.0000989</v>
      </c>
      <c r="K691" s="19">
        <f t="shared" si="242"/>
        <v>-7.2558122208007445</v>
      </c>
      <c r="L691" s="25">
        <f t="shared" si="243"/>
        <v>-9.5334384022796286</v>
      </c>
      <c r="M691" s="19">
        <f t="shared" si="244"/>
        <v>2.2776261814788841</v>
      </c>
      <c r="N691" s="20">
        <f t="shared" si="245"/>
        <v>11.442979999997902</v>
      </c>
      <c r="O691" s="42">
        <f t="shared" si="246"/>
        <v>1.9801998331199524</v>
      </c>
      <c r="P691" s="40"/>
      <c r="Q691" s="21">
        <f t="shared" si="247"/>
        <v>15.221243152012192</v>
      </c>
      <c r="R691" s="44">
        <f t="shared" si="248"/>
        <v>1.2106245797298201</v>
      </c>
      <c r="S691" s="22"/>
      <c r="T691" s="22">
        <f t="shared" si="249"/>
        <v>0</v>
      </c>
      <c r="U691" s="50">
        <f t="shared" si="250"/>
        <v>0.34236431763583119</v>
      </c>
      <c r="V691" s="47"/>
      <c r="W691" s="26">
        <f t="shared" si="253"/>
        <v>0.61136485292112708</v>
      </c>
      <c r="X691" s="26">
        <f t="shared" si="254"/>
        <v>1.3301817491610561</v>
      </c>
      <c r="Y691" s="27">
        <f t="shared" si="255"/>
        <v>0.22980500721300456</v>
      </c>
      <c r="Z691" s="26">
        <f t="shared" si="256"/>
        <v>0.31488548987980913</v>
      </c>
      <c r="AA691" s="33">
        <f t="shared" si="259"/>
        <v>2.4962742026770925</v>
      </c>
      <c r="AB691" s="30"/>
      <c r="AC691" s="39">
        <f t="shared" si="260"/>
        <v>4.5967813097106793E-3</v>
      </c>
      <c r="AD691" s="39">
        <f t="shared" si="257"/>
        <v>5.5447134760108625</v>
      </c>
      <c r="AE691" s="38">
        <f t="shared" si="261"/>
        <v>5.9584000000000028</v>
      </c>
      <c r="AF691" s="37">
        <f t="shared" si="262"/>
        <v>6.0284239626403648E-4</v>
      </c>
      <c r="AG691" s="37">
        <f t="shared" si="263"/>
        <v>0.38494502873018499</v>
      </c>
      <c r="AH691" s="38">
        <f t="shared" si="264"/>
        <v>0.5750794979886793</v>
      </c>
    </row>
    <row r="692" spans="6:34" x14ac:dyDescent="0.2">
      <c r="F692" s="9">
        <v>31.000000000003901</v>
      </c>
      <c r="G692" s="17">
        <f t="shared" si="258"/>
        <v>1024.8461538461925</v>
      </c>
      <c r="H692" s="24">
        <f t="shared" si="241"/>
        <v>1297.9961538461926</v>
      </c>
      <c r="I692" s="24">
        <f t="shared" si="251"/>
        <v>12.558656213018722</v>
      </c>
      <c r="J692" s="18">
        <f t="shared" si="252"/>
        <v>1255865621.3018723</v>
      </c>
      <c r="K692" s="19">
        <f t="shared" si="242"/>
        <v>-7.242714150014204</v>
      </c>
      <c r="L692" s="25">
        <f t="shared" si="243"/>
        <v>-9.5375492896736649</v>
      </c>
      <c r="M692" s="19">
        <f t="shared" si="244"/>
        <v>2.2948351396594608</v>
      </c>
      <c r="N692" s="20">
        <f t="shared" si="245"/>
        <v>11.456738461536375</v>
      </c>
      <c r="O692" s="42">
        <f t="shared" si="246"/>
        <v>1.979280968655817</v>
      </c>
      <c r="P692" s="40"/>
      <c r="Q692" s="21">
        <f t="shared" si="247"/>
        <v>15.119943773707961</v>
      </c>
      <c r="R692" s="44">
        <f t="shared" si="248"/>
        <v>1.2101172322798095</v>
      </c>
      <c r="S692" s="22"/>
      <c r="T692" s="22">
        <f t="shared" si="249"/>
        <v>0</v>
      </c>
      <c r="U692" s="50">
        <f t="shared" si="250"/>
        <v>0.3423797130414053</v>
      </c>
      <c r="V692" s="47"/>
      <c r="W692" s="26">
        <f t="shared" si="253"/>
        <v>0.61139234471679516</v>
      </c>
      <c r="X692" s="26">
        <f t="shared" si="254"/>
        <v>1.31974242272092</v>
      </c>
      <c r="Y692" s="27">
        <f t="shared" si="255"/>
        <v>0.23163320894704753</v>
      </c>
      <c r="Z692" s="26">
        <f t="shared" si="256"/>
        <v>0.3165974509008545</v>
      </c>
      <c r="AA692" s="33">
        <f t="shared" si="259"/>
        <v>2.4828875581342054</v>
      </c>
      <c r="AB692" s="30"/>
      <c r="AC692" s="39">
        <f t="shared" si="260"/>
        <v>4.5663729456035616E-3</v>
      </c>
      <c r="AD692" s="39">
        <f t="shared" si="257"/>
        <v>5.5492798489564663</v>
      </c>
      <c r="AE692" s="38">
        <f t="shared" si="261"/>
        <v>5.9584000000000028</v>
      </c>
      <c r="AF692" s="37">
        <f t="shared" si="262"/>
        <v>6.0270096881291364E-4</v>
      </c>
      <c r="AG692" s="37">
        <f t="shared" si="263"/>
        <v>0.38554772969899792</v>
      </c>
      <c r="AH692" s="38">
        <f t="shared" si="264"/>
        <v>0.57507935656122822</v>
      </c>
    </row>
    <row r="693" spans="6:34" x14ac:dyDescent="0.2">
      <c r="F693" s="9">
        <v>30.900000000003899</v>
      </c>
      <c r="G693" s="17">
        <f t="shared" si="258"/>
        <v>1024.5923076923464</v>
      </c>
      <c r="H693" s="24">
        <f t="shared" si="241"/>
        <v>1297.7423076923465</v>
      </c>
      <c r="I693" s="24">
        <f t="shared" si="251"/>
        <v>12.552324313610427</v>
      </c>
      <c r="J693" s="18">
        <f t="shared" si="252"/>
        <v>1255232431.3610427</v>
      </c>
      <c r="K693" s="19">
        <f t="shared" si="242"/>
        <v>-7.229527945256188</v>
      </c>
      <c r="L693" s="25">
        <f t="shared" si="243"/>
        <v>-9.5416606929714725</v>
      </c>
      <c r="M693" s="19">
        <f t="shared" si="244"/>
        <v>2.3121327477152844</v>
      </c>
      <c r="N693" s="20">
        <f t="shared" si="245"/>
        <v>11.470496923074833</v>
      </c>
      <c r="O693" s="42">
        <f t="shared" si="246"/>
        <v>1.9783488840959604</v>
      </c>
      <c r="P693" s="40"/>
      <c r="Q693" s="21">
        <f t="shared" si="247"/>
        <v>15.018710204376045</v>
      </c>
      <c r="R693" s="44">
        <f t="shared" si="248"/>
        <v>1.2096030087852543</v>
      </c>
      <c r="S693" s="22"/>
      <c r="T693" s="22">
        <f t="shared" si="249"/>
        <v>0</v>
      </c>
      <c r="U693" s="50">
        <f t="shared" si="250"/>
        <v>0.3423954644022667</v>
      </c>
      <c r="V693" s="47"/>
      <c r="W693" s="26">
        <f t="shared" si="253"/>
        <v>0.61142047214690476</v>
      </c>
      <c r="X693" s="26">
        <f t="shared" si="254"/>
        <v>1.3093338767358356</v>
      </c>
      <c r="Y693" s="27">
        <f t="shared" si="255"/>
        <v>0.23348531761477587</v>
      </c>
      <c r="Z693" s="26">
        <f t="shared" si="256"/>
        <v>0.31832309660137137</v>
      </c>
      <c r="AA693" s="33">
        <f t="shared" si="259"/>
        <v>2.4695413057063806</v>
      </c>
      <c r="AB693" s="30"/>
      <c r="AC693" s="39">
        <f t="shared" si="260"/>
        <v>4.5359831321124542E-3</v>
      </c>
      <c r="AD693" s="39">
        <f t="shared" si="257"/>
        <v>5.5538158320885787</v>
      </c>
      <c r="AE693" s="38">
        <f t="shared" si="261"/>
        <v>5.9584000000000028</v>
      </c>
      <c r="AF693" s="37">
        <f t="shared" si="262"/>
        <v>6.0255772771717155E-4</v>
      </c>
      <c r="AG693" s="37">
        <f t="shared" si="263"/>
        <v>0.38615028742671509</v>
      </c>
      <c r="AH693" s="38">
        <f t="shared" si="264"/>
        <v>0.57507921332013257</v>
      </c>
    </row>
    <row r="694" spans="6:34" x14ac:dyDescent="0.2">
      <c r="F694" s="9">
        <v>30.800000000003902</v>
      </c>
      <c r="G694" s="17">
        <f t="shared" si="258"/>
        <v>1024.3384615385003</v>
      </c>
      <c r="H694" s="24">
        <f t="shared" si="241"/>
        <v>1297.4884615385004</v>
      </c>
      <c r="I694" s="24">
        <f t="shared" si="251"/>
        <v>12.546005301776148</v>
      </c>
      <c r="J694" s="18">
        <f t="shared" si="252"/>
        <v>1254600530.1776149</v>
      </c>
      <c r="K694" s="19">
        <f t="shared" si="242"/>
        <v>-7.2162529980188257</v>
      </c>
      <c r="L694" s="25">
        <f t="shared" si="243"/>
        <v>-9.5457726124758917</v>
      </c>
      <c r="M694" s="19">
        <f t="shared" si="244"/>
        <v>2.329519614457066</v>
      </c>
      <c r="N694" s="20">
        <f t="shared" si="245"/>
        <v>11.484255384613292</v>
      </c>
      <c r="O694" s="42">
        <f t="shared" si="246"/>
        <v>1.9774034881642022</v>
      </c>
      <c r="P694" s="40"/>
      <c r="Q694" s="21">
        <f t="shared" si="247"/>
        <v>14.917546421445181</v>
      </c>
      <c r="R694" s="44">
        <f t="shared" si="248"/>
        <v>1.20908187442891</v>
      </c>
      <c r="S694" s="22"/>
      <c r="T694" s="22">
        <f t="shared" si="249"/>
        <v>0</v>
      </c>
      <c r="U694" s="50">
        <f t="shared" si="250"/>
        <v>0.34241157848304804</v>
      </c>
      <c r="V694" s="47"/>
      <c r="W694" s="26">
        <f t="shared" si="253"/>
        <v>0.61144924729115713</v>
      </c>
      <c r="X694" s="26">
        <f t="shared" si="254"/>
        <v>1.2989563469157821</v>
      </c>
      <c r="Y694" s="27">
        <f t="shared" si="255"/>
        <v>0.23536173819196116</v>
      </c>
      <c r="Z694" s="26">
        <f t="shared" si="256"/>
        <v>0.32006252972944532</v>
      </c>
      <c r="AA694" s="33">
        <f t="shared" si="259"/>
        <v>2.45623576398035</v>
      </c>
      <c r="AB694" s="30"/>
      <c r="AC694" s="39">
        <f t="shared" si="260"/>
        <v>4.5056130613127191E-3</v>
      </c>
      <c r="AD694" s="39">
        <f t="shared" si="257"/>
        <v>5.5583214451498915</v>
      </c>
      <c r="AE694" s="38">
        <f t="shared" si="261"/>
        <v>5.9584000000000028</v>
      </c>
      <c r="AF694" s="37">
        <f t="shared" si="262"/>
        <v>6.0241266726679377E-4</v>
      </c>
      <c r="AG694" s="37">
        <f t="shared" si="263"/>
        <v>0.38675270009398188</v>
      </c>
      <c r="AH694" s="38">
        <f t="shared" si="264"/>
        <v>0.57507906825968214</v>
      </c>
    </row>
    <row r="695" spans="6:34" x14ac:dyDescent="0.2">
      <c r="F695" s="9">
        <v>30.7000000000039</v>
      </c>
      <c r="G695" s="17">
        <f t="shared" si="258"/>
        <v>1024.0846153846542</v>
      </c>
      <c r="H695" s="24">
        <f t="shared" ref="H695:H702" si="265">G695+273.15</f>
        <v>1297.2346153846543</v>
      </c>
      <c r="I695" s="24">
        <f t="shared" si="251"/>
        <v>12.539699177515772</v>
      </c>
      <c r="J695" s="18">
        <f t="shared" si="252"/>
        <v>1253969917.7515771</v>
      </c>
      <c r="K695" s="19">
        <f t="shared" si="242"/>
        <v>-7.2028886936136205</v>
      </c>
      <c r="L695" s="25">
        <f t="shared" si="243"/>
        <v>-9.5498850484900011</v>
      </c>
      <c r="M695" s="19">
        <f t="shared" si="244"/>
        <v>2.3469963548763806</v>
      </c>
      <c r="N695" s="20">
        <f t="shared" si="245"/>
        <v>11.49801384615175</v>
      </c>
      <c r="O695" s="42">
        <f t="shared" si="246"/>
        <v>1.976444688657268</v>
      </c>
      <c r="P695" s="40"/>
      <c r="Q695" s="21">
        <f t="shared" si="247"/>
        <v>14.816456405938339</v>
      </c>
      <c r="R695" s="44">
        <f t="shared" si="248"/>
        <v>1.208553794066987</v>
      </c>
      <c r="S695" s="22"/>
      <c r="T695" s="22">
        <f t="shared" si="249"/>
        <v>0</v>
      </c>
      <c r="U695" s="50">
        <f t="shared" si="250"/>
        <v>0.34242806214693616</v>
      </c>
      <c r="V695" s="47"/>
      <c r="W695" s="26">
        <f t="shared" si="253"/>
        <v>0.61147868240524306</v>
      </c>
      <c r="X695" s="26">
        <f t="shared" si="254"/>
        <v>1.2886100681551391</v>
      </c>
      <c r="Y695" s="27">
        <f t="shared" si="255"/>
        <v>0.23726288406262303</v>
      </c>
      <c r="Z695" s="26">
        <f t="shared" si="256"/>
        <v>0.32181585319364858</v>
      </c>
      <c r="AA695" s="33">
        <f t="shared" si="259"/>
        <v>2.4429712507204915</v>
      </c>
      <c r="AB695" s="30"/>
      <c r="AC695" s="39">
        <f t="shared" si="260"/>
        <v>4.4752639264336183E-3</v>
      </c>
      <c r="AD695" s="39">
        <f t="shared" si="257"/>
        <v>5.5627967090763253</v>
      </c>
      <c r="AE695" s="38">
        <f t="shared" si="261"/>
        <v>5.9584000000000028</v>
      </c>
      <c r="AF695" s="37">
        <f t="shared" si="262"/>
        <v>6.0226578172295996E-4</v>
      </c>
      <c r="AG695" s="37">
        <f t="shared" si="263"/>
        <v>0.38735496587570484</v>
      </c>
      <c r="AH695" s="38">
        <f t="shared" si="264"/>
        <v>0.5750789213741383</v>
      </c>
    </row>
    <row r="696" spans="6:34" x14ac:dyDescent="0.2">
      <c r="F696" s="9">
        <v>30.600000000003899</v>
      </c>
      <c r="G696" s="17">
        <f t="shared" si="258"/>
        <v>1023.8307692308081</v>
      </c>
      <c r="H696" s="24">
        <f t="shared" si="265"/>
        <v>1296.9807692308082</v>
      </c>
      <c r="I696" s="24">
        <f t="shared" si="251"/>
        <v>12.533405940829368</v>
      </c>
      <c r="J696" s="18">
        <f t="shared" si="252"/>
        <v>1253340594.0829368</v>
      </c>
      <c r="K696" s="19">
        <f t="shared" si="242"/>
        <v>-7.1894344110881567</v>
      </c>
      <c r="L696" s="25">
        <f t="shared" si="243"/>
        <v>-9.5539980013171011</v>
      </c>
      <c r="M696" s="19">
        <f t="shared" si="244"/>
        <v>2.3645635902289444</v>
      </c>
      <c r="N696" s="20">
        <f t="shared" si="245"/>
        <v>11.511772307690208</v>
      </c>
      <c r="O696" s="42">
        <f t="shared" si="246"/>
        <v>1.9754723924322937</v>
      </c>
      <c r="P696" s="40"/>
      <c r="Q696" s="21">
        <f t="shared" si="247"/>
        <v>14.715444142222681</v>
      </c>
      <c r="R696" s="44">
        <f t="shared" si="248"/>
        <v>1.2080187322241709</v>
      </c>
      <c r="S696" s="22"/>
      <c r="T696" s="22">
        <f t="shared" si="249"/>
        <v>0</v>
      </c>
      <c r="U696" s="50">
        <f t="shared" si="250"/>
        <v>0.34244492235733504</v>
      </c>
      <c r="V696" s="47"/>
      <c r="W696" s="26">
        <f t="shared" si="253"/>
        <v>0.61150878992381252</v>
      </c>
      <c r="X696" s="26">
        <f t="shared" si="254"/>
        <v>1.2782952745158385</v>
      </c>
      <c r="Y696" s="27">
        <f t="shared" si="255"/>
        <v>0.23918917722488842</v>
      </c>
      <c r="Z696" s="26">
        <f t="shared" si="256"/>
        <v>0.32358317003891723</v>
      </c>
      <c r="AA696" s="33">
        <f t="shared" si="259"/>
        <v>2.4297480828509799</v>
      </c>
      <c r="AB696" s="30"/>
      <c r="AC696" s="39">
        <f t="shared" si="260"/>
        <v>4.444936921781566E-3</v>
      </c>
      <c r="AD696" s="39">
        <f t="shared" si="257"/>
        <v>5.5672416459981067</v>
      </c>
      <c r="AE696" s="38">
        <f t="shared" si="261"/>
        <v>5.9584000000000028</v>
      </c>
      <c r="AF696" s="37">
        <f t="shared" si="262"/>
        <v>6.0211706531739439E-4</v>
      </c>
      <c r="AG696" s="37">
        <f t="shared" si="263"/>
        <v>0.38795708294102221</v>
      </c>
      <c r="AH696" s="38">
        <f t="shared" si="264"/>
        <v>0.57507877265773266</v>
      </c>
    </row>
    <row r="697" spans="6:34" x14ac:dyDescent="0.2">
      <c r="F697" s="9">
        <v>30.500000000004</v>
      </c>
      <c r="G697" s="17">
        <f t="shared" si="258"/>
        <v>1023.576923076962</v>
      </c>
      <c r="H697" s="24">
        <f t="shared" si="265"/>
        <v>1296.7269230769621</v>
      </c>
      <c r="I697" s="24">
        <f t="shared" si="251"/>
        <v>12.527125591716953</v>
      </c>
      <c r="J697" s="18">
        <f t="shared" si="252"/>
        <v>1252712559.1716952</v>
      </c>
      <c r="K697" s="19">
        <f t="shared" si="242"/>
        <v>-7.1758895231414543</v>
      </c>
      <c r="L697" s="25">
        <f t="shared" si="243"/>
        <v>-9.558111471260748</v>
      </c>
      <c r="M697" s="19">
        <f t="shared" si="244"/>
        <v>2.3822219481192937</v>
      </c>
      <c r="N697" s="20">
        <f t="shared" si="245"/>
        <v>11.525530769228666</v>
      </c>
      <c r="O697" s="42">
        <f t="shared" si="246"/>
        <v>1.9744865053941352</v>
      </c>
      <c r="P697" s="40"/>
      <c r="Q697" s="21">
        <f t="shared" si="247"/>
        <v>14.614513617757202</v>
      </c>
      <c r="R697" s="44">
        <f t="shared" si="248"/>
        <v>1.2074766530885559</v>
      </c>
      <c r="S697" s="22"/>
      <c r="T697" s="22">
        <f t="shared" si="249"/>
        <v>0</v>
      </c>
      <c r="U697" s="50">
        <f t="shared" si="250"/>
        <v>0.34246216617956321</v>
      </c>
      <c r="V697" s="47"/>
      <c r="W697" s="26">
        <f t="shared" si="253"/>
        <v>0.6115395824635057</v>
      </c>
      <c r="X697" s="26">
        <f t="shared" si="254"/>
        <v>1.2680121992104372</v>
      </c>
      <c r="Y697" s="27">
        <f t="shared" si="255"/>
        <v>0.24114104850264759</v>
      </c>
      <c r="Z697" s="26">
        <f t="shared" si="256"/>
        <v>0.32536458342151336</v>
      </c>
      <c r="AA697" s="33">
        <f t="shared" si="259"/>
        <v>2.4165665764379267</v>
      </c>
      <c r="AB697" s="30"/>
      <c r="AC697" s="39">
        <f t="shared" si="260"/>
        <v>4.4146332426623193E-3</v>
      </c>
      <c r="AD697" s="39">
        <f t="shared" si="257"/>
        <v>5.5716562792407691</v>
      </c>
      <c r="AE697" s="38">
        <f t="shared" si="261"/>
        <v>5.9584000000000028</v>
      </c>
      <c r="AF697" s="37">
        <f t="shared" si="262"/>
        <v>6.0196651225164941E-4</v>
      </c>
      <c r="AG697" s="37">
        <f t="shared" si="263"/>
        <v>0.38855904945327385</v>
      </c>
      <c r="AH697" s="38">
        <f t="shared" si="264"/>
        <v>0.57507862210466754</v>
      </c>
    </row>
    <row r="698" spans="6:34" x14ac:dyDescent="0.2">
      <c r="F698" s="9">
        <v>30.400000000003999</v>
      </c>
      <c r="G698" s="17">
        <f t="shared" si="258"/>
        <v>1023.3230769231159</v>
      </c>
      <c r="H698" s="24">
        <f t="shared" si="265"/>
        <v>1296.473076923116</v>
      </c>
      <c r="I698" s="24">
        <f t="shared" si="251"/>
        <v>12.520858130178468</v>
      </c>
      <c r="J698" s="18">
        <f t="shared" si="252"/>
        <v>1252085813.0178468</v>
      </c>
      <c r="K698" s="19">
        <f t="shared" si="242"/>
        <v>-7.1622533960378689</v>
      </c>
      <c r="L698" s="25">
        <f t="shared" si="243"/>
        <v>-9.5622254586247237</v>
      </c>
      <c r="M698" s="19">
        <f t="shared" si="244"/>
        <v>2.3999720625868548</v>
      </c>
      <c r="N698" s="20">
        <f t="shared" si="245"/>
        <v>11.539289230767125</v>
      </c>
      <c r="O698" s="42">
        <f t="shared" si="246"/>
        <v>1.9734869324824427</v>
      </c>
      <c r="P698" s="40"/>
      <c r="Q698" s="21">
        <f t="shared" si="247"/>
        <v>14.513668822837406</v>
      </c>
      <c r="R698" s="44">
        <f t="shared" si="248"/>
        <v>1.2069275205064636</v>
      </c>
      <c r="S698" s="22"/>
      <c r="T698" s="22">
        <f t="shared" si="249"/>
        <v>0</v>
      </c>
      <c r="U698" s="50">
        <f t="shared" si="250"/>
        <v>0.34247980078258394</v>
      </c>
      <c r="V698" s="47"/>
      <c r="W698" s="26">
        <f t="shared" si="253"/>
        <v>0.61157107282604273</v>
      </c>
      <c r="X698" s="26">
        <f t="shared" si="254"/>
        <v>1.2577610745850545</v>
      </c>
      <c r="Y698" s="27">
        <f t="shared" si="255"/>
        <v>0.24311893776320154</v>
      </c>
      <c r="Z698" s="26">
        <f t="shared" si="256"/>
        <v>0.32716019658305706</v>
      </c>
      <c r="AA698" s="33">
        <f t="shared" si="259"/>
        <v>2.4034270466714109</v>
      </c>
      <c r="AB698" s="30"/>
      <c r="AC698" s="39">
        <f t="shared" si="260"/>
        <v>4.3843540853272236E-3</v>
      </c>
      <c r="AD698" s="39">
        <f t="shared" si="257"/>
        <v>5.5760406333260963</v>
      </c>
      <c r="AE698" s="38">
        <f t="shared" si="261"/>
        <v>5.9584000000000028</v>
      </c>
      <c r="AF698" s="37">
        <f t="shared" si="262"/>
        <v>6.018141166997563E-4</v>
      </c>
      <c r="AG698" s="37">
        <f t="shared" si="263"/>
        <v>0.38916086356997359</v>
      </c>
      <c r="AH698" s="38">
        <f t="shared" si="264"/>
        <v>0.57507846970911503</v>
      </c>
    </row>
    <row r="699" spans="6:34" x14ac:dyDescent="0.2">
      <c r="F699" s="9">
        <v>30.300000000004001</v>
      </c>
      <c r="G699" s="17">
        <f t="shared" si="258"/>
        <v>1023.0692307692698</v>
      </c>
      <c r="H699" s="24">
        <f t="shared" si="265"/>
        <v>1296.2192307692699</v>
      </c>
      <c r="I699" s="24">
        <f t="shared" si="251"/>
        <v>12.514603556213999</v>
      </c>
      <c r="J699" s="18">
        <f t="shared" si="252"/>
        <v>1251460355.6213999</v>
      </c>
      <c r="K699" s="19">
        <f t="shared" si="242"/>
        <v>-7.1485253895195617</v>
      </c>
      <c r="L699" s="25">
        <f t="shared" si="243"/>
        <v>-9.5663399637130428</v>
      </c>
      <c r="M699" s="19">
        <f t="shared" si="244"/>
        <v>2.4178145741934811</v>
      </c>
      <c r="N699" s="20">
        <f t="shared" si="245"/>
        <v>11.553047692305583</v>
      </c>
      <c r="O699" s="42">
        <f t="shared" si="246"/>
        <v>1.9724735776585423</v>
      </c>
      <c r="P699" s="40"/>
      <c r="Q699" s="21">
        <f t="shared" si="247"/>
        <v>14.412913750338804</v>
      </c>
      <c r="R699" s="44">
        <f t="shared" si="248"/>
        <v>1.2063712979771739</v>
      </c>
      <c r="S699" s="22"/>
      <c r="T699" s="22">
        <f t="shared" si="249"/>
        <v>0</v>
      </c>
      <c r="U699" s="50">
        <f t="shared" si="250"/>
        <v>0.34249783344077117</v>
      </c>
      <c r="V699" s="47"/>
      <c r="W699" s="26">
        <f t="shared" si="253"/>
        <v>0.61160327400137704</v>
      </c>
      <c r="X699" s="26">
        <f t="shared" si="254"/>
        <v>1.2475421321023294</v>
      </c>
      <c r="Y699" s="27">
        <f t="shared" si="255"/>
        <v>0.24512329414106326</v>
      </c>
      <c r="Z699" s="26">
        <f t="shared" si="256"/>
        <v>0.32897011282358013</v>
      </c>
      <c r="AA699" s="33">
        <f t="shared" si="259"/>
        <v>2.3903298078476225</v>
      </c>
      <c r="AB699" s="30"/>
      <c r="AC699" s="39">
        <f t="shared" si="260"/>
        <v>4.3541006468511296E-3</v>
      </c>
      <c r="AD699" s="39">
        <f t="shared" si="257"/>
        <v>5.5803947339729474</v>
      </c>
      <c r="AE699" s="38">
        <f t="shared" si="261"/>
        <v>5.9584000000000028</v>
      </c>
      <c r="AF699" s="37">
        <f t="shared" si="262"/>
        <v>6.0165987280167918E-4</v>
      </c>
      <c r="AG699" s="37">
        <f t="shared" si="263"/>
        <v>0.38976252344277529</v>
      </c>
      <c r="AH699" s="38">
        <f t="shared" si="264"/>
        <v>0.57507831546521704</v>
      </c>
    </row>
    <row r="700" spans="6:34" x14ac:dyDescent="0.2">
      <c r="F700" s="9">
        <v>30.200000000004</v>
      </c>
      <c r="G700" s="17">
        <f t="shared" si="258"/>
        <v>1022.8153846154237</v>
      </c>
      <c r="H700" s="24">
        <f t="shared" si="265"/>
        <v>1295.9653846154238</v>
      </c>
      <c r="I700" s="24">
        <f t="shared" si="251"/>
        <v>12.50836186982346</v>
      </c>
      <c r="J700" s="18">
        <f t="shared" si="252"/>
        <v>1250836186.9823461</v>
      </c>
      <c r="K700" s="19">
        <f t="shared" si="242"/>
        <v>-7.1347048567174909</v>
      </c>
      <c r="L700" s="25">
        <f t="shared" si="243"/>
        <v>-9.5704549868299846</v>
      </c>
      <c r="M700" s="19">
        <f t="shared" si="244"/>
        <v>2.4357501301124937</v>
      </c>
      <c r="N700" s="20">
        <f t="shared" si="245"/>
        <v>11.566806153844041</v>
      </c>
      <c r="O700" s="42">
        <f t="shared" si="246"/>
        <v>1.9714463438920777</v>
      </c>
      <c r="P700" s="40"/>
      <c r="Q700" s="21">
        <f t="shared" si="247"/>
        <v>14.312252395456811</v>
      </c>
      <c r="R700" s="44">
        <f t="shared" si="248"/>
        <v>1.2058079486475421</v>
      </c>
      <c r="S700" s="22"/>
      <c r="T700" s="22">
        <f t="shared" si="249"/>
        <v>0</v>
      </c>
      <c r="U700" s="50">
        <f t="shared" si="250"/>
        <v>0.34251627153571101</v>
      </c>
      <c r="V700" s="47"/>
      <c r="W700" s="26">
        <f t="shared" si="253"/>
        <v>0.6116361991709125</v>
      </c>
      <c r="X700" s="26">
        <f t="shared" si="254"/>
        <v>1.2373556023241874</v>
      </c>
      <c r="Y700" s="27">
        <f t="shared" si="255"/>
        <v>0.24715457626815016</v>
      </c>
      <c r="Z700" s="26">
        <f t="shared" si="256"/>
        <v>0.3307944354736142</v>
      </c>
      <c r="AA700" s="33">
        <f t="shared" si="259"/>
        <v>2.3772751733508426</v>
      </c>
      <c r="AB700" s="30"/>
      <c r="AC700" s="39">
        <f t="shared" si="260"/>
        <v>4.3238741251017034E-3</v>
      </c>
      <c r="AD700" s="39">
        <f t="shared" si="257"/>
        <v>5.5847186080980489</v>
      </c>
      <c r="AE700" s="38">
        <f t="shared" si="261"/>
        <v>5.9584000000000028</v>
      </c>
      <c r="AF700" s="37">
        <f t="shared" si="262"/>
        <v>6.0150377466926903E-4</v>
      </c>
      <c r="AG700" s="37">
        <f t="shared" si="263"/>
        <v>0.39036402721744456</v>
      </c>
      <c r="AH700" s="38">
        <f t="shared" si="264"/>
        <v>0.57507815936708462</v>
      </c>
    </row>
    <row r="701" spans="6:34" x14ac:dyDescent="0.2">
      <c r="F701" s="9">
        <v>30.100000000004002</v>
      </c>
      <c r="G701" s="17">
        <f t="shared" si="258"/>
        <v>1022.5615384615776</v>
      </c>
      <c r="H701" s="24">
        <f t="shared" si="265"/>
        <v>1295.7115384615777</v>
      </c>
      <c r="I701" s="24">
        <f t="shared" si="251"/>
        <v>12.502133071006881</v>
      </c>
      <c r="J701" s="18">
        <f t="shared" si="252"/>
        <v>1250213307.100688</v>
      </c>
      <c r="K701" s="19">
        <f t="shared" si="242"/>
        <v>-7.1207911440608047</v>
      </c>
      <c r="L701" s="25">
        <f t="shared" si="243"/>
        <v>-9.5745705282800344</v>
      </c>
      <c r="M701" s="19">
        <f t="shared" si="244"/>
        <v>2.4537793842192297</v>
      </c>
      <c r="N701" s="20">
        <f t="shared" si="245"/>
        <v>11.580564615382499</v>
      </c>
      <c r="O701" s="42">
        <f t="shared" si="246"/>
        <v>1.9704051331474206</v>
      </c>
      <c r="P701" s="40"/>
      <c r="Q701" s="21">
        <f t="shared" si="247"/>
        <v>14.211688755444875</v>
      </c>
      <c r="R701" s="44">
        <f t="shared" si="248"/>
        <v>1.2052374353065036</v>
      </c>
      <c r="S701" s="22"/>
      <c r="T701" s="22">
        <f t="shared" si="249"/>
        <v>0</v>
      </c>
      <c r="U701" s="50">
        <f t="shared" si="250"/>
        <v>0.34253512255803964</v>
      </c>
      <c r="V701" s="47"/>
      <c r="W701" s="26">
        <f t="shared" si="253"/>
        <v>0.61166986171078497</v>
      </c>
      <c r="X701" s="26">
        <f t="shared" si="254"/>
        <v>1.2272017148945782</v>
      </c>
      <c r="Y701" s="27">
        <f t="shared" si="255"/>
        <v>0.24921325251054183</v>
      </c>
      <c r="Z701" s="26">
        <f t="shared" si="256"/>
        <v>0.33263326786526015</v>
      </c>
      <c r="AA701" s="33">
        <f t="shared" si="259"/>
        <v>2.3642634556354669</v>
      </c>
      <c r="AB701" s="30"/>
      <c r="AC701" s="39">
        <f t="shared" si="260"/>
        <v>4.2936757186369532E-3</v>
      </c>
      <c r="AD701" s="39">
        <f t="shared" si="257"/>
        <v>5.589012283816686</v>
      </c>
      <c r="AE701" s="38">
        <f t="shared" si="261"/>
        <v>5.9584000000000028</v>
      </c>
      <c r="AF701" s="37">
        <f t="shared" si="262"/>
        <v>6.0134581638256602E-4</v>
      </c>
      <c r="AG701" s="37">
        <f t="shared" si="263"/>
        <v>0.39096537303382711</v>
      </c>
      <c r="AH701" s="38">
        <f t="shared" si="264"/>
        <v>0.57507800140879795</v>
      </c>
    </row>
    <row r="702" spans="6:34" x14ac:dyDescent="0.2">
      <c r="F702" s="9">
        <v>30.000000000004</v>
      </c>
      <c r="G702" s="17">
        <f t="shared" si="258"/>
        <v>1022.3076923077315</v>
      </c>
      <c r="H702" s="24">
        <f t="shared" si="265"/>
        <v>1295.4576923077316</v>
      </c>
      <c r="I702" s="24">
        <f t="shared" si="251"/>
        <v>12.495917159764275</v>
      </c>
      <c r="J702" s="18">
        <f t="shared" si="252"/>
        <v>1249591715.9764276</v>
      </c>
      <c r="K702" s="19">
        <f t="shared" si="242"/>
        <v>-7.1067835911847883</v>
      </c>
      <c r="L702" s="25">
        <f t="shared" si="243"/>
        <v>-9.5786865883679404</v>
      </c>
      <c r="M702" s="19">
        <f t="shared" si="244"/>
        <v>2.4719029971831521</v>
      </c>
      <c r="N702" s="20">
        <f t="shared" si="245"/>
        <v>11.594323076920958</v>
      </c>
      <c r="O702" s="42">
        <f t="shared" si="246"/>
        <v>1.9693498463698642</v>
      </c>
      <c r="P702" s="40"/>
      <c r="Q702" s="21">
        <f t="shared" si="247"/>
        <v>14.111226829350052</v>
      </c>
      <c r="R702" s="44">
        <f t="shared" si="248"/>
        <v>1.2046597203794804</v>
      </c>
      <c r="S702" s="22"/>
      <c r="T702" s="22">
        <f t="shared" si="249"/>
        <v>0</v>
      </c>
      <c r="U702" s="50">
        <f t="shared" si="250"/>
        <v>0.34255439410931893</v>
      </c>
      <c r="V702" s="47"/>
      <c r="W702" s="26">
        <f t="shared" si="253"/>
        <v>0.61170427519521231</v>
      </c>
      <c r="X702" s="26">
        <f t="shared" si="254"/>
        <v>1.2170806985221163</v>
      </c>
      <c r="Y702" s="27">
        <f t="shared" si="255"/>
        <v>0.25129980121202977</v>
      </c>
      <c r="Z702" s="26">
        <f t="shared" si="256"/>
        <v>0.3344867133022289</v>
      </c>
      <c r="AA702" s="33">
        <f t="shared" si="259"/>
        <v>2.3512949662079938</v>
      </c>
      <c r="AB702" s="30"/>
      <c r="AC702" s="39">
        <f t="shared" si="260"/>
        <v>4.263506626633524E-3</v>
      </c>
      <c r="AD702" s="39">
        <f t="shared" si="257"/>
        <v>5.5932757904433199</v>
      </c>
      <c r="AE702" s="38">
        <f t="shared" si="261"/>
        <v>5.9584000000000037</v>
      </c>
      <c r="AF702" s="37">
        <f t="shared" si="262"/>
        <v>6.0118599199037598E-4</v>
      </c>
      <c r="AG702" s="37">
        <f t="shared" si="263"/>
        <v>0.3915665590258175</v>
      </c>
      <c r="AH702" s="38">
        <f t="shared" si="264"/>
        <v>0.57507784158440567</v>
      </c>
    </row>
    <row r="703" spans="6:34" x14ac:dyDescent="0.2">
      <c r="H703" s="12"/>
      <c r="I703" s="12"/>
      <c r="J703" s="7"/>
      <c r="K703" s="8"/>
      <c r="L703" s="2"/>
      <c r="M703" s="1"/>
      <c r="W703" s="3"/>
      <c r="X703" s="3"/>
      <c r="Z703" s="3"/>
      <c r="AA703" s="34"/>
      <c r="AB703" s="38"/>
    </row>
    <row r="704" spans="6:34" x14ac:dyDescent="0.2">
      <c r="H704" s="12"/>
      <c r="I704" s="12"/>
      <c r="J704" s="7"/>
      <c r="K704" s="8"/>
      <c r="L704" s="2"/>
      <c r="M704" s="1"/>
      <c r="W704" s="3"/>
      <c r="X704" s="3"/>
      <c r="Z704" s="3"/>
      <c r="AA704" s="34"/>
      <c r="AB704" s="38"/>
    </row>
    <row r="705" spans="8:28" x14ac:dyDescent="0.2">
      <c r="H705" s="12"/>
      <c r="I705" s="12"/>
      <c r="J705" s="7"/>
      <c r="K705" s="8"/>
      <c r="L705" s="2"/>
      <c r="M705" s="1"/>
      <c r="W705" s="3"/>
      <c r="X705" s="3"/>
      <c r="Z705" s="3"/>
      <c r="AA705" s="34"/>
      <c r="AB705" s="38"/>
    </row>
    <row r="706" spans="8:28" x14ac:dyDescent="0.2">
      <c r="H706" s="12"/>
      <c r="I706" s="12"/>
      <c r="J706" s="7"/>
      <c r="K706" s="8"/>
      <c r="L706" s="2"/>
      <c r="M706" s="1"/>
      <c r="W706" s="3"/>
      <c r="X706" s="3"/>
      <c r="Z706" s="3"/>
      <c r="AA706" s="34"/>
      <c r="AB706" s="38"/>
    </row>
    <row r="707" spans="8:28" x14ac:dyDescent="0.2">
      <c r="H707" s="12"/>
      <c r="I707" s="12"/>
      <c r="J707" s="7"/>
      <c r="K707" s="8"/>
      <c r="L707" s="2"/>
      <c r="M707" s="1"/>
      <c r="W707" s="3"/>
      <c r="X707" s="3"/>
      <c r="Z707" s="3"/>
      <c r="AA707" s="34"/>
      <c r="AB707" s="38"/>
    </row>
    <row r="708" spans="8:28" x14ac:dyDescent="0.2">
      <c r="H708" s="12"/>
      <c r="I708" s="12"/>
      <c r="J708" s="7"/>
      <c r="K708" s="8"/>
      <c r="L708" s="2"/>
      <c r="M708" s="1"/>
      <c r="W708" s="3"/>
      <c r="X708" s="3"/>
      <c r="Z708" s="3"/>
      <c r="AA708" s="34"/>
      <c r="AB708" s="38"/>
    </row>
    <row r="709" spans="8:28" x14ac:dyDescent="0.2">
      <c r="H709" s="12"/>
      <c r="I709" s="12"/>
      <c r="J709" s="7"/>
      <c r="K709" s="8"/>
      <c r="L709" s="2"/>
      <c r="M709" s="1"/>
      <c r="W709" s="3"/>
      <c r="X709" s="3"/>
      <c r="Z709" s="3"/>
      <c r="AA709" s="34"/>
      <c r="AB709" s="38"/>
    </row>
    <row r="710" spans="8:28" x14ac:dyDescent="0.2">
      <c r="H710" s="12"/>
      <c r="I710" s="12"/>
      <c r="J710" s="7"/>
      <c r="K710" s="8"/>
      <c r="L710" s="2"/>
      <c r="M710" s="1"/>
      <c r="W710" s="3"/>
      <c r="X710" s="3"/>
      <c r="Z710" s="3"/>
      <c r="AA710" s="34"/>
      <c r="AB710" s="38"/>
    </row>
    <row r="711" spans="8:28" x14ac:dyDescent="0.2">
      <c r="H711" s="12"/>
      <c r="I711" s="12"/>
      <c r="J711" s="7"/>
      <c r="K711" s="8"/>
      <c r="L711" s="2"/>
      <c r="M711" s="1"/>
      <c r="W711" s="3"/>
      <c r="X711" s="3"/>
      <c r="Z711" s="3"/>
      <c r="AA711" s="34"/>
      <c r="AB711" s="38"/>
    </row>
    <row r="712" spans="8:28" x14ac:dyDescent="0.2">
      <c r="H712" s="12"/>
      <c r="I712" s="12"/>
      <c r="J712" s="7"/>
      <c r="K712" s="8"/>
      <c r="L712" s="2"/>
      <c r="M712" s="1"/>
      <c r="W712" s="3"/>
      <c r="X712" s="3"/>
      <c r="Z712" s="3"/>
      <c r="AA712" s="34"/>
      <c r="AB712" s="38"/>
    </row>
    <row r="713" spans="8:28" x14ac:dyDescent="0.2">
      <c r="H713" s="12"/>
      <c r="I713" s="12"/>
      <c r="J713" s="7"/>
      <c r="K713" s="8"/>
      <c r="L713" s="2"/>
      <c r="M713" s="1"/>
      <c r="W713" s="3"/>
      <c r="X713" s="3"/>
      <c r="Z713" s="3"/>
      <c r="AA713" s="34"/>
      <c r="AB713" s="38"/>
    </row>
    <row r="714" spans="8:28" x14ac:dyDescent="0.2">
      <c r="H714" s="12"/>
      <c r="I714" s="12"/>
      <c r="J714" s="7"/>
      <c r="K714" s="8"/>
      <c r="L714" s="2"/>
      <c r="M714" s="1"/>
      <c r="W714" s="3"/>
      <c r="X714" s="3"/>
      <c r="Z714" s="3"/>
      <c r="AA714" s="34"/>
      <c r="AB714" s="38"/>
    </row>
    <row r="715" spans="8:28" x14ac:dyDescent="0.2">
      <c r="H715" s="12"/>
      <c r="I715" s="12"/>
      <c r="J715" s="7"/>
      <c r="K715" s="8"/>
      <c r="L715" s="2"/>
      <c r="M715" s="1"/>
      <c r="W715" s="3"/>
      <c r="X715" s="3"/>
      <c r="Z715" s="3"/>
      <c r="AA715" s="34"/>
      <c r="AB715" s="38"/>
    </row>
    <row r="716" spans="8:28" x14ac:dyDescent="0.2">
      <c r="H716" s="12"/>
      <c r="I716" s="12"/>
      <c r="J716" s="7"/>
      <c r="K716" s="8"/>
      <c r="L716" s="2"/>
      <c r="M716" s="1"/>
      <c r="W716" s="3"/>
      <c r="X716" s="3"/>
      <c r="Z716" s="3"/>
      <c r="AA716" s="34"/>
      <c r="AB716" s="38"/>
    </row>
    <row r="717" spans="8:28" x14ac:dyDescent="0.2">
      <c r="H717" s="12"/>
      <c r="I717" s="12"/>
      <c r="J717" s="7"/>
      <c r="K717" s="8"/>
      <c r="L717" s="2"/>
      <c r="M717" s="1"/>
      <c r="W717" s="3"/>
      <c r="X717" s="3"/>
      <c r="Z717" s="3"/>
      <c r="AA717" s="34"/>
      <c r="AB717" s="38"/>
    </row>
    <row r="718" spans="8:28" x14ac:dyDescent="0.2">
      <c r="H718" s="12"/>
      <c r="I718" s="12"/>
      <c r="J718" s="7"/>
      <c r="K718" s="8"/>
      <c r="L718" s="2"/>
      <c r="M718" s="1"/>
      <c r="W718" s="3"/>
      <c r="X718" s="3"/>
      <c r="Z718" s="3"/>
      <c r="AA718" s="34"/>
      <c r="AB718" s="38"/>
    </row>
    <row r="719" spans="8:28" x14ac:dyDescent="0.2">
      <c r="H719" s="12"/>
      <c r="I719" s="12"/>
      <c r="J719" s="7"/>
      <c r="K719" s="8"/>
      <c r="L719" s="2"/>
      <c r="M719" s="1"/>
      <c r="W719" s="3"/>
      <c r="X719" s="3"/>
      <c r="Z719" s="3"/>
      <c r="AA719" s="34"/>
      <c r="AB719" s="38"/>
    </row>
    <row r="720" spans="8:28" x14ac:dyDescent="0.2">
      <c r="H720" s="12"/>
      <c r="I720" s="12"/>
      <c r="J720" s="7"/>
      <c r="K720" s="8"/>
      <c r="L720" s="2"/>
      <c r="M720" s="1"/>
      <c r="W720" s="3"/>
      <c r="X720" s="3"/>
      <c r="Z720" s="3"/>
      <c r="AA720" s="34"/>
      <c r="AB720" s="38"/>
    </row>
    <row r="721" spans="8:28" x14ac:dyDescent="0.2">
      <c r="H721" s="12"/>
      <c r="I721" s="12"/>
      <c r="J721" s="7"/>
      <c r="K721" s="8"/>
      <c r="L721" s="2"/>
      <c r="M721" s="1"/>
      <c r="W721" s="3"/>
      <c r="X721" s="3"/>
      <c r="Z721" s="3"/>
      <c r="AA721" s="34"/>
      <c r="AB721" s="38"/>
    </row>
    <row r="722" spans="8:28" x14ac:dyDescent="0.2">
      <c r="H722" s="12"/>
      <c r="I722" s="12"/>
      <c r="J722" s="7"/>
      <c r="K722" s="8"/>
      <c r="L722" s="2"/>
      <c r="M722" s="1"/>
      <c r="W722" s="3"/>
      <c r="X722" s="3"/>
      <c r="Z722" s="3"/>
      <c r="AA722" s="34"/>
      <c r="AB722" s="38"/>
    </row>
    <row r="723" spans="8:28" x14ac:dyDescent="0.2">
      <c r="H723" s="12"/>
      <c r="I723" s="12"/>
      <c r="J723" s="7"/>
      <c r="K723" s="8"/>
      <c r="L723" s="2"/>
      <c r="M723" s="1"/>
      <c r="W723" s="3"/>
      <c r="X723" s="3"/>
      <c r="Z723" s="3"/>
      <c r="AA723" s="34"/>
      <c r="AB723" s="38"/>
    </row>
    <row r="724" spans="8:28" x14ac:dyDescent="0.2">
      <c r="H724" s="12"/>
      <c r="I724" s="12"/>
      <c r="J724" s="7"/>
      <c r="K724" s="8"/>
      <c r="L724" s="2"/>
      <c r="M724" s="1"/>
      <c r="W724" s="3"/>
      <c r="X724" s="3"/>
      <c r="Z724" s="3"/>
      <c r="AA724" s="34"/>
      <c r="AB724" s="38"/>
    </row>
    <row r="725" spans="8:28" x14ac:dyDescent="0.2">
      <c r="H725" s="12"/>
      <c r="I725" s="12"/>
      <c r="J725" s="7"/>
      <c r="K725" s="8"/>
      <c r="L725" s="2"/>
      <c r="M725" s="1"/>
      <c r="W725" s="3"/>
      <c r="X725" s="3"/>
      <c r="Z725" s="3"/>
      <c r="AA725" s="34"/>
      <c r="AB725" s="38"/>
    </row>
    <row r="726" spans="8:28" x14ac:dyDescent="0.2">
      <c r="H726" s="12"/>
      <c r="I726" s="12"/>
      <c r="J726" s="7"/>
      <c r="K726" s="8"/>
      <c r="L726" s="2"/>
      <c r="M726" s="1"/>
      <c r="W726" s="3"/>
      <c r="X726" s="3"/>
      <c r="Z726" s="3"/>
      <c r="AA726" s="34"/>
      <c r="AB726" s="38"/>
    </row>
    <row r="727" spans="8:28" x14ac:dyDescent="0.2">
      <c r="H727" s="12"/>
      <c r="I727" s="12"/>
      <c r="J727" s="7"/>
      <c r="K727" s="8"/>
      <c r="L727" s="2"/>
      <c r="M727" s="1"/>
      <c r="W727" s="3"/>
      <c r="X727" s="3"/>
      <c r="Z727" s="3"/>
      <c r="AA727" s="34"/>
      <c r="AB727" s="38"/>
    </row>
    <row r="728" spans="8:28" x14ac:dyDescent="0.2">
      <c r="H728" s="12"/>
      <c r="I728" s="12"/>
      <c r="J728" s="7"/>
      <c r="K728" s="8"/>
      <c r="L728" s="2"/>
      <c r="M728" s="1"/>
      <c r="W728" s="3"/>
      <c r="X728" s="3"/>
      <c r="Z728" s="3"/>
      <c r="AA728" s="34"/>
      <c r="AB728" s="38"/>
    </row>
    <row r="729" spans="8:28" x14ac:dyDescent="0.2">
      <c r="H729" s="12"/>
      <c r="I729" s="12"/>
      <c r="J729" s="7"/>
      <c r="K729" s="8"/>
      <c r="L729" s="2"/>
      <c r="M729" s="1"/>
      <c r="W729" s="3"/>
      <c r="X729" s="3"/>
      <c r="Z729" s="3"/>
      <c r="AA729" s="34"/>
      <c r="AB729" s="38"/>
    </row>
    <row r="730" spans="8:28" x14ac:dyDescent="0.2">
      <c r="H730" s="12"/>
      <c r="I730" s="12"/>
      <c r="J730" s="7"/>
      <c r="K730" s="8"/>
      <c r="L730" s="2"/>
      <c r="M730" s="1"/>
      <c r="W730" s="3"/>
      <c r="X730" s="3"/>
      <c r="Z730" s="3"/>
      <c r="AA730" s="34"/>
      <c r="AB730" s="38"/>
    </row>
    <row r="731" spans="8:28" x14ac:dyDescent="0.2">
      <c r="H731" s="12"/>
      <c r="I731" s="12"/>
      <c r="J731" s="7"/>
      <c r="K731" s="8"/>
      <c r="L731" s="2"/>
      <c r="M731" s="1"/>
      <c r="W731" s="3"/>
      <c r="X731" s="3"/>
      <c r="Z731" s="3"/>
      <c r="AA731" s="34"/>
      <c r="AB731" s="38"/>
    </row>
    <row r="732" spans="8:28" x14ac:dyDescent="0.2">
      <c r="H732" s="12"/>
      <c r="I732" s="12"/>
      <c r="J732" s="7"/>
      <c r="K732" s="8"/>
      <c r="L732" s="2"/>
      <c r="M732" s="1"/>
      <c r="W732" s="3"/>
      <c r="X732" s="3"/>
      <c r="Z732" s="3"/>
      <c r="AA732" s="34"/>
      <c r="AB732" s="38"/>
    </row>
    <row r="733" spans="8:28" x14ac:dyDescent="0.2">
      <c r="H733" s="12"/>
      <c r="I733" s="12"/>
      <c r="J733" s="7"/>
      <c r="K733" s="8"/>
      <c r="L733" s="2"/>
      <c r="M733" s="1"/>
      <c r="W733" s="3"/>
      <c r="X733" s="3"/>
      <c r="Z733" s="3"/>
      <c r="AA733" s="34"/>
      <c r="AB733" s="38"/>
    </row>
    <row r="734" spans="8:28" x14ac:dyDescent="0.2">
      <c r="H734" s="12"/>
      <c r="I734" s="12"/>
      <c r="J734" s="7"/>
      <c r="K734" s="8"/>
      <c r="L734" s="2"/>
      <c r="M734" s="1"/>
      <c r="W734" s="3"/>
      <c r="X734" s="3"/>
      <c r="Z734" s="3"/>
      <c r="AA734" s="34"/>
      <c r="AB734" s="38"/>
    </row>
    <row r="735" spans="8:28" x14ac:dyDescent="0.2">
      <c r="H735" s="12"/>
      <c r="I735" s="12"/>
      <c r="J735" s="7"/>
      <c r="K735" s="8"/>
      <c r="L735" s="2"/>
      <c r="M735" s="1"/>
      <c r="W735" s="3"/>
      <c r="X735" s="3"/>
      <c r="Z735" s="3"/>
      <c r="AA735" s="34"/>
      <c r="AB735" s="38"/>
    </row>
    <row r="736" spans="8:28" x14ac:dyDescent="0.2">
      <c r="H736" s="12"/>
      <c r="I736" s="12"/>
      <c r="J736" s="7"/>
      <c r="K736" s="8"/>
      <c r="L736" s="2"/>
      <c r="M736" s="1"/>
      <c r="W736" s="3"/>
      <c r="X736" s="3"/>
      <c r="Z736" s="3"/>
      <c r="AA736" s="34"/>
      <c r="AB736" s="38"/>
    </row>
    <row r="737" spans="8:28" x14ac:dyDescent="0.2">
      <c r="H737" s="12"/>
      <c r="I737" s="12"/>
      <c r="J737" s="7"/>
      <c r="K737" s="8"/>
      <c r="L737" s="2"/>
      <c r="M737" s="1"/>
      <c r="W737" s="3"/>
      <c r="X737" s="3"/>
      <c r="Z737" s="3"/>
      <c r="AA737" s="34"/>
      <c r="AB737" s="38"/>
    </row>
    <row r="738" spans="8:28" x14ac:dyDescent="0.2">
      <c r="H738" s="12"/>
      <c r="I738" s="12"/>
      <c r="J738" s="7"/>
      <c r="K738" s="8"/>
      <c r="L738" s="2"/>
      <c r="M738" s="1"/>
      <c r="W738" s="3"/>
      <c r="X738" s="3"/>
      <c r="Z738" s="3"/>
      <c r="AA738" s="34"/>
      <c r="AB738" s="38"/>
    </row>
    <row r="739" spans="8:28" x14ac:dyDescent="0.2">
      <c r="H739" s="12"/>
      <c r="I739" s="12"/>
      <c r="J739" s="7"/>
      <c r="K739" s="8"/>
      <c r="L739" s="2"/>
      <c r="M739" s="1"/>
      <c r="W739" s="3"/>
      <c r="X739" s="3"/>
      <c r="Z739" s="3"/>
      <c r="AA739" s="34"/>
      <c r="AB739" s="38"/>
    </row>
    <row r="740" spans="8:28" x14ac:dyDescent="0.2">
      <c r="H740" s="12"/>
      <c r="I740" s="12"/>
      <c r="J740" s="7"/>
      <c r="K740" s="8"/>
      <c r="L740" s="2"/>
      <c r="M740" s="1"/>
      <c r="W740" s="3"/>
      <c r="X740" s="3"/>
      <c r="Z740" s="3"/>
      <c r="AA740" s="34"/>
      <c r="AB740" s="38"/>
    </row>
    <row r="741" spans="8:28" x14ac:dyDescent="0.2">
      <c r="H741" s="12"/>
      <c r="I741" s="12"/>
      <c r="J741" s="7"/>
      <c r="K741" s="8"/>
      <c r="L741" s="2"/>
      <c r="M741" s="1"/>
      <c r="W741" s="3"/>
      <c r="X741" s="3"/>
      <c r="Z741" s="3"/>
      <c r="AA741" s="34"/>
      <c r="AB741" s="38"/>
    </row>
    <row r="742" spans="8:28" x14ac:dyDescent="0.2">
      <c r="H742" s="12"/>
      <c r="I742" s="12"/>
      <c r="J742" s="7"/>
      <c r="K742" s="8"/>
      <c r="L742" s="2"/>
      <c r="M742" s="1"/>
      <c r="W742" s="3"/>
      <c r="X742" s="3"/>
      <c r="Z742" s="3"/>
      <c r="AA742" s="34"/>
      <c r="AB742" s="38"/>
    </row>
    <row r="743" spans="8:28" x14ac:dyDescent="0.2">
      <c r="H743" s="12"/>
      <c r="I743" s="12"/>
      <c r="J743" s="7"/>
      <c r="K743" s="8"/>
      <c r="L743" s="2"/>
      <c r="M743" s="1"/>
      <c r="W743" s="3"/>
      <c r="X743" s="3"/>
      <c r="Z743" s="3"/>
      <c r="AA743" s="34"/>
      <c r="AB743" s="38"/>
    </row>
    <row r="744" spans="8:28" x14ac:dyDescent="0.2">
      <c r="H744" s="12"/>
      <c r="I744" s="12"/>
      <c r="J744" s="7"/>
      <c r="K744" s="8"/>
      <c r="L744" s="2"/>
      <c r="M744" s="1"/>
      <c r="W744" s="3"/>
      <c r="X744" s="3"/>
      <c r="Z744" s="3"/>
      <c r="AA744" s="34"/>
      <c r="AB744" s="38"/>
    </row>
    <row r="745" spans="8:28" x14ac:dyDescent="0.2">
      <c r="H745" s="12"/>
      <c r="I745" s="12"/>
      <c r="J745" s="7"/>
      <c r="K745" s="8"/>
      <c r="L745" s="2"/>
      <c r="M745" s="1"/>
      <c r="W745" s="3"/>
      <c r="X745" s="3"/>
      <c r="Z745" s="3"/>
      <c r="AA745" s="34"/>
      <c r="AB745" s="38"/>
    </row>
    <row r="746" spans="8:28" x14ac:dyDescent="0.2">
      <c r="H746" s="12"/>
      <c r="I746" s="12"/>
      <c r="J746" s="7"/>
      <c r="K746" s="8"/>
      <c r="L746" s="2"/>
      <c r="M746" s="1"/>
      <c r="W746" s="3"/>
      <c r="X746" s="3"/>
      <c r="Z746" s="3"/>
      <c r="AA746" s="34"/>
      <c r="AB746" s="38"/>
    </row>
    <row r="747" spans="8:28" x14ac:dyDescent="0.2">
      <c r="H747" s="12"/>
      <c r="I747" s="12"/>
      <c r="J747" s="7"/>
      <c r="K747" s="8"/>
      <c r="L747" s="2"/>
      <c r="M747" s="1"/>
      <c r="W747" s="3"/>
      <c r="X747" s="3"/>
      <c r="Z747" s="3"/>
      <c r="AA747" s="34"/>
      <c r="AB747" s="38"/>
    </row>
    <row r="748" spans="8:28" x14ac:dyDescent="0.2">
      <c r="H748" s="12"/>
      <c r="I748" s="12"/>
      <c r="J748" s="7"/>
      <c r="K748" s="8"/>
      <c r="L748" s="2"/>
      <c r="M748" s="1"/>
      <c r="W748" s="3"/>
      <c r="X748" s="3"/>
      <c r="Z748" s="3"/>
      <c r="AA748" s="34"/>
      <c r="AB748" s="38"/>
    </row>
    <row r="749" spans="8:28" x14ac:dyDescent="0.2">
      <c r="H749" s="12"/>
      <c r="I749" s="12"/>
      <c r="J749" s="7"/>
      <c r="K749" s="8"/>
      <c r="L749" s="2"/>
      <c r="M749" s="1"/>
      <c r="W749" s="3"/>
      <c r="X749" s="3"/>
      <c r="Z749" s="3"/>
      <c r="AA749" s="34"/>
      <c r="AB749" s="38"/>
    </row>
    <row r="750" spans="8:28" x14ac:dyDescent="0.2">
      <c r="H750" s="12"/>
      <c r="I750" s="12"/>
      <c r="J750" s="7"/>
      <c r="K750" s="8"/>
      <c r="L750" s="2"/>
      <c r="M750" s="1"/>
      <c r="W750" s="3"/>
      <c r="X750" s="3"/>
      <c r="Z750" s="3"/>
      <c r="AA750" s="34"/>
      <c r="AB750" s="38"/>
    </row>
    <row r="751" spans="8:28" x14ac:dyDescent="0.2">
      <c r="H751" s="12"/>
      <c r="I751" s="12"/>
      <c r="J751" s="7"/>
      <c r="K751" s="8"/>
      <c r="L751" s="2"/>
      <c r="M751" s="1"/>
      <c r="W751" s="3"/>
      <c r="X751" s="3"/>
      <c r="Z751" s="3"/>
      <c r="AA751" s="34"/>
      <c r="AB751" s="38"/>
    </row>
    <row r="752" spans="8:28" x14ac:dyDescent="0.2">
      <c r="H752" s="12"/>
      <c r="I752" s="12"/>
      <c r="J752" s="7"/>
      <c r="K752" s="8"/>
      <c r="L752" s="2"/>
      <c r="M752" s="1"/>
      <c r="W752" s="3"/>
      <c r="X752" s="3"/>
      <c r="Z752" s="3"/>
      <c r="AA752" s="34"/>
      <c r="AB752" s="38"/>
    </row>
    <row r="753" spans="8:28" x14ac:dyDescent="0.2">
      <c r="H753" s="12"/>
      <c r="I753" s="12"/>
      <c r="J753" s="7"/>
      <c r="K753" s="8"/>
      <c r="L753" s="2"/>
      <c r="M753" s="1"/>
      <c r="W753" s="3"/>
      <c r="X753" s="3"/>
      <c r="Z753" s="3"/>
      <c r="AA753" s="34"/>
      <c r="AB753" s="38"/>
    </row>
    <row r="754" spans="8:28" x14ac:dyDescent="0.2">
      <c r="H754" s="12"/>
      <c r="I754" s="12"/>
      <c r="J754" s="7"/>
      <c r="K754" s="8"/>
      <c r="L754" s="2"/>
      <c r="M754" s="1"/>
      <c r="W754" s="3"/>
      <c r="X754" s="3"/>
      <c r="Z754" s="3"/>
      <c r="AA754" s="34"/>
      <c r="AB754" s="38"/>
    </row>
    <row r="755" spans="8:28" x14ac:dyDescent="0.2">
      <c r="H755" s="12"/>
      <c r="I755" s="12"/>
      <c r="J755" s="7"/>
      <c r="K755" s="8"/>
      <c r="L755" s="2"/>
      <c r="M755" s="1"/>
      <c r="W755" s="3"/>
      <c r="X755" s="3"/>
      <c r="Z755" s="3"/>
      <c r="AA755" s="34"/>
      <c r="AB755" s="38"/>
    </row>
    <row r="756" spans="8:28" x14ac:dyDescent="0.2">
      <c r="H756" s="12"/>
      <c r="I756" s="12"/>
      <c r="J756" s="7"/>
      <c r="K756" s="8"/>
      <c r="L756" s="2"/>
      <c r="M756" s="1"/>
      <c r="W756" s="3"/>
      <c r="X756" s="3"/>
      <c r="Z756" s="3"/>
      <c r="AA756" s="34"/>
      <c r="AB756" s="38"/>
    </row>
    <row r="757" spans="8:28" x14ac:dyDescent="0.2">
      <c r="H757" s="12"/>
      <c r="I757" s="12"/>
      <c r="J757" s="7"/>
      <c r="K757" s="8"/>
      <c r="L757" s="2"/>
      <c r="M757" s="1"/>
      <c r="W757" s="3"/>
      <c r="X757" s="3"/>
      <c r="Z757" s="3"/>
      <c r="AA757" s="34"/>
      <c r="AB757" s="38"/>
    </row>
    <row r="758" spans="8:28" x14ac:dyDescent="0.2">
      <c r="H758" s="12"/>
      <c r="I758" s="12"/>
      <c r="J758" s="7"/>
      <c r="K758" s="8"/>
      <c r="L758" s="2"/>
      <c r="M758" s="1"/>
      <c r="W758" s="3"/>
      <c r="X758" s="3"/>
      <c r="Z758" s="3"/>
      <c r="AA758" s="34"/>
      <c r="AB758" s="38"/>
    </row>
    <row r="759" spans="8:28" x14ac:dyDescent="0.2">
      <c r="H759" s="12"/>
      <c r="I759" s="12"/>
      <c r="J759" s="7"/>
      <c r="K759" s="8"/>
      <c r="L759" s="2"/>
      <c r="M759" s="1"/>
      <c r="W759" s="3"/>
      <c r="X759" s="3"/>
      <c r="Z759" s="3"/>
      <c r="AA759" s="34"/>
      <c r="AB759" s="38"/>
    </row>
    <row r="760" spans="8:28" x14ac:dyDescent="0.2">
      <c r="H760" s="12"/>
      <c r="I760" s="12"/>
      <c r="J760" s="7"/>
      <c r="K760" s="8"/>
      <c r="L760" s="2"/>
      <c r="M760" s="1"/>
      <c r="W760" s="3"/>
      <c r="X760" s="3"/>
      <c r="Z760" s="3"/>
      <c r="AA760" s="34"/>
      <c r="AB760" s="38"/>
    </row>
    <row r="761" spans="8:28" x14ac:dyDescent="0.2">
      <c r="H761" s="12"/>
      <c r="I761" s="12"/>
      <c r="J761" s="7"/>
      <c r="K761" s="8"/>
      <c r="L761" s="2"/>
      <c r="M761" s="1"/>
      <c r="W761" s="3"/>
      <c r="X761" s="3"/>
      <c r="Z761" s="3"/>
      <c r="AA761" s="34"/>
      <c r="AB761" s="38"/>
    </row>
    <row r="762" spans="8:28" x14ac:dyDescent="0.2">
      <c r="H762" s="12"/>
      <c r="I762" s="12"/>
      <c r="J762" s="7"/>
      <c r="K762" s="8"/>
      <c r="L762" s="2"/>
      <c r="M762" s="1"/>
      <c r="W762" s="3"/>
      <c r="X762" s="3"/>
      <c r="Z762" s="3"/>
      <c r="AA762" s="34"/>
      <c r="AB762" s="38"/>
    </row>
    <row r="763" spans="8:28" x14ac:dyDescent="0.2">
      <c r="H763" s="12"/>
      <c r="I763" s="12"/>
      <c r="J763" s="7"/>
      <c r="K763" s="8"/>
      <c r="L763" s="2"/>
      <c r="M763" s="1"/>
      <c r="W763" s="3"/>
      <c r="X763" s="3"/>
      <c r="Z763" s="3"/>
      <c r="AA763" s="34"/>
      <c r="AB763" s="38"/>
    </row>
    <row r="764" spans="8:28" x14ac:dyDescent="0.2">
      <c r="H764" s="12"/>
      <c r="I764" s="12"/>
      <c r="J764" s="7"/>
      <c r="K764" s="8"/>
      <c r="L764" s="2"/>
      <c r="M764" s="1"/>
      <c r="W764" s="3"/>
      <c r="X764" s="3"/>
      <c r="Z764" s="3"/>
      <c r="AA764" s="34"/>
      <c r="AB764" s="38"/>
    </row>
    <row r="765" spans="8:28" x14ac:dyDescent="0.2">
      <c r="H765" s="12"/>
      <c r="I765" s="12"/>
      <c r="J765" s="7"/>
      <c r="K765" s="8"/>
      <c r="L765" s="2"/>
      <c r="M765" s="1"/>
      <c r="W765" s="3"/>
      <c r="X765" s="3"/>
      <c r="Z765" s="3"/>
      <c r="AA765" s="34"/>
      <c r="AB765" s="38"/>
    </row>
    <row r="766" spans="8:28" x14ac:dyDescent="0.2">
      <c r="H766" s="12"/>
      <c r="I766" s="12"/>
      <c r="J766" s="7"/>
      <c r="K766" s="8"/>
      <c r="L766" s="2"/>
      <c r="M766" s="1"/>
      <c r="W766" s="3"/>
      <c r="X766" s="3"/>
      <c r="Z766" s="3"/>
      <c r="AA766" s="34"/>
      <c r="AB766" s="38"/>
    </row>
    <row r="767" spans="8:28" x14ac:dyDescent="0.2">
      <c r="H767" s="12"/>
      <c r="I767" s="12"/>
      <c r="J767" s="7"/>
      <c r="K767" s="8"/>
      <c r="L767" s="2"/>
      <c r="M767" s="1"/>
      <c r="W767" s="3"/>
      <c r="X767" s="3"/>
      <c r="Z767" s="3"/>
      <c r="AA767" s="34"/>
      <c r="AB767" s="38"/>
    </row>
    <row r="768" spans="8:28" x14ac:dyDescent="0.2">
      <c r="H768" s="12"/>
      <c r="I768" s="12"/>
      <c r="J768" s="7"/>
      <c r="K768" s="8"/>
      <c r="L768" s="2"/>
      <c r="M768" s="1"/>
      <c r="W768" s="3"/>
      <c r="X768" s="3"/>
      <c r="Z768" s="3"/>
      <c r="AA768" s="34"/>
      <c r="AB768" s="38"/>
    </row>
    <row r="769" spans="8:28" x14ac:dyDescent="0.2">
      <c r="H769" s="12"/>
      <c r="I769" s="12"/>
      <c r="J769" s="7"/>
      <c r="K769" s="8"/>
      <c r="L769" s="2"/>
      <c r="M769" s="1"/>
      <c r="W769" s="3"/>
      <c r="X769" s="3"/>
      <c r="Z769" s="3"/>
      <c r="AA769" s="34"/>
      <c r="AB769" s="38"/>
    </row>
    <row r="770" spans="8:28" x14ac:dyDescent="0.2">
      <c r="H770" s="12"/>
      <c r="I770" s="12"/>
      <c r="J770" s="7"/>
      <c r="K770" s="8"/>
      <c r="L770" s="2"/>
      <c r="M770" s="1"/>
      <c r="W770" s="3"/>
      <c r="X770" s="3"/>
      <c r="Z770" s="3"/>
      <c r="AA770" s="34"/>
      <c r="AB770" s="38"/>
    </row>
    <row r="771" spans="8:28" x14ac:dyDescent="0.2">
      <c r="H771" s="12"/>
      <c r="I771" s="12"/>
      <c r="J771" s="7"/>
      <c r="K771" s="8"/>
      <c r="L771" s="2"/>
      <c r="M771" s="1"/>
      <c r="W771" s="3"/>
      <c r="X771" s="3"/>
      <c r="Z771" s="3"/>
      <c r="AA771" s="34"/>
      <c r="AB771" s="38"/>
    </row>
    <row r="772" spans="8:28" x14ac:dyDescent="0.2">
      <c r="H772" s="12"/>
      <c r="I772" s="12"/>
      <c r="J772" s="7"/>
      <c r="K772" s="8"/>
      <c r="L772" s="2"/>
      <c r="M772" s="1"/>
      <c r="W772" s="3"/>
      <c r="X772" s="3"/>
      <c r="Z772" s="3"/>
      <c r="AA772" s="34"/>
      <c r="AB772" s="38"/>
    </row>
    <row r="773" spans="8:28" x14ac:dyDescent="0.2">
      <c r="H773" s="12"/>
      <c r="I773" s="12"/>
      <c r="J773" s="7"/>
      <c r="K773" s="8"/>
      <c r="L773" s="2"/>
      <c r="M773" s="1"/>
      <c r="W773" s="3"/>
      <c r="X773" s="3"/>
      <c r="Z773" s="3"/>
      <c r="AA773" s="34"/>
      <c r="AB773" s="38"/>
    </row>
    <row r="774" spans="8:28" x14ac:dyDescent="0.2">
      <c r="H774" s="12"/>
      <c r="I774" s="12"/>
      <c r="J774" s="7"/>
      <c r="K774" s="8"/>
      <c r="L774" s="2"/>
      <c r="M774" s="1"/>
      <c r="W774" s="3"/>
      <c r="X774" s="3"/>
      <c r="Z774" s="3"/>
      <c r="AA774" s="34"/>
      <c r="AB774" s="38"/>
    </row>
    <row r="775" spans="8:28" x14ac:dyDescent="0.2">
      <c r="H775" s="12"/>
      <c r="I775" s="12"/>
      <c r="J775" s="7"/>
      <c r="K775" s="8"/>
      <c r="L775" s="2"/>
      <c r="M775" s="1"/>
      <c r="W775" s="3"/>
      <c r="X775" s="3"/>
      <c r="Z775" s="3"/>
      <c r="AA775" s="34"/>
      <c r="AB775" s="38"/>
    </row>
    <row r="776" spans="8:28" x14ac:dyDescent="0.2">
      <c r="H776" s="12"/>
      <c r="I776" s="12"/>
      <c r="J776" s="7"/>
      <c r="K776" s="8"/>
      <c r="L776" s="2"/>
      <c r="M776" s="1"/>
      <c r="W776" s="3"/>
      <c r="X776" s="3"/>
      <c r="Z776" s="3"/>
      <c r="AA776" s="34"/>
      <c r="AB776" s="38"/>
    </row>
    <row r="777" spans="8:28" x14ac:dyDescent="0.2">
      <c r="H777" s="12"/>
      <c r="I777" s="12"/>
      <c r="J777" s="7"/>
      <c r="K777" s="8"/>
      <c r="L777" s="2"/>
      <c r="M777" s="1"/>
      <c r="W777" s="3"/>
      <c r="X777" s="3"/>
      <c r="Z777" s="3"/>
      <c r="AA777" s="34"/>
      <c r="AB777" s="38"/>
    </row>
    <row r="778" spans="8:28" x14ac:dyDescent="0.2">
      <c r="H778" s="12"/>
      <c r="I778" s="12"/>
      <c r="J778" s="7"/>
      <c r="K778" s="8"/>
      <c r="L778" s="2"/>
      <c r="M778" s="1"/>
      <c r="W778" s="3"/>
      <c r="X778" s="3"/>
      <c r="Z778" s="3"/>
      <c r="AA778" s="34"/>
      <c r="AB778" s="38"/>
    </row>
    <row r="779" spans="8:28" x14ac:dyDescent="0.2">
      <c r="H779" s="12"/>
      <c r="I779" s="12"/>
      <c r="J779" s="7"/>
      <c r="K779" s="8"/>
      <c r="L779" s="2"/>
      <c r="M779" s="1"/>
      <c r="W779" s="3"/>
      <c r="X779" s="3"/>
      <c r="Z779" s="3"/>
      <c r="AA779" s="34"/>
      <c r="AB779" s="38"/>
    </row>
    <row r="780" spans="8:28" x14ac:dyDescent="0.2">
      <c r="H780" s="12"/>
      <c r="I780" s="12"/>
      <c r="J780" s="7"/>
      <c r="K780" s="8"/>
      <c r="L780" s="2"/>
      <c r="M780" s="1"/>
      <c r="W780" s="3"/>
      <c r="X780" s="3"/>
      <c r="Z780" s="3"/>
      <c r="AA780" s="34"/>
      <c r="AB780" s="38"/>
    </row>
    <row r="781" spans="8:28" x14ac:dyDescent="0.2">
      <c r="H781" s="12"/>
      <c r="I781" s="12"/>
      <c r="J781" s="7"/>
      <c r="K781" s="8"/>
      <c r="L781" s="2"/>
      <c r="M781" s="1"/>
      <c r="W781" s="3"/>
      <c r="X781" s="3"/>
      <c r="Z781" s="3"/>
      <c r="AA781" s="34"/>
      <c r="AB781" s="38"/>
    </row>
    <row r="782" spans="8:28" x14ac:dyDescent="0.2">
      <c r="H782" s="12"/>
      <c r="I782" s="12"/>
      <c r="J782" s="7"/>
      <c r="K782" s="8"/>
      <c r="L782" s="2"/>
      <c r="M782" s="1"/>
      <c r="W782" s="3"/>
      <c r="X782" s="3"/>
      <c r="Z782" s="3"/>
      <c r="AA782" s="34"/>
      <c r="AB782" s="38"/>
    </row>
    <row r="783" spans="8:28" x14ac:dyDescent="0.2">
      <c r="H783" s="12"/>
      <c r="I783" s="12"/>
      <c r="J783" s="7"/>
      <c r="K783" s="8"/>
      <c r="L783" s="2"/>
      <c r="M783" s="1"/>
      <c r="W783" s="3"/>
      <c r="X783" s="3"/>
      <c r="Z783" s="3"/>
      <c r="AA783" s="34"/>
      <c r="AB783" s="38"/>
    </row>
    <row r="784" spans="8:28" x14ac:dyDescent="0.2">
      <c r="H784" s="12"/>
      <c r="I784" s="12"/>
      <c r="J784" s="7"/>
      <c r="K784" s="8"/>
      <c r="L784" s="2"/>
      <c r="M784" s="1"/>
      <c r="W784" s="3"/>
      <c r="X784" s="3"/>
      <c r="Z784" s="3"/>
      <c r="AA784" s="34"/>
      <c r="AB784" s="38"/>
    </row>
    <row r="785" spans="8:28" x14ac:dyDescent="0.2">
      <c r="H785" s="12"/>
      <c r="I785" s="12"/>
      <c r="J785" s="7"/>
      <c r="K785" s="8"/>
      <c r="L785" s="2"/>
      <c r="M785" s="1"/>
      <c r="W785" s="3"/>
      <c r="X785" s="3"/>
      <c r="Z785" s="3"/>
      <c r="AA785" s="34"/>
      <c r="AB785" s="38"/>
    </row>
    <row r="786" spans="8:28" x14ac:dyDescent="0.2">
      <c r="H786" s="12"/>
      <c r="I786" s="12"/>
      <c r="J786" s="7"/>
      <c r="K786" s="8"/>
      <c r="L786" s="2"/>
      <c r="M786" s="1"/>
      <c r="W786" s="3"/>
      <c r="X786" s="3"/>
      <c r="Z786" s="3"/>
      <c r="AA786" s="34"/>
      <c r="AB786" s="38"/>
    </row>
    <row r="787" spans="8:28" x14ac:dyDescent="0.2">
      <c r="H787" s="12"/>
      <c r="I787" s="12"/>
      <c r="J787" s="7"/>
      <c r="K787" s="8"/>
      <c r="L787" s="2"/>
      <c r="M787" s="1"/>
      <c r="W787" s="3"/>
      <c r="X787" s="3"/>
      <c r="Z787" s="3"/>
      <c r="AA787" s="34"/>
      <c r="AB787" s="38"/>
    </row>
    <row r="788" spans="8:28" x14ac:dyDescent="0.2">
      <c r="H788" s="12"/>
      <c r="I788" s="12"/>
      <c r="J788" s="7"/>
      <c r="K788" s="8"/>
      <c r="L788" s="2"/>
      <c r="M788" s="1"/>
      <c r="W788" s="3"/>
      <c r="X788" s="3"/>
      <c r="Z788" s="3"/>
      <c r="AA788" s="34"/>
      <c r="AB788" s="38"/>
    </row>
    <row r="789" spans="8:28" x14ac:dyDescent="0.2">
      <c r="H789" s="12"/>
      <c r="I789" s="12"/>
      <c r="J789" s="7"/>
      <c r="K789" s="8"/>
      <c r="L789" s="2"/>
      <c r="M789" s="1"/>
      <c r="W789" s="3"/>
      <c r="X789" s="3"/>
      <c r="Z789" s="3"/>
      <c r="AA789" s="34"/>
      <c r="AB789" s="38"/>
    </row>
    <row r="790" spans="8:28" x14ac:dyDescent="0.2">
      <c r="H790" s="12"/>
      <c r="I790" s="12"/>
      <c r="J790" s="7"/>
      <c r="K790" s="8"/>
      <c r="L790" s="2"/>
      <c r="M790" s="1"/>
      <c r="W790" s="3"/>
      <c r="X790" s="3"/>
      <c r="Z790" s="3"/>
      <c r="AA790" s="34"/>
      <c r="AB790" s="38"/>
    </row>
    <row r="791" spans="8:28" x14ac:dyDescent="0.2">
      <c r="H791" s="12"/>
      <c r="I791" s="12"/>
      <c r="J791" s="7"/>
      <c r="K791" s="8"/>
      <c r="L791" s="2"/>
      <c r="M791" s="1"/>
      <c r="W791" s="3"/>
      <c r="X791" s="3"/>
      <c r="Z791" s="3"/>
      <c r="AA791" s="34"/>
      <c r="AB791" s="38"/>
    </row>
    <row r="792" spans="8:28" x14ac:dyDescent="0.2">
      <c r="H792" s="12"/>
      <c r="I792" s="12"/>
      <c r="J792" s="7"/>
      <c r="K792" s="8"/>
      <c r="L792" s="2"/>
      <c r="M792" s="1"/>
      <c r="W792" s="3"/>
      <c r="X792" s="3"/>
      <c r="Z792" s="3"/>
      <c r="AA792" s="34"/>
      <c r="AB792" s="38"/>
    </row>
    <row r="793" spans="8:28" x14ac:dyDescent="0.2">
      <c r="H793" s="12"/>
      <c r="I793" s="12"/>
      <c r="J793" s="7"/>
      <c r="K793" s="8"/>
      <c r="L793" s="2"/>
      <c r="M793" s="1"/>
      <c r="W793" s="3"/>
      <c r="X793" s="3"/>
      <c r="Z793" s="3"/>
      <c r="AA793" s="34"/>
      <c r="AB793" s="38"/>
    </row>
    <row r="794" spans="8:28" x14ac:dyDescent="0.2">
      <c r="H794" s="12"/>
      <c r="I794" s="12"/>
      <c r="J794" s="7"/>
      <c r="K794" s="8"/>
      <c r="L794" s="2"/>
      <c r="M794" s="1"/>
      <c r="W794" s="3"/>
      <c r="X794" s="3"/>
      <c r="Z794" s="3"/>
      <c r="AA794" s="34"/>
      <c r="AB794" s="38"/>
    </row>
    <row r="795" spans="8:28" x14ac:dyDescent="0.2">
      <c r="H795" s="12"/>
      <c r="I795" s="12"/>
      <c r="J795" s="7"/>
      <c r="K795" s="8"/>
      <c r="L795" s="2"/>
      <c r="M795" s="1"/>
      <c r="W795" s="3"/>
      <c r="X795" s="3"/>
      <c r="Z795" s="3"/>
      <c r="AA795" s="34"/>
      <c r="AB795" s="38"/>
    </row>
    <row r="796" spans="8:28" x14ac:dyDescent="0.2">
      <c r="H796" s="12"/>
      <c r="I796" s="12"/>
      <c r="J796" s="7"/>
      <c r="K796" s="8"/>
      <c r="L796" s="2"/>
      <c r="M796" s="1"/>
      <c r="W796" s="3"/>
      <c r="X796" s="3"/>
      <c r="Z796" s="3"/>
      <c r="AA796" s="34"/>
      <c r="AB796" s="38"/>
    </row>
    <row r="797" spans="8:28" x14ac:dyDescent="0.2">
      <c r="H797" s="12"/>
      <c r="I797" s="12"/>
      <c r="J797" s="7"/>
      <c r="K797" s="8"/>
      <c r="L797" s="2"/>
      <c r="M797" s="1"/>
      <c r="W797" s="3"/>
      <c r="X797" s="3"/>
      <c r="Z797" s="3"/>
      <c r="AA797" s="34"/>
      <c r="AB797" s="38"/>
    </row>
    <row r="798" spans="8:28" x14ac:dyDescent="0.2">
      <c r="H798" s="12"/>
      <c r="I798" s="12"/>
      <c r="J798" s="7"/>
      <c r="K798" s="8"/>
      <c r="L798" s="2"/>
      <c r="M798" s="1"/>
      <c r="W798" s="3"/>
      <c r="X798" s="3"/>
      <c r="Z798" s="3"/>
      <c r="AA798" s="34"/>
      <c r="AB798" s="38"/>
    </row>
    <row r="799" spans="8:28" x14ac:dyDescent="0.2">
      <c r="H799" s="12"/>
      <c r="I799" s="12"/>
      <c r="J799" s="7"/>
      <c r="K799" s="8"/>
      <c r="L799" s="2"/>
      <c r="M799" s="1"/>
      <c r="W799" s="3"/>
      <c r="X799" s="3"/>
      <c r="Z799" s="3"/>
      <c r="AA799" s="34"/>
      <c r="AB799" s="38"/>
    </row>
    <row r="800" spans="8:28" x14ac:dyDescent="0.2">
      <c r="H800" s="12"/>
      <c r="I800" s="12"/>
      <c r="J800" s="7"/>
      <c r="K800" s="8"/>
      <c r="L800" s="2"/>
      <c r="M800" s="1"/>
      <c r="W800" s="3"/>
      <c r="X800" s="3"/>
      <c r="Z800" s="3"/>
      <c r="AA800" s="34"/>
      <c r="AB800" s="38"/>
    </row>
    <row r="801" spans="8:28" x14ac:dyDescent="0.2">
      <c r="H801" s="12"/>
      <c r="I801" s="12"/>
      <c r="J801" s="7"/>
      <c r="K801" s="8"/>
      <c r="L801" s="2"/>
      <c r="M801" s="1"/>
      <c r="W801" s="3"/>
      <c r="X801" s="3"/>
      <c r="Z801" s="3"/>
      <c r="AA801" s="34"/>
      <c r="AB801" s="38"/>
    </row>
    <row r="802" spans="8:28" x14ac:dyDescent="0.2">
      <c r="H802" s="12"/>
      <c r="I802" s="12"/>
      <c r="J802" s="7"/>
      <c r="K802" s="8"/>
      <c r="L802" s="2"/>
      <c r="M802" s="1"/>
      <c r="W802" s="3"/>
      <c r="X802" s="3"/>
      <c r="Z802" s="3"/>
      <c r="AA802" s="34"/>
      <c r="AB802" s="38"/>
    </row>
    <row r="803" spans="8:28" x14ac:dyDescent="0.2">
      <c r="H803" s="12"/>
      <c r="I803" s="12"/>
      <c r="J803" s="7"/>
      <c r="K803" s="8"/>
      <c r="L803" s="2"/>
      <c r="M803" s="1"/>
      <c r="W803" s="3"/>
      <c r="X803" s="3"/>
      <c r="Z803" s="3"/>
      <c r="AA803" s="34"/>
      <c r="AB803" s="38"/>
    </row>
    <row r="804" spans="8:28" x14ac:dyDescent="0.2">
      <c r="H804" s="12"/>
      <c r="I804" s="12"/>
      <c r="J804" s="7"/>
      <c r="K804" s="8"/>
      <c r="L804" s="2"/>
      <c r="M804" s="1"/>
      <c r="W804" s="3"/>
      <c r="X804" s="3"/>
      <c r="Z804" s="3"/>
      <c r="AA804" s="34"/>
      <c r="AB804" s="38"/>
    </row>
    <row r="805" spans="8:28" x14ac:dyDescent="0.2">
      <c r="H805" s="12"/>
      <c r="I805" s="12"/>
      <c r="J805" s="7"/>
      <c r="K805" s="8"/>
      <c r="L805" s="2"/>
      <c r="M805" s="1"/>
      <c r="W805" s="3"/>
      <c r="X805" s="3"/>
      <c r="Z805" s="3"/>
      <c r="AA805" s="34"/>
      <c r="AB805" s="38"/>
    </row>
    <row r="806" spans="8:28" x14ac:dyDescent="0.2">
      <c r="H806" s="12"/>
      <c r="I806" s="12"/>
      <c r="J806" s="7"/>
      <c r="K806" s="8"/>
      <c r="L806" s="2"/>
      <c r="M806" s="1"/>
      <c r="W806" s="3"/>
      <c r="X806" s="3"/>
      <c r="Z806" s="3"/>
      <c r="AA806" s="34"/>
      <c r="AB806" s="38"/>
    </row>
    <row r="807" spans="8:28" x14ac:dyDescent="0.2">
      <c r="H807" s="12"/>
      <c r="I807" s="12"/>
      <c r="J807" s="7"/>
      <c r="K807" s="8"/>
      <c r="L807" s="2"/>
      <c r="M807" s="1"/>
      <c r="W807" s="3"/>
      <c r="X807" s="3"/>
      <c r="Z807" s="3"/>
      <c r="AA807" s="34"/>
      <c r="AB807" s="38"/>
    </row>
    <row r="808" spans="8:28" x14ac:dyDescent="0.2">
      <c r="H808" s="12"/>
      <c r="I808" s="12"/>
      <c r="J808" s="7"/>
      <c r="K808" s="8"/>
      <c r="L808" s="2"/>
      <c r="M808" s="1"/>
      <c r="W808" s="3"/>
      <c r="X808" s="3"/>
      <c r="Z808" s="3"/>
      <c r="AA808" s="34"/>
      <c r="AB808" s="38"/>
    </row>
    <row r="809" spans="8:28" x14ac:dyDescent="0.2">
      <c r="H809" s="12"/>
      <c r="I809" s="12"/>
      <c r="J809" s="7"/>
      <c r="K809" s="8"/>
      <c r="L809" s="2"/>
      <c r="M809" s="1"/>
      <c r="W809" s="3"/>
      <c r="X809" s="3"/>
      <c r="Z809" s="3"/>
      <c r="AA809" s="34"/>
      <c r="AB809" s="38"/>
    </row>
    <row r="810" spans="8:28" x14ac:dyDescent="0.2">
      <c r="H810" s="12"/>
      <c r="I810" s="12"/>
      <c r="J810" s="7"/>
      <c r="K810" s="8"/>
      <c r="L810" s="2"/>
      <c r="M810" s="1"/>
      <c r="W810" s="3"/>
      <c r="X810" s="3"/>
      <c r="Z810" s="3"/>
      <c r="AA810" s="34"/>
      <c r="AB810" s="38"/>
    </row>
    <row r="811" spans="8:28" x14ac:dyDescent="0.2">
      <c r="H811" s="12"/>
      <c r="I811" s="12"/>
      <c r="J811" s="7"/>
      <c r="K811" s="8"/>
      <c r="L811" s="2"/>
      <c r="M811" s="1"/>
      <c r="W811" s="3"/>
      <c r="X811" s="3"/>
      <c r="Z811" s="3"/>
      <c r="AA811" s="34"/>
      <c r="AB811" s="38"/>
    </row>
    <row r="812" spans="8:28" x14ac:dyDescent="0.2">
      <c r="H812" s="12"/>
      <c r="I812" s="12"/>
      <c r="J812" s="7"/>
      <c r="K812" s="8"/>
      <c r="L812" s="2"/>
      <c r="M812" s="1"/>
      <c r="W812" s="3"/>
      <c r="X812" s="3"/>
      <c r="Z812" s="3"/>
      <c r="AA812" s="34"/>
      <c r="AB812" s="38"/>
    </row>
    <row r="813" spans="8:28" x14ac:dyDescent="0.2">
      <c r="H813" s="12"/>
      <c r="I813" s="12"/>
      <c r="J813" s="7"/>
      <c r="K813" s="8"/>
      <c r="L813" s="2"/>
      <c r="M813" s="1"/>
      <c r="W813" s="3"/>
      <c r="X813" s="3"/>
      <c r="Z813" s="3"/>
      <c r="AA813" s="34"/>
      <c r="AB813" s="38"/>
    </row>
    <row r="814" spans="8:28" x14ac:dyDescent="0.2">
      <c r="H814" s="12"/>
      <c r="I814" s="12"/>
      <c r="J814" s="7"/>
      <c r="K814" s="8"/>
      <c r="L814" s="2"/>
      <c r="M814" s="1"/>
      <c r="W814" s="3"/>
      <c r="X814" s="3"/>
      <c r="Z814" s="3"/>
      <c r="AA814" s="34"/>
      <c r="AB814" s="38"/>
    </row>
    <row r="815" spans="8:28" x14ac:dyDescent="0.2">
      <c r="H815" s="12"/>
      <c r="I815" s="12"/>
      <c r="J815" s="7"/>
      <c r="K815" s="8"/>
      <c r="L815" s="2"/>
      <c r="M815" s="1"/>
      <c r="W815" s="3"/>
      <c r="X815" s="3"/>
      <c r="Z815" s="3"/>
      <c r="AA815" s="34"/>
      <c r="AB815" s="38"/>
    </row>
    <row r="816" spans="8:28" x14ac:dyDescent="0.2">
      <c r="H816" s="12"/>
      <c r="I816" s="12"/>
      <c r="J816" s="7"/>
      <c r="K816" s="8"/>
      <c r="L816" s="2"/>
      <c r="M816" s="1"/>
      <c r="W816" s="3"/>
      <c r="X816" s="3"/>
      <c r="Z816" s="3"/>
      <c r="AA816" s="34"/>
      <c r="AB816" s="38"/>
    </row>
    <row r="817" spans="8:28" x14ac:dyDescent="0.2">
      <c r="H817" s="12"/>
      <c r="I817" s="12"/>
      <c r="J817" s="7"/>
      <c r="K817" s="8"/>
      <c r="L817" s="2"/>
      <c r="M817" s="1"/>
      <c r="W817" s="3"/>
      <c r="X817" s="3"/>
      <c r="Z817" s="3"/>
      <c r="AA817" s="34"/>
      <c r="AB817" s="38"/>
    </row>
    <row r="818" spans="8:28" x14ac:dyDescent="0.2">
      <c r="H818" s="12"/>
      <c r="I818" s="12"/>
      <c r="J818" s="7"/>
      <c r="K818" s="8"/>
      <c r="L818" s="2"/>
      <c r="M818" s="1"/>
      <c r="W818" s="3"/>
      <c r="X818" s="3"/>
      <c r="Z818" s="3"/>
      <c r="AA818" s="34"/>
      <c r="AB818" s="38"/>
    </row>
    <row r="819" spans="8:28" x14ac:dyDescent="0.2">
      <c r="H819" s="12"/>
      <c r="I819" s="12"/>
      <c r="J819" s="7"/>
      <c r="K819" s="8"/>
      <c r="L819" s="2"/>
      <c r="M819" s="1"/>
      <c r="W819" s="3"/>
      <c r="X819" s="3"/>
      <c r="Z819" s="3"/>
      <c r="AA819" s="34"/>
      <c r="AB819" s="38"/>
    </row>
    <row r="820" spans="8:28" x14ac:dyDescent="0.2">
      <c r="H820" s="12"/>
      <c r="I820" s="12"/>
      <c r="J820" s="7"/>
      <c r="K820" s="8"/>
      <c r="L820" s="2"/>
      <c r="M820" s="1"/>
      <c r="W820" s="3"/>
      <c r="X820" s="3"/>
      <c r="Z820" s="3"/>
      <c r="AA820" s="34"/>
      <c r="AB820" s="38"/>
    </row>
    <row r="821" spans="8:28" x14ac:dyDescent="0.2">
      <c r="H821" s="12"/>
      <c r="I821" s="12"/>
      <c r="J821" s="7"/>
      <c r="K821" s="8"/>
      <c r="L821" s="2"/>
      <c r="M821" s="1"/>
      <c r="W821" s="3"/>
      <c r="X821" s="3"/>
      <c r="Z821" s="3"/>
      <c r="AA821" s="34"/>
      <c r="AB821" s="38"/>
    </row>
    <row r="822" spans="8:28" x14ac:dyDescent="0.2">
      <c r="H822" s="12"/>
      <c r="I822" s="12"/>
      <c r="J822" s="7"/>
      <c r="K822" s="8"/>
      <c r="L822" s="2"/>
      <c r="M822" s="1"/>
      <c r="W822" s="3"/>
      <c r="X822" s="3"/>
      <c r="Z822" s="3"/>
      <c r="AA822" s="34"/>
      <c r="AB822" s="38"/>
    </row>
    <row r="823" spans="8:28" x14ac:dyDescent="0.2">
      <c r="H823" s="12"/>
      <c r="I823" s="12"/>
      <c r="J823" s="7"/>
      <c r="K823" s="8"/>
      <c r="L823" s="2"/>
      <c r="M823" s="1"/>
      <c r="W823" s="3"/>
      <c r="X823" s="3"/>
      <c r="Z823" s="3"/>
      <c r="AA823" s="34"/>
      <c r="AB823" s="38"/>
    </row>
    <row r="824" spans="8:28" x14ac:dyDescent="0.2">
      <c r="H824" s="12"/>
      <c r="I824" s="12"/>
      <c r="J824" s="7"/>
      <c r="K824" s="8"/>
      <c r="L824" s="2"/>
      <c r="M824" s="1"/>
      <c r="W824" s="3"/>
      <c r="X824" s="3"/>
      <c r="Z824" s="3"/>
      <c r="AA824" s="34"/>
      <c r="AB824" s="38"/>
    </row>
    <row r="825" spans="8:28" x14ac:dyDescent="0.2">
      <c r="H825" s="12"/>
      <c r="I825" s="12"/>
      <c r="J825" s="7"/>
      <c r="K825" s="8"/>
      <c r="L825" s="2"/>
      <c r="M825" s="1"/>
      <c r="W825" s="3"/>
      <c r="X825" s="3"/>
      <c r="Z825" s="3"/>
      <c r="AA825" s="34"/>
      <c r="AB825" s="38"/>
    </row>
    <row r="826" spans="8:28" x14ac:dyDescent="0.2">
      <c r="H826" s="12"/>
      <c r="I826" s="12"/>
      <c r="J826" s="7"/>
      <c r="K826" s="8"/>
      <c r="L826" s="2"/>
      <c r="M826" s="1"/>
      <c r="W826" s="3"/>
      <c r="X826" s="3"/>
      <c r="Z826" s="3"/>
      <c r="AA826" s="34"/>
      <c r="AB826" s="38"/>
    </row>
    <row r="827" spans="8:28" x14ac:dyDescent="0.2">
      <c r="H827" s="12"/>
      <c r="I827" s="12"/>
      <c r="J827" s="7"/>
      <c r="K827" s="8"/>
      <c r="L827" s="2"/>
      <c r="M827" s="1"/>
      <c r="W827" s="3"/>
      <c r="X827" s="3"/>
      <c r="Z827" s="3"/>
      <c r="AA827" s="34"/>
      <c r="AB827" s="38"/>
    </row>
    <row r="828" spans="8:28" x14ac:dyDescent="0.2">
      <c r="H828" s="12"/>
      <c r="I828" s="12"/>
      <c r="J828" s="7"/>
      <c r="K828" s="8"/>
      <c r="L828" s="2"/>
      <c r="M828" s="1"/>
      <c r="W828" s="3"/>
      <c r="X828" s="3"/>
      <c r="Z828" s="3"/>
      <c r="AA828" s="34"/>
      <c r="AB828" s="38"/>
    </row>
    <row r="829" spans="8:28" x14ac:dyDescent="0.2">
      <c r="H829" s="12"/>
      <c r="I829" s="12"/>
      <c r="J829" s="7"/>
      <c r="K829" s="8"/>
      <c r="L829" s="2"/>
      <c r="M829" s="1"/>
      <c r="W829" s="3"/>
      <c r="X829" s="3"/>
      <c r="Z829" s="3"/>
      <c r="AA829" s="34"/>
      <c r="AB829" s="38"/>
    </row>
    <row r="830" spans="8:28" x14ac:dyDescent="0.2">
      <c r="H830" s="12"/>
      <c r="I830" s="12"/>
      <c r="J830" s="7"/>
      <c r="K830" s="8"/>
      <c r="L830" s="2"/>
      <c r="M830" s="1"/>
      <c r="W830" s="3"/>
      <c r="X830" s="3"/>
      <c r="Z830" s="3"/>
      <c r="AA830" s="34"/>
      <c r="AB830" s="38"/>
    </row>
    <row r="831" spans="8:28" x14ac:dyDescent="0.2">
      <c r="H831" s="12"/>
      <c r="I831" s="12"/>
      <c r="J831" s="7"/>
      <c r="K831" s="8"/>
      <c r="L831" s="2"/>
      <c r="M831" s="1"/>
      <c r="W831" s="3"/>
      <c r="X831" s="3"/>
      <c r="Z831" s="3"/>
      <c r="AA831" s="34"/>
      <c r="AB831" s="38"/>
    </row>
    <row r="832" spans="8:28" x14ac:dyDescent="0.2">
      <c r="H832" s="12"/>
      <c r="I832" s="12"/>
      <c r="J832" s="7"/>
      <c r="K832" s="8"/>
      <c r="L832" s="2"/>
      <c r="M832" s="1"/>
      <c r="W832" s="3"/>
      <c r="X832" s="3"/>
      <c r="Z832" s="3"/>
      <c r="AA832" s="34"/>
      <c r="AB832" s="38"/>
    </row>
    <row r="833" spans="8:28" x14ac:dyDescent="0.2">
      <c r="H833" s="12"/>
      <c r="I833" s="12"/>
      <c r="J833" s="7"/>
      <c r="K833" s="8"/>
      <c r="L833" s="2"/>
      <c r="M833" s="1"/>
      <c r="W833" s="3"/>
      <c r="X833" s="3"/>
      <c r="Z833" s="3"/>
      <c r="AA833" s="34"/>
      <c r="AB833" s="38"/>
    </row>
    <row r="834" spans="8:28" x14ac:dyDescent="0.2">
      <c r="H834" s="12"/>
      <c r="I834" s="12"/>
      <c r="J834" s="7"/>
      <c r="K834" s="8"/>
      <c r="L834" s="2"/>
      <c r="M834" s="1"/>
      <c r="W834" s="3"/>
      <c r="X834" s="3"/>
      <c r="Z834" s="3"/>
      <c r="AA834" s="34"/>
      <c r="AB834" s="38"/>
    </row>
    <row r="835" spans="8:28" x14ac:dyDescent="0.2">
      <c r="H835" s="12"/>
      <c r="I835" s="12"/>
      <c r="J835" s="7"/>
      <c r="K835" s="8"/>
      <c r="L835" s="2"/>
      <c r="M835" s="1"/>
      <c r="W835" s="3"/>
      <c r="X835" s="3"/>
      <c r="Z835" s="3"/>
      <c r="AA835" s="34"/>
      <c r="AB835" s="38"/>
    </row>
    <row r="836" spans="8:28" x14ac:dyDescent="0.2">
      <c r="H836" s="12"/>
      <c r="I836" s="12"/>
      <c r="J836" s="7"/>
      <c r="K836" s="8"/>
      <c r="L836" s="2"/>
      <c r="M836" s="1"/>
      <c r="W836" s="3"/>
      <c r="X836" s="3"/>
      <c r="Z836" s="3"/>
      <c r="AA836" s="34"/>
      <c r="AB836" s="38"/>
    </row>
    <row r="837" spans="8:28" x14ac:dyDescent="0.2">
      <c r="H837" s="12"/>
      <c r="I837" s="12"/>
      <c r="J837" s="7"/>
      <c r="K837" s="8"/>
      <c r="L837" s="2"/>
      <c r="M837" s="1"/>
      <c r="W837" s="3"/>
      <c r="X837" s="3"/>
      <c r="Z837" s="3"/>
      <c r="AA837" s="34"/>
      <c r="AB837" s="38"/>
    </row>
    <row r="838" spans="8:28" x14ac:dyDescent="0.2">
      <c r="H838" s="12"/>
      <c r="I838" s="12"/>
      <c r="J838" s="7"/>
      <c r="K838" s="8"/>
      <c r="L838" s="2"/>
      <c r="M838" s="1"/>
      <c r="W838" s="3"/>
      <c r="X838" s="3"/>
      <c r="Z838" s="3"/>
      <c r="AA838" s="34"/>
      <c r="AB838" s="38"/>
    </row>
    <row r="839" spans="8:28" x14ac:dyDescent="0.2">
      <c r="H839" s="12"/>
      <c r="I839" s="12"/>
      <c r="J839" s="7"/>
      <c r="K839" s="8"/>
      <c r="L839" s="2"/>
      <c r="M839" s="1"/>
      <c r="W839" s="3"/>
      <c r="X839" s="3"/>
      <c r="Z839" s="3"/>
      <c r="AA839" s="34"/>
      <c r="AB839" s="38"/>
    </row>
    <row r="840" spans="8:28" x14ac:dyDescent="0.2">
      <c r="H840" s="12"/>
      <c r="I840" s="12"/>
      <c r="J840" s="7"/>
      <c r="K840" s="8"/>
      <c r="L840" s="2"/>
      <c r="M840" s="1"/>
      <c r="W840" s="3"/>
      <c r="X840" s="3"/>
      <c r="Z840" s="3"/>
      <c r="AA840" s="34"/>
      <c r="AB840" s="38"/>
    </row>
    <row r="841" spans="8:28" x14ac:dyDescent="0.2">
      <c r="H841" s="12"/>
      <c r="I841" s="12"/>
      <c r="J841" s="7"/>
      <c r="K841" s="8"/>
      <c r="L841" s="2"/>
      <c r="M841" s="1"/>
      <c r="W841" s="3"/>
      <c r="X841" s="3"/>
      <c r="Z841" s="3"/>
      <c r="AA841" s="34"/>
      <c r="AB841" s="38"/>
    </row>
    <row r="842" spans="8:28" x14ac:dyDescent="0.2">
      <c r="H842" s="12"/>
      <c r="I842" s="12"/>
      <c r="J842" s="7"/>
      <c r="K842" s="8"/>
      <c r="L842" s="2"/>
      <c r="M842" s="1"/>
      <c r="W842" s="3"/>
      <c r="X842" s="3"/>
      <c r="Z842" s="3"/>
      <c r="AA842" s="34"/>
      <c r="AB842" s="38"/>
    </row>
    <row r="843" spans="8:28" x14ac:dyDescent="0.2">
      <c r="H843" s="12"/>
      <c r="I843" s="12"/>
      <c r="J843" s="7"/>
      <c r="K843" s="8"/>
      <c r="L843" s="2"/>
      <c r="M843" s="1"/>
      <c r="W843" s="3"/>
      <c r="X843" s="3"/>
      <c r="Z843" s="3"/>
      <c r="AA843" s="34"/>
      <c r="AB843" s="38"/>
    </row>
    <row r="844" spans="8:28" x14ac:dyDescent="0.2">
      <c r="H844" s="12"/>
      <c r="I844" s="12"/>
      <c r="J844" s="7"/>
      <c r="K844" s="8"/>
      <c r="L844" s="2"/>
      <c r="M844" s="1"/>
      <c r="W844" s="3"/>
      <c r="X844" s="3"/>
      <c r="Z844" s="3"/>
      <c r="AA844" s="34"/>
      <c r="AB844" s="38"/>
    </row>
    <row r="845" spans="8:28" x14ac:dyDescent="0.2">
      <c r="H845" s="12"/>
      <c r="I845" s="12"/>
      <c r="J845" s="7"/>
      <c r="K845" s="8"/>
      <c r="L845" s="2"/>
      <c r="M845" s="1"/>
      <c r="W845" s="3"/>
      <c r="X845" s="3"/>
      <c r="Z845" s="3"/>
      <c r="AA845" s="34"/>
      <c r="AB845" s="38"/>
    </row>
    <row r="846" spans="8:28" x14ac:dyDescent="0.2">
      <c r="H846" s="12"/>
      <c r="I846" s="12"/>
      <c r="J846" s="7"/>
      <c r="K846" s="8"/>
      <c r="L846" s="2"/>
      <c r="M846" s="1"/>
      <c r="W846" s="3"/>
      <c r="X846" s="3"/>
      <c r="Z846" s="3"/>
      <c r="AA846" s="34"/>
      <c r="AB846" s="38"/>
    </row>
    <row r="847" spans="8:28" x14ac:dyDescent="0.2">
      <c r="H847" s="12"/>
      <c r="I847" s="12"/>
      <c r="J847" s="7"/>
      <c r="K847" s="8"/>
      <c r="L847" s="2"/>
      <c r="M847" s="1"/>
      <c r="W847" s="3"/>
      <c r="X847" s="3"/>
      <c r="Z847" s="3"/>
      <c r="AA847" s="34"/>
      <c r="AB847" s="38"/>
    </row>
    <row r="848" spans="8:28" x14ac:dyDescent="0.2">
      <c r="H848" s="12"/>
      <c r="I848" s="12"/>
      <c r="J848" s="7"/>
      <c r="K848" s="8"/>
      <c r="L848" s="2"/>
      <c r="M848" s="1"/>
      <c r="W848" s="3"/>
      <c r="X848" s="3"/>
      <c r="Z848" s="3"/>
      <c r="AA848" s="34"/>
      <c r="AB848" s="38"/>
    </row>
    <row r="849" spans="8:28" x14ac:dyDescent="0.2">
      <c r="H849" s="12"/>
      <c r="I849" s="12"/>
      <c r="J849" s="7"/>
      <c r="K849" s="8"/>
      <c r="L849" s="2"/>
      <c r="M849" s="1"/>
      <c r="W849" s="3"/>
      <c r="X849" s="3"/>
      <c r="Z849" s="3"/>
      <c r="AA849" s="34"/>
      <c r="AB849" s="38"/>
    </row>
    <row r="850" spans="8:28" x14ac:dyDescent="0.2">
      <c r="H850" s="12"/>
      <c r="I850" s="12"/>
      <c r="J850" s="7"/>
      <c r="K850" s="8"/>
      <c r="L850" s="2"/>
      <c r="M850" s="1"/>
      <c r="W850" s="3"/>
      <c r="X850" s="3"/>
      <c r="Z850" s="3"/>
      <c r="AA850" s="34"/>
      <c r="AB850" s="38"/>
    </row>
    <row r="851" spans="8:28" x14ac:dyDescent="0.2">
      <c r="H851" s="12"/>
      <c r="I851" s="12"/>
      <c r="J851" s="7"/>
      <c r="K851" s="8"/>
      <c r="L851" s="2"/>
      <c r="M851" s="1"/>
      <c r="W851" s="3"/>
      <c r="X851" s="3"/>
      <c r="Z851" s="3"/>
      <c r="AA851" s="34"/>
      <c r="AB851" s="38"/>
    </row>
    <row r="852" spans="8:28" x14ac:dyDescent="0.2">
      <c r="H852" s="12"/>
      <c r="I852" s="12"/>
      <c r="J852" s="7"/>
      <c r="K852" s="8"/>
      <c r="L852" s="2"/>
      <c r="M852" s="1"/>
      <c r="W852" s="3"/>
      <c r="X852" s="3"/>
      <c r="Z852" s="3"/>
      <c r="AA852" s="34"/>
      <c r="AB852" s="38"/>
    </row>
    <row r="853" spans="8:28" x14ac:dyDescent="0.2">
      <c r="H853" s="12"/>
      <c r="I853" s="12"/>
      <c r="J853" s="7"/>
      <c r="K853" s="8"/>
      <c r="L853" s="2"/>
      <c r="M853" s="1"/>
      <c r="W853" s="3"/>
      <c r="X853" s="3"/>
      <c r="Z853" s="3"/>
      <c r="AA853" s="34"/>
      <c r="AB853" s="38"/>
    </row>
    <row r="854" spans="8:28" x14ac:dyDescent="0.2">
      <c r="H854" s="12"/>
      <c r="I854" s="12"/>
      <c r="J854" s="7"/>
      <c r="K854" s="8"/>
      <c r="L854" s="2"/>
      <c r="M854" s="1"/>
      <c r="W854" s="3"/>
      <c r="X854" s="3"/>
      <c r="Z854" s="3"/>
      <c r="AA854" s="34"/>
      <c r="AB854" s="38"/>
    </row>
    <row r="855" spans="8:28" x14ac:dyDescent="0.2">
      <c r="H855" s="12"/>
      <c r="I855" s="12"/>
      <c r="J855" s="7"/>
      <c r="K855" s="8"/>
      <c r="L855" s="2"/>
      <c r="M855" s="1"/>
      <c r="W855" s="3"/>
      <c r="X855" s="3"/>
      <c r="Z855" s="3"/>
      <c r="AA855" s="34"/>
      <c r="AB855" s="38"/>
    </row>
    <row r="856" spans="8:28" x14ac:dyDescent="0.2">
      <c r="H856" s="12"/>
      <c r="I856" s="12"/>
      <c r="J856" s="7"/>
      <c r="K856" s="8"/>
      <c r="L856" s="2"/>
      <c r="M856" s="1"/>
      <c r="W856" s="3"/>
      <c r="X856" s="3"/>
      <c r="Z856" s="3"/>
      <c r="AA856" s="34"/>
      <c r="AB856" s="38"/>
    </row>
    <row r="857" spans="8:28" x14ac:dyDescent="0.2">
      <c r="H857" s="12"/>
      <c r="I857" s="12"/>
      <c r="J857" s="7"/>
      <c r="K857" s="8"/>
      <c r="L857" s="2"/>
      <c r="M857" s="1"/>
      <c r="W857" s="3"/>
      <c r="X857" s="3"/>
      <c r="Z857" s="3"/>
      <c r="AA857" s="34"/>
      <c r="AB857" s="38"/>
    </row>
    <row r="858" spans="8:28" x14ac:dyDescent="0.2">
      <c r="H858" s="12"/>
      <c r="I858" s="12"/>
      <c r="J858" s="7"/>
      <c r="K858" s="8"/>
      <c r="L858" s="2"/>
      <c r="M858" s="1"/>
      <c r="W858" s="3"/>
      <c r="X858" s="3"/>
      <c r="Z858" s="3"/>
      <c r="AA858" s="34"/>
      <c r="AB858" s="38"/>
    </row>
    <row r="859" spans="8:28" x14ac:dyDescent="0.2">
      <c r="H859" s="12"/>
      <c r="I859" s="12"/>
      <c r="J859" s="7"/>
      <c r="K859" s="8"/>
      <c r="L859" s="2"/>
      <c r="M859" s="1"/>
      <c r="W859" s="3"/>
      <c r="X859" s="3"/>
      <c r="Z859" s="3"/>
      <c r="AA859" s="34"/>
      <c r="AB859" s="38"/>
    </row>
    <row r="860" spans="8:28" x14ac:dyDescent="0.2">
      <c r="H860" s="12"/>
      <c r="I860" s="12"/>
      <c r="J860" s="7"/>
      <c r="K860" s="8"/>
      <c r="L860" s="2"/>
      <c r="M860" s="1"/>
      <c r="W860" s="3"/>
      <c r="X860" s="3"/>
      <c r="Z860" s="3"/>
      <c r="AA860" s="34"/>
      <c r="AB860" s="38"/>
    </row>
    <row r="861" spans="8:28" x14ac:dyDescent="0.2">
      <c r="H861" s="12"/>
      <c r="I861" s="12"/>
      <c r="J861" s="7"/>
      <c r="K861" s="8"/>
      <c r="L861" s="2"/>
      <c r="M861" s="1"/>
      <c r="W861" s="3"/>
      <c r="X861" s="3"/>
      <c r="Z861" s="3"/>
      <c r="AA861" s="34"/>
      <c r="AB861" s="38"/>
    </row>
    <row r="862" spans="8:28" x14ac:dyDescent="0.2">
      <c r="H862" s="12"/>
      <c r="I862" s="12"/>
      <c r="J862" s="7"/>
      <c r="K862" s="8"/>
      <c r="L862" s="2"/>
      <c r="M862" s="1"/>
      <c r="W862" s="3"/>
      <c r="X862" s="3"/>
      <c r="Z862" s="3"/>
      <c r="AA862" s="34"/>
      <c r="AB862" s="38"/>
    </row>
    <row r="863" spans="8:28" x14ac:dyDescent="0.2">
      <c r="H863" s="12"/>
      <c r="I863" s="12"/>
      <c r="J863" s="7"/>
      <c r="K863" s="8"/>
      <c r="L863" s="2"/>
      <c r="M863" s="1"/>
      <c r="W863" s="3"/>
      <c r="X863" s="3"/>
      <c r="Z863" s="3"/>
      <c r="AA863" s="34"/>
      <c r="AB863" s="38"/>
    </row>
    <row r="864" spans="8:28" x14ac:dyDescent="0.2">
      <c r="H864" s="12"/>
      <c r="I864" s="12"/>
      <c r="J864" s="7"/>
      <c r="K864" s="8"/>
      <c r="L864" s="2"/>
      <c r="M864" s="1"/>
      <c r="W864" s="3"/>
      <c r="X864" s="3"/>
      <c r="Z864" s="3"/>
      <c r="AA864" s="34"/>
      <c r="AB864" s="38"/>
    </row>
    <row r="865" spans="8:28" x14ac:dyDescent="0.2">
      <c r="H865" s="12"/>
      <c r="I865" s="12"/>
      <c r="J865" s="7"/>
      <c r="K865" s="8"/>
      <c r="L865" s="2"/>
      <c r="M865" s="1"/>
      <c r="W865" s="3"/>
      <c r="X865" s="3"/>
      <c r="Z865" s="3"/>
      <c r="AA865" s="34"/>
      <c r="AB865" s="38"/>
    </row>
    <row r="866" spans="8:28" x14ac:dyDescent="0.2">
      <c r="H866" s="12"/>
      <c r="I866" s="12"/>
      <c r="J866" s="7"/>
      <c r="K866" s="8"/>
      <c r="L866" s="2"/>
      <c r="M866" s="1"/>
      <c r="W866" s="3"/>
      <c r="X866" s="3"/>
      <c r="Z866" s="3"/>
      <c r="AA866" s="34"/>
      <c r="AB866" s="38"/>
    </row>
    <row r="867" spans="8:28" x14ac:dyDescent="0.2">
      <c r="H867" s="12"/>
      <c r="I867" s="12"/>
      <c r="J867" s="7"/>
      <c r="K867" s="8"/>
      <c r="L867" s="2"/>
      <c r="M867" s="1"/>
      <c r="W867" s="3"/>
      <c r="X867" s="3"/>
      <c r="Z867" s="3"/>
      <c r="AA867" s="34"/>
      <c r="AB867" s="38"/>
    </row>
    <row r="868" spans="8:28" x14ac:dyDescent="0.2">
      <c r="H868" s="12"/>
      <c r="I868" s="12"/>
      <c r="J868" s="7"/>
      <c r="K868" s="8"/>
      <c r="L868" s="2"/>
      <c r="M868" s="1"/>
      <c r="W868" s="3"/>
      <c r="X868" s="3"/>
      <c r="Z868" s="3"/>
      <c r="AA868" s="34"/>
      <c r="AB868" s="38"/>
    </row>
    <row r="869" spans="8:28" x14ac:dyDescent="0.2">
      <c r="H869" s="12"/>
      <c r="I869" s="12"/>
      <c r="J869" s="7"/>
      <c r="K869" s="8"/>
      <c r="L869" s="2"/>
      <c r="M869" s="1"/>
      <c r="W869" s="3"/>
      <c r="X869" s="3"/>
      <c r="Z869" s="3"/>
      <c r="AA869" s="34"/>
      <c r="AB869" s="38"/>
    </row>
    <row r="870" spans="8:28" x14ac:dyDescent="0.2">
      <c r="H870" s="12"/>
      <c r="I870" s="12"/>
      <c r="J870" s="7"/>
      <c r="K870" s="8"/>
      <c r="L870" s="2"/>
      <c r="M870" s="1"/>
      <c r="W870" s="3"/>
      <c r="X870" s="3"/>
      <c r="Z870" s="3"/>
      <c r="AA870" s="34"/>
      <c r="AB870" s="38"/>
    </row>
    <row r="871" spans="8:28" x14ac:dyDescent="0.2">
      <c r="H871" s="12"/>
      <c r="I871" s="12"/>
      <c r="J871" s="7"/>
      <c r="K871" s="8"/>
      <c r="L871" s="2"/>
      <c r="M871" s="1"/>
      <c r="W871" s="3"/>
      <c r="X871" s="3"/>
      <c r="Z871" s="3"/>
      <c r="AA871" s="34"/>
      <c r="AB871" s="38"/>
    </row>
    <row r="872" spans="8:28" x14ac:dyDescent="0.2">
      <c r="H872" s="12"/>
      <c r="I872" s="12"/>
      <c r="J872" s="7"/>
      <c r="K872" s="8"/>
      <c r="L872" s="2"/>
      <c r="M872" s="1"/>
      <c r="W872" s="3"/>
      <c r="X872" s="3"/>
      <c r="Z872" s="3"/>
      <c r="AA872" s="34"/>
      <c r="AB872" s="38"/>
    </row>
    <row r="873" spans="8:28" x14ac:dyDescent="0.2">
      <c r="H873" s="12"/>
      <c r="I873" s="12"/>
      <c r="J873" s="7"/>
      <c r="K873" s="8"/>
      <c r="L873" s="2"/>
      <c r="M873" s="1"/>
      <c r="W873" s="3"/>
      <c r="X873" s="3"/>
      <c r="Z873" s="3"/>
      <c r="AA873" s="34"/>
      <c r="AB873" s="38"/>
    </row>
    <row r="874" spans="8:28" x14ac:dyDescent="0.2">
      <c r="H874" s="12"/>
      <c r="I874" s="12"/>
      <c r="J874" s="7"/>
      <c r="K874" s="8"/>
      <c r="L874" s="2"/>
      <c r="M874" s="1"/>
      <c r="W874" s="3"/>
      <c r="X874" s="3"/>
      <c r="Z874" s="3"/>
      <c r="AA874" s="34"/>
      <c r="AB874" s="38"/>
    </row>
    <row r="875" spans="8:28" x14ac:dyDescent="0.2">
      <c r="H875" s="12"/>
      <c r="I875" s="12"/>
      <c r="J875" s="7"/>
      <c r="K875" s="8"/>
      <c r="L875" s="2"/>
      <c r="M875" s="1"/>
      <c r="W875" s="3"/>
      <c r="X875" s="3"/>
      <c r="Z875" s="3"/>
      <c r="AA875" s="34"/>
      <c r="AB875" s="38"/>
    </row>
    <row r="876" spans="8:28" x14ac:dyDescent="0.2">
      <c r="H876" s="12"/>
      <c r="I876" s="12"/>
      <c r="J876" s="7"/>
      <c r="K876" s="8"/>
      <c r="L876" s="2"/>
      <c r="M876" s="1"/>
      <c r="W876" s="3"/>
      <c r="X876" s="3"/>
      <c r="Z876" s="3"/>
      <c r="AA876" s="34"/>
      <c r="AB876" s="38"/>
    </row>
    <row r="877" spans="8:28" x14ac:dyDescent="0.2">
      <c r="H877" s="12"/>
      <c r="I877" s="12"/>
      <c r="J877" s="7"/>
      <c r="K877" s="8"/>
      <c r="L877" s="2"/>
      <c r="M877" s="1"/>
      <c r="W877" s="3"/>
      <c r="X877" s="3"/>
      <c r="Z877" s="3"/>
      <c r="AA877" s="34"/>
      <c r="AB877" s="38"/>
    </row>
    <row r="878" spans="8:28" x14ac:dyDescent="0.2">
      <c r="H878" s="12"/>
      <c r="I878" s="12"/>
      <c r="J878" s="7"/>
      <c r="K878" s="8"/>
      <c r="L878" s="2"/>
      <c r="M878" s="1"/>
      <c r="W878" s="3"/>
      <c r="X878" s="3"/>
      <c r="Z878" s="3"/>
      <c r="AA878" s="34"/>
      <c r="AB878" s="38"/>
    </row>
    <row r="879" spans="8:28" x14ac:dyDescent="0.2">
      <c r="H879" s="12"/>
      <c r="I879" s="12"/>
      <c r="J879" s="7"/>
      <c r="K879" s="8"/>
      <c r="L879" s="2"/>
      <c r="M879" s="1"/>
      <c r="W879" s="3"/>
      <c r="X879" s="3"/>
      <c r="Z879" s="3"/>
      <c r="AA879" s="34"/>
      <c r="AB879" s="38"/>
    </row>
    <row r="880" spans="8:28" x14ac:dyDescent="0.2">
      <c r="H880" s="12"/>
      <c r="I880" s="12"/>
      <c r="J880" s="7"/>
      <c r="K880" s="8"/>
      <c r="L880" s="2"/>
      <c r="M880" s="1"/>
      <c r="W880" s="3"/>
      <c r="X880" s="3"/>
      <c r="Z880" s="3"/>
      <c r="AA880" s="34"/>
      <c r="AB880" s="38"/>
    </row>
    <row r="881" spans="8:28" x14ac:dyDescent="0.2">
      <c r="H881" s="12"/>
      <c r="I881" s="12"/>
      <c r="J881" s="7"/>
      <c r="K881" s="8"/>
      <c r="L881" s="2"/>
      <c r="M881" s="1"/>
      <c r="W881" s="3"/>
      <c r="X881" s="3"/>
      <c r="Z881" s="3"/>
      <c r="AA881" s="34"/>
      <c r="AB881" s="38"/>
    </row>
    <row r="882" spans="8:28" x14ac:dyDescent="0.2">
      <c r="H882" s="12"/>
      <c r="I882" s="12"/>
      <c r="J882" s="7"/>
      <c r="K882" s="8"/>
      <c r="L882" s="2"/>
      <c r="M882" s="1"/>
      <c r="W882" s="3"/>
      <c r="X882" s="3"/>
      <c r="Z882" s="3"/>
      <c r="AA882" s="34"/>
      <c r="AB882" s="38"/>
    </row>
    <row r="883" spans="8:28" x14ac:dyDescent="0.2">
      <c r="H883" s="12"/>
      <c r="I883" s="12"/>
      <c r="J883" s="7"/>
      <c r="K883" s="8"/>
      <c r="L883" s="2"/>
      <c r="M883" s="1"/>
      <c r="W883" s="3"/>
      <c r="X883" s="3"/>
      <c r="Z883" s="3"/>
      <c r="AA883" s="34"/>
      <c r="AB883" s="38"/>
    </row>
    <row r="884" spans="8:28" x14ac:dyDescent="0.2">
      <c r="H884" s="12"/>
      <c r="I884" s="12"/>
      <c r="J884" s="7"/>
      <c r="K884" s="8"/>
      <c r="L884" s="2"/>
      <c r="M884" s="1"/>
      <c r="W884" s="3"/>
      <c r="X884" s="3"/>
      <c r="Z884" s="3"/>
      <c r="AA884" s="34"/>
      <c r="AB884" s="38"/>
    </row>
    <row r="885" spans="8:28" x14ac:dyDescent="0.2">
      <c r="H885" s="12"/>
      <c r="I885" s="12"/>
      <c r="J885" s="7"/>
      <c r="K885" s="8"/>
      <c r="L885" s="2"/>
      <c r="M885" s="1"/>
      <c r="W885" s="3"/>
      <c r="X885" s="3"/>
      <c r="Z885" s="3"/>
      <c r="AA885" s="34"/>
      <c r="AB885" s="38"/>
    </row>
    <row r="886" spans="8:28" x14ac:dyDescent="0.2">
      <c r="H886" s="12"/>
      <c r="I886" s="12"/>
      <c r="J886" s="7"/>
      <c r="K886" s="8"/>
      <c r="L886" s="2"/>
      <c r="M886" s="1"/>
      <c r="W886" s="3"/>
      <c r="X886" s="3"/>
      <c r="Z886" s="3"/>
      <c r="AA886" s="34"/>
      <c r="AB886" s="38"/>
    </row>
    <row r="887" spans="8:28" x14ac:dyDescent="0.2">
      <c r="H887" s="12"/>
      <c r="I887" s="12"/>
      <c r="J887" s="7"/>
      <c r="K887" s="8"/>
      <c r="L887" s="2"/>
      <c r="M887" s="1"/>
      <c r="W887" s="3"/>
      <c r="X887" s="3"/>
      <c r="Z887" s="3"/>
      <c r="AA887" s="34"/>
      <c r="AB887" s="38"/>
    </row>
    <row r="888" spans="8:28" x14ac:dyDescent="0.2">
      <c r="H888" s="12"/>
      <c r="I888" s="12"/>
      <c r="J888" s="7"/>
      <c r="K888" s="8"/>
      <c r="L888" s="2"/>
      <c r="M888" s="1"/>
      <c r="W888" s="3"/>
      <c r="X888" s="3"/>
      <c r="Z888" s="3"/>
      <c r="AA888" s="34"/>
      <c r="AB888" s="38"/>
    </row>
    <row r="889" spans="8:28" x14ac:dyDescent="0.2">
      <c r="H889" s="12"/>
      <c r="I889" s="12"/>
      <c r="J889" s="7"/>
      <c r="K889" s="8"/>
      <c r="L889" s="2"/>
      <c r="M889" s="1"/>
      <c r="W889" s="3"/>
      <c r="X889" s="3"/>
      <c r="Z889" s="3"/>
      <c r="AA889" s="34"/>
      <c r="AB889" s="38"/>
    </row>
    <row r="890" spans="8:28" x14ac:dyDescent="0.2">
      <c r="H890" s="12"/>
      <c r="I890" s="12"/>
      <c r="J890" s="7"/>
      <c r="K890" s="8"/>
      <c r="L890" s="2"/>
      <c r="M890" s="1"/>
      <c r="W890" s="3"/>
      <c r="X890" s="3"/>
      <c r="Z890" s="3"/>
      <c r="AA890" s="34"/>
      <c r="AB890" s="38"/>
    </row>
    <row r="891" spans="8:28" x14ac:dyDescent="0.2">
      <c r="H891" s="12"/>
      <c r="I891" s="12"/>
      <c r="J891" s="7"/>
      <c r="K891" s="8"/>
      <c r="L891" s="2"/>
      <c r="M891" s="1"/>
      <c r="W891" s="3"/>
      <c r="X891" s="3"/>
      <c r="Z891" s="3"/>
      <c r="AA891" s="34"/>
      <c r="AB891" s="38"/>
    </row>
    <row r="892" spans="8:28" x14ac:dyDescent="0.2">
      <c r="H892" s="12"/>
      <c r="I892" s="12"/>
      <c r="J892" s="7"/>
      <c r="K892" s="8"/>
      <c r="L892" s="2"/>
      <c r="M892" s="1"/>
      <c r="W892" s="3"/>
      <c r="X892" s="3"/>
      <c r="Z892" s="3"/>
      <c r="AA892" s="34"/>
      <c r="AB892" s="38"/>
    </row>
    <row r="893" spans="8:28" x14ac:dyDescent="0.2">
      <c r="H893" s="12"/>
      <c r="I893" s="12"/>
      <c r="J893" s="7"/>
      <c r="K893" s="8"/>
      <c r="L893" s="2"/>
      <c r="M893" s="1"/>
      <c r="W893" s="3"/>
      <c r="X893" s="3"/>
      <c r="Z893" s="3"/>
      <c r="AA893" s="34"/>
      <c r="AB893" s="38"/>
    </row>
    <row r="894" spans="8:28" x14ac:dyDescent="0.2">
      <c r="H894" s="12"/>
      <c r="I894" s="12"/>
      <c r="J894" s="7"/>
      <c r="K894" s="8"/>
      <c r="L894" s="2"/>
      <c r="M894" s="1"/>
      <c r="W894" s="3"/>
      <c r="X894" s="3"/>
      <c r="Z894" s="3"/>
      <c r="AA894" s="34"/>
      <c r="AB894" s="38"/>
    </row>
    <row r="895" spans="8:28" x14ac:dyDescent="0.2">
      <c r="H895" s="12"/>
      <c r="I895" s="12"/>
      <c r="J895" s="7"/>
      <c r="K895" s="8"/>
      <c r="L895" s="2"/>
      <c r="M895" s="1"/>
      <c r="W895" s="3"/>
      <c r="X895" s="3"/>
      <c r="Z895" s="3"/>
      <c r="AA895" s="34"/>
      <c r="AB895" s="38"/>
    </row>
    <row r="896" spans="8:28" x14ac:dyDescent="0.2">
      <c r="H896" s="12"/>
      <c r="I896" s="12"/>
      <c r="J896" s="7"/>
      <c r="K896" s="8"/>
      <c r="L896" s="2"/>
      <c r="M896" s="1"/>
      <c r="W896" s="3"/>
      <c r="X896" s="3"/>
      <c r="Z896" s="3"/>
      <c r="AA896" s="34"/>
      <c r="AB896" s="38"/>
    </row>
    <row r="897" spans="8:28" x14ac:dyDescent="0.2">
      <c r="H897" s="12"/>
      <c r="I897" s="12"/>
      <c r="J897" s="7"/>
      <c r="K897" s="8"/>
      <c r="L897" s="2"/>
      <c r="M897" s="1"/>
      <c r="W897" s="3"/>
      <c r="X897" s="3"/>
      <c r="Z897" s="3"/>
      <c r="AA897" s="34"/>
      <c r="AB897" s="38"/>
    </row>
    <row r="898" spans="8:28" x14ac:dyDescent="0.2">
      <c r="H898" s="12"/>
      <c r="I898" s="12"/>
      <c r="J898" s="7"/>
      <c r="K898" s="8"/>
      <c r="L898" s="2"/>
      <c r="M898" s="1"/>
      <c r="W898" s="3"/>
      <c r="X898" s="3"/>
      <c r="Z898" s="3"/>
      <c r="AA898" s="34"/>
      <c r="AB898" s="38"/>
    </row>
    <row r="899" spans="8:28" x14ac:dyDescent="0.2">
      <c r="H899" s="12"/>
      <c r="I899" s="12"/>
      <c r="J899" s="7"/>
      <c r="K899" s="8"/>
      <c r="L899" s="2"/>
      <c r="M899" s="1"/>
      <c r="W899" s="3"/>
      <c r="X899" s="3"/>
      <c r="Z899" s="3"/>
      <c r="AA899" s="34"/>
      <c r="AB899" s="38"/>
    </row>
    <row r="900" spans="8:28" x14ac:dyDescent="0.2">
      <c r="H900" s="12"/>
      <c r="I900" s="12"/>
      <c r="J900" s="7"/>
      <c r="K900" s="8"/>
      <c r="L900" s="2"/>
      <c r="M900" s="1"/>
      <c r="W900" s="3"/>
      <c r="X900" s="3"/>
      <c r="Z900" s="3"/>
      <c r="AA900" s="34"/>
      <c r="AB900" s="38"/>
    </row>
    <row r="901" spans="8:28" x14ac:dyDescent="0.2">
      <c r="H901" s="12"/>
      <c r="I901" s="12"/>
      <c r="J901" s="7"/>
      <c r="K901" s="8"/>
      <c r="L901" s="2"/>
      <c r="M901" s="1"/>
      <c r="W901" s="3"/>
      <c r="X901" s="3"/>
      <c r="Z901" s="3"/>
      <c r="AA901" s="34"/>
      <c r="AB901" s="38"/>
    </row>
    <row r="902" spans="8:28" x14ac:dyDescent="0.2">
      <c r="H902" s="12"/>
      <c r="I902" s="12"/>
      <c r="J902" s="7"/>
      <c r="K902" s="8"/>
      <c r="L902" s="2"/>
      <c r="M902" s="1"/>
      <c r="W902" s="3"/>
      <c r="X902" s="3"/>
      <c r="Z902" s="3"/>
      <c r="AA902" s="34"/>
      <c r="AB902" s="38"/>
    </row>
    <row r="903" spans="8:28" x14ac:dyDescent="0.2">
      <c r="H903" s="12"/>
      <c r="I903" s="12"/>
      <c r="J903" s="7"/>
      <c r="K903" s="8"/>
      <c r="L903" s="2"/>
      <c r="M903" s="1"/>
      <c r="W903" s="3"/>
      <c r="X903" s="3"/>
      <c r="Z903" s="3"/>
      <c r="AA903" s="34"/>
      <c r="AB903" s="38"/>
    </row>
    <row r="904" spans="8:28" x14ac:dyDescent="0.2">
      <c r="H904" s="12"/>
      <c r="I904" s="12"/>
      <c r="J904" s="7"/>
      <c r="K904" s="8"/>
      <c r="L904" s="2"/>
      <c r="M904" s="1"/>
      <c r="W904" s="3"/>
      <c r="X904" s="3"/>
      <c r="Z904" s="3"/>
      <c r="AA904" s="34"/>
      <c r="AB904" s="38"/>
    </row>
    <row r="905" spans="8:28" x14ac:dyDescent="0.2">
      <c r="H905" s="12"/>
      <c r="I905" s="12"/>
      <c r="J905" s="7"/>
      <c r="K905" s="8"/>
      <c r="L905" s="2"/>
      <c r="M905" s="1"/>
      <c r="W905" s="3"/>
      <c r="X905" s="3"/>
      <c r="Z905" s="3"/>
      <c r="AA905" s="34"/>
      <c r="AB905" s="38"/>
    </row>
    <row r="906" spans="8:28" x14ac:dyDescent="0.2">
      <c r="H906" s="12"/>
      <c r="I906" s="12"/>
      <c r="J906" s="7"/>
      <c r="K906" s="8"/>
      <c r="L906" s="2"/>
      <c r="M906" s="1"/>
      <c r="W906" s="3"/>
      <c r="X906" s="3"/>
      <c r="Z906" s="3"/>
      <c r="AA906" s="34"/>
      <c r="AB906" s="38"/>
    </row>
    <row r="907" spans="8:28" x14ac:dyDescent="0.2">
      <c r="H907" s="12"/>
      <c r="I907" s="12"/>
      <c r="J907" s="7"/>
      <c r="K907" s="8"/>
      <c r="L907" s="2"/>
      <c r="M907" s="1"/>
      <c r="W907" s="3"/>
      <c r="X907" s="3"/>
      <c r="Z907" s="3"/>
      <c r="AA907" s="34"/>
      <c r="AB907" s="38"/>
    </row>
    <row r="908" spans="8:28" x14ac:dyDescent="0.2">
      <c r="H908" s="12"/>
      <c r="I908" s="12"/>
      <c r="J908" s="7"/>
      <c r="K908" s="8"/>
      <c r="L908" s="2"/>
      <c r="M908" s="1"/>
      <c r="W908" s="3"/>
      <c r="X908" s="3"/>
      <c r="Z908" s="3"/>
      <c r="AA908" s="34"/>
      <c r="AB908" s="38"/>
    </row>
    <row r="909" spans="8:28" x14ac:dyDescent="0.2">
      <c r="H909" s="12"/>
      <c r="I909" s="12"/>
      <c r="J909" s="7"/>
      <c r="K909" s="8"/>
      <c r="L909" s="2"/>
      <c r="M909" s="1"/>
      <c r="W909" s="3"/>
      <c r="X909" s="3"/>
      <c r="Z909" s="3"/>
      <c r="AA909" s="34"/>
      <c r="AB909" s="38"/>
    </row>
    <row r="910" spans="8:28" x14ac:dyDescent="0.2">
      <c r="H910" s="12"/>
      <c r="I910" s="12"/>
      <c r="J910" s="7"/>
      <c r="K910" s="8"/>
      <c r="L910" s="2"/>
      <c r="M910" s="1"/>
      <c r="W910" s="3"/>
      <c r="X910" s="3"/>
      <c r="Z910" s="3"/>
      <c r="AA910" s="34"/>
      <c r="AB910" s="38"/>
    </row>
    <row r="911" spans="8:28" x14ac:dyDescent="0.2">
      <c r="H911" s="12"/>
      <c r="I911" s="12"/>
      <c r="J911" s="7"/>
      <c r="K911" s="8"/>
      <c r="L911" s="2"/>
      <c r="M911" s="1"/>
      <c r="W911" s="3"/>
      <c r="X911" s="3"/>
      <c r="Z911" s="3"/>
      <c r="AA911" s="34"/>
      <c r="AB911" s="38"/>
    </row>
    <row r="912" spans="8:28" x14ac:dyDescent="0.2">
      <c r="H912" s="12"/>
      <c r="I912" s="12"/>
      <c r="J912" s="7"/>
      <c r="K912" s="8"/>
      <c r="L912" s="2"/>
      <c r="M912" s="1"/>
      <c r="W912" s="3"/>
      <c r="X912" s="3"/>
      <c r="Z912" s="3"/>
      <c r="AA912" s="34"/>
      <c r="AB912" s="38"/>
    </row>
    <row r="913" spans="8:28" x14ac:dyDescent="0.2">
      <c r="H913" s="12"/>
      <c r="I913" s="12"/>
      <c r="J913" s="7"/>
      <c r="K913" s="8"/>
      <c r="L913" s="2"/>
      <c r="M913" s="1"/>
      <c r="W913" s="3"/>
      <c r="X913" s="3"/>
      <c r="Z913" s="3"/>
      <c r="AA913" s="34"/>
      <c r="AB913" s="38"/>
    </row>
    <row r="914" spans="8:28" x14ac:dyDescent="0.2">
      <c r="H914" s="12"/>
      <c r="I914" s="12"/>
      <c r="J914" s="7"/>
      <c r="K914" s="8"/>
      <c r="L914" s="2"/>
      <c r="M914" s="1"/>
      <c r="W914" s="3"/>
      <c r="X914" s="3"/>
      <c r="Z914" s="3"/>
      <c r="AA914" s="34"/>
      <c r="AB914" s="38"/>
    </row>
    <row r="915" spans="8:28" x14ac:dyDescent="0.2">
      <c r="H915" s="12"/>
      <c r="I915" s="12"/>
      <c r="J915" s="7"/>
      <c r="K915" s="8"/>
      <c r="L915" s="2"/>
      <c r="M915" s="1"/>
      <c r="W915" s="3"/>
      <c r="X915" s="3"/>
      <c r="Z915" s="3"/>
      <c r="AA915" s="34"/>
      <c r="AB915" s="38"/>
    </row>
    <row r="916" spans="8:28" x14ac:dyDescent="0.2">
      <c r="H916" s="12"/>
      <c r="I916" s="12"/>
      <c r="J916" s="7"/>
      <c r="K916" s="8"/>
      <c r="L916" s="2"/>
      <c r="M916" s="1"/>
      <c r="W916" s="3"/>
      <c r="X916" s="3"/>
      <c r="Z916" s="3"/>
      <c r="AA916" s="34"/>
      <c r="AB916" s="38"/>
    </row>
    <row r="917" spans="8:28" x14ac:dyDescent="0.2">
      <c r="H917" s="12"/>
      <c r="I917" s="12"/>
      <c r="J917" s="7"/>
      <c r="K917" s="8"/>
      <c r="L917" s="2"/>
      <c r="M917" s="1"/>
      <c r="W917" s="3"/>
      <c r="X917" s="3"/>
      <c r="Z917" s="3"/>
      <c r="AA917" s="34"/>
      <c r="AB917" s="38"/>
    </row>
    <row r="918" spans="8:28" x14ac:dyDescent="0.2">
      <c r="H918" s="12"/>
      <c r="I918" s="12"/>
      <c r="J918" s="7"/>
      <c r="K918" s="8"/>
      <c r="L918" s="2"/>
      <c r="M918" s="1"/>
      <c r="W918" s="3"/>
      <c r="X918" s="3"/>
      <c r="Z918" s="3"/>
      <c r="AA918" s="34"/>
      <c r="AB918" s="38"/>
    </row>
    <row r="919" spans="8:28" x14ac:dyDescent="0.2">
      <c r="H919" s="12"/>
      <c r="I919" s="12"/>
      <c r="J919" s="7"/>
      <c r="K919" s="8"/>
      <c r="L919" s="2"/>
      <c r="M919" s="1"/>
      <c r="W919" s="3"/>
      <c r="X919" s="3"/>
      <c r="Z919" s="3"/>
      <c r="AA919" s="34"/>
      <c r="AB919" s="38"/>
    </row>
    <row r="920" spans="8:28" x14ac:dyDescent="0.2">
      <c r="H920" s="12"/>
      <c r="I920" s="12"/>
      <c r="J920" s="7"/>
      <c r="K920" s="8"/>
      <c r="L920" s="2"/>
      <c r="M920" s="1"/>
      <c r="W920" s="3"/>
      <c r="X920" s="3"/>
      <c r="Z920" s="3"/>
      <c r="AA920" s="34"/>
      <c r="AB920" s="38"/>
    </row>
    <row r="921" spans="8:28" x14ac:dyDescent="0.2">
      <c r="H921" s="12"/>
      <c r="I921" s="12"/>
      <c r="J921" s="7"/>
      <c r="K921" s="8"/>
      <c r="L921" s="2"/>
      <c r="M921" s="1"/>
      <c r="W921" s="3"/>
      <c r="X921" s="3"/>
      <c r="Z921" s="3"/>
      <c r="AA921" s="34"/>
      <c r="AB921" s="38"/>
    </row>
    <row r="922" spans="8:28" x14ac:dyDescent="0.2">
      <c r="H922" s="12"/>
      <c r="I922" s="12"/>
      <c r="J922" s="7"/>
      <c r="K922" s="8"/>
      <c r="L922" s="2"/>
      <c r="M922" s="1"/>
      <c r="W922" s="3"/>
      <c r="X922" s="3"/>
      <c r="Z922" s="3"/>
      <c r="AA922" s="34"/>
      <c r="AB922" s="38"/>
    </row>
    <row r="923" spans="8:28" x14ac:dyDescent="0.2">
      <c r="H923" s="12"/>
      <c r="I923" s="12"/>
      <c r="J923" s="7"/>
      <c r="K923" s="8"/>
      <c r="L923" s="2"/>
      <c r="M923" s="1"/>
      <c r="W923" s="3"/>
      <c r="X923" s="3"/>
      <c r="Z923" s="3"/>
      <c r="AA923" s="34"/>
      <c r="AB923" s="38"/>
    </row>
    <row r="924" spans="8:28" x14ac:dyDescent="0.2">
      <c r="H924" s="12"/>
      <c r="I924" s="12"/>
      <c r="J924" s="7"/>
      <c r="K924" s="8"/>
      <c r="L924" s="2"/>
      <c r="M924" s="1"/>
      <c r="W924" s="3"/>
      <c r="X924" s="3"/>
      <c r="Z924" s="3"/>
      <c r="AA924" s="34"/>
      <c r="AB924" s="38"/>
    </row>
    <row r="925" spans="8:28" x14ac:dyDescent="0.2">
      <c r="H925" s="12"/>
      <c r="I925" s="12"/>
      <c r="J925" s="7"/>
      <c r="K925" s="8"/>
      <c r="L925" s="2"/>
      <c r="M925" s="1"/>
      <c r="W925" s="3"/>
      <c r="X925" s="3"/>
      <c r="Z925" s="3"/>
      <c r="AA925" s="34"/>
      <c r="AB925" s="38"/>
    </row>
    <row r="926" spans="8:28" x14ac:dyDescent="0.2">
      <c r="H926" s="12"/>
      <c r="I926" s="12"/>
      <c r="J926" s="7"/>
      <c r="K926" s="8"/>
      <c r="L926" s="2"/>
      <c r="M926" s="1"/>
      <c r="W926" s="3"/>
      <c r="X926" s="3"/>
      <c r="Z926" s="3"/>
      <c r="AA926" s="34"/>
      <c r="AB926" s="38"/>
    </row>
    <row r="927" spans="8:28" x14ac:dyDescent="0.2">
      <c r="H927" s="12"/>
      <c r="I927" s="12"/>
      <c r="J927" s="7"/>
      <c r="K927" s="8"/>
      <c r="L927" s="2"/>
      <c r="M927" s="1"/>
      <c r="W927" s="3"/>
      <c r="X927" s="3"/>
      <c r="Z927" s="3"/>
      <c r="AA927" s="34"/>
      <c r="AB927" s="38"/>
    </row>
    <row r="928" spans="8:28" x14ac:dyDescent="0.2">
      <c r="H928" s="12"/>
      <c r="I928" s="12"/>
      <c r="J928" s="7"/>
      <c r="K928" s="8"/>
      <c r="L928" s="2"/>
      <c r="M928" s="1"/>
      <c r="W928" s="3"/>
      <c r="X928" s="3"/>
      <c r="Z928" s="3"/>
      <c r="AA928" s="34"/>
      <c r="AB928" s="38"/>
    </row>
    <row r="929" spans="8:28" x14ac:dyDescent="0.2">
      <c r="H929" s="12"/>
      <c r="I929" s="12"/>
      <c r="J929" s="7"/>
      <c r="K929" s="8"/>
      <c r="L929" s="2"/>
      <c r="M929" s="1"/>
      <c r="W929" s="3"/>
      <c r="X929" s="3"/>
      <c r="Z929" s="3"/>
      <c r="AA929" s="34"/>
      <c r="AB929" s="38"/>
    </row>
    <row r="930" spans="8:28" x14ac:dyDescent="0.2">
      <c r="H930" s="12"/>
      <c r="I930" s="12"/>
      <c r="J930" s="7"/>
      <c r="K930" s="8"/>
      <c r="L930" s="2"/>
      <c r="M930" s="1"/>
      <c r="W930" s="3"/>
      <c r="X930" s="3"/>
      <c r="Z930" s="3"/>
      <c r="AA930" s="34"/>
      <c r="AB930" s="38"/>
    </row>
    <row r="931" spans="8:28" x14ac:dyDescent="0.2">
      <c r="H931" s="12"/>
      <c r="I931" s="12"/>
      <c r="J931" s="7"/>
      <c r="K931" s="8"/>
      <c r="L931" s="2"/>
      <c r="M931" s="1"/>
      <c r="W931" s="3"/>
      <c r="X931" s="3"/>
      <c r="Z931" s="3"/>
      <c r="AA931" s="34"/>
      <c r="AB931" s="38"/>
    </row>
    <row r="932" spans="8:28" x14ac:dyDescent="0.2">
      <c r="H932" s="12"/>
      <c r="I932" s="12"/>
      <c r="J932" s="7"/>
      <c r="K932" s="8"/>
      <c r="L932" s="2"/>
      <c r="M932" s="1"/>
      <c r="W932" s="3"/>
      <c r="X932" s="3"/>
      <c r="Z932" s="3"/>
      <c r="AA932" s="34"/>
      <c r="AB932" s="38"/>
    </row>
    <row r="933" spans="8:28" x14ac:dyDescent="0.2">
      <c r="H933" s="12"/>
      <c r="I933" s="12"/>
      <c r="J933" s="7"/>
      <c r="K933" s="8"/>
      <c r="L933" s="2"/>
      <c r="M933" s="1"/>
      <c r="W933" s="3"/>
      <c r="X933" s="3"/>
      <c r="Z933" s="3"/>
      <c r="AA933" s="34"/>
      <c r="AB933" s="38"/>
    </row>
    <row r="934" spans="8:28" x14ac:dyDescent="0.2">
      <c r="H934" s="12"/>
      <c r="I934" s="12"/>
      <c r="J934" s="7"/>
      <c r="K934" s="8"/>
      <c r="L934" s="2"/>
      <c r="M934" s="1"/>
      <c r="W934" s="3"/>
      <c r="X934" s="3"/>
      <c r="Z934" s="3"/>
      <c r="AA934" s="34"/>
      <c r="AB934" s="38"/>
    </row>
    <row r="935" spans="8:28" x14ac:dyDescent="0.2">
      <c r="H935" s="12"/>
      <c r="I935" s="12"/>
      <c r="J935" s="7"/>
      <c r="K935" s="8"/>
      <c r="L935" s="2"/>
      <c r="M935" s="1"/>
      <c r="W935" s="3"/>
      <c r="X935" s="3"/>
      <c r="Z935" s="3"/>
      <c r="AA935" s="34"/>
      <c r="AB935" s="38"/>
    </row>
    <row r="936" spans="8:28" x14ac:dyDescent="0.2">
      <c r="H936" s="12"/>
      <c r="I936" s="12"/>
      <c r="J936" s="7"/>
      <c r="K936" s="8"/>
      <c r="L936" s="2"/>
      <c r="M936" s="1"/>
      <c r="W936" s="3"/>
      <c r="X936" s="3"/>
      <c r="Z936" s="3"/>
      <c r="AA936" s="34"/>
      <c r="AB936" s="38"/>
    </row>
    <row r="937" spans="8:28" x14ac:dyDescent="0.2">
      <c r="H937" s="12"/>
      <c r="I937" s="12"/>
      <c r="J937" s="7"/>
      <c r="K937" s="8"/>
      <c r="L937" s="2"/>
      <c r="M937" s="1"/>
      <c r="W937" s="3"/>
      <c r="X937" s="3"/>
      <c r="Z937" s="3"/>
      <c r="AA937" s="34"/>
      <c r="AB937" s="38"/>
    </row>
    <row r="938" spans="8:28" x14ac:dyDescent="0.2">
      <c r="H938" s="12"/>
      <c r="I938" s="12"/>
      <c r="J938" s="7"/>
      <c r="K938" s="8"/>
      <c r="L938" s="2"/>
      <c r="M938" s="1"/>
      <c r="W938" s="3"/>
      <c r="X938" s="3"/>
      <c r="Z938" s="3"/>
      <c r="AA938" s="34"/>
      <c r="AB938" s="38"/>
    </row>
    <row r="939" spans="8:28" x14ac:dyDescent="0.2">
      <c r="H939" s="12"/>
      <c r="I939" s="12"/>
      <c r="J939" s="7"/>
      <c r="K939" s="8"/>
      <c r="L939" s="2"/>
      <c r="M939" s="1"/>
      <c r="W939" s="3"/>
      <c r="X939" s="3"/>
      <c r="Z939" s="3"/>
      <c r="AA939" s="34"/>
      <c r="AB939" s="38"/>
    </row>
    <row r="940" spans="8:28" x14ac:dyDescent="0.2">
      <c r="H940" s="12"/>
      <c r="I940" s="12"/>
      <c r="J940" s="7"/>
      <c r="K940" s="8"/>
      <c r="L940" s="2"/>
      <c r="M940" s="1"/>
      <c r="W940" s="3"/>
      <c r="X940" s="3"/>
      <c r="Z940" s="3"/>
      <c r="AA940" s="34"/>
      <c r="AB940" s="38"/>
    </row>
    <row r="941" spans="8:28" x14ac:dyDescent="0.2">
      <c r="H941" s="12"/>
      <c r="I941" s="12"/>
      <c r="J941" s="7"/>
      <c r="K941" s="8"/>
      <c r="L941" s="2"/>
      <c r="M941" s="1"/>
      <c r="W941" s="3"/>
      <c r="X941" s="3"/>
      <c r="Z941" s="3"/>
      <c r="AA941" s="34"/>
      <c r="AB941" s="38"/>
    </row>
    <row r="942" spans="8:28" x14ac:dyDescent="0.2">
      <c r="H942" s="12"/>
      <c r="I942" s="12"/>
      <c r="J942" s="7"/>
      <c r="K942" s="8"/>
      <c r="L942" s="2"/>
      <c r="M942" s="1"/>
      <c r="W942" s="3"/>
      <c r="X942" s="3"/>
      <c r="Z942" s="3"/>
      <c r="AA942" s="34"/>
      <c r="AB942" s="38"/>
    </row>
    <row r="943" spans="8:28" x14ac:dyDescent="0.2">
      <c r="H943" s="12"/>
      <c r="I943" s="12"/>
      <c r="J943" s="7"/>
      <c r="K943" s="8"/>
      <c r="L943" s="2"/>
      <c r="M943" s="1"/>
      <c r="W943" s="3"/>
      <c r="X943" s="3"/>
      <c r="Z943" s="3"/>
      <c r="AA943" s="34"/>
      <c r="AB943" s="38"/>
    </row>
    <row r="944" spans="8:28" x14ac:dyDescent="0.2">
      <c r="H944" s="12"/>
      <c r="I944" s="12"/>
      <c r="J944" s="7"/>
      <c r="K944" s="8"/>
      <c r="L944" s="2"/>
      <c r="M944" s="1"/>
      <c r="W944" s="3"/>
      <c r="X944" s="3"/>
      <c r="Z944" s="3"/>
      <c r="AA944" s="34"/>
      <c r="AB944" s="38"/>
    </row>
    <row r="945" spans="8:28" x14ac:dyDescent="0.2">
      <c r="H945" s="12"/>
      <c r="I945" s="12"/>
      <c r="J945" s="7"/>
      <c r="K945" s="8"/>
      <c r="L945" s="2"/>
      <c r="M945" s="1"/>
      <c r="W945" s="3"/>
      <c r="X945" s="3"/>
      <c r="Z945" s="3"/>
      <c r="AA945" s="34"/>
      <c r="AB945" s="38"/>
    </row>
    <row r="946" spans="8:28" x14ac:dyDescent="0.2">
      <c r="H946" s="12"/>
      <c r="I946" s="12"/>
      <c r="J946" s="7"/>
      <c r="K946" s="8"/>
      <c r="L946" s="2"/>
      <c r="M946" s="1"/>
      <c r="W946" s="3"/>
      <c r="X946" s="3"/>
      <c r="Z946" s="3"/>
      <c r="AA946" s="34"/>
      <c r="AB946" s="38"/>
    </row>
    <row r="947" spans="8:28" x14ac:dyDescent="0.2">
      <c r="H947" s="12"/>
      <c r="I947" s="12"/>
      <c r="J947" s="7"/>
      <c r="K947" s="8"/>
      <c r="L947" s="2"/>
      <c r="M947" s="1"/>
      <c r="W947" s="3"/>
      <c r="X947" s="3"/>
      <c r="Z947" s="3"/>
      <c r="AA947" s="34"/>
      <c r="AB947" s="38"/>
    </row>
    <row r="948" spans="8:28" x14ac:dyDescent="0.2">
      <c r="H948" s="12"/>
      <c r="I948" s="12"/>
      <c r="J948" s="7"/>
      <c r="K948" s="8"/>
      <c r="L948" s="2"/>
      <c r="M948" s="1"/>
      <c r="W948" s="3"/>
      <c r="X948" s="3"/>
      <c r="Z948" s="3"/>
      <c r="AA948" s="34"/>
      <c r="AB948" s="38"/>
    </row>
    <row r="949" spans="8:28" x14ac:dyDescent="0.2">
      <c r="H949" s="12"/>
      <c r="I949" s="12"/>
      <c r="J949" s="7"/>
      <c r="K949" s="8"/>
      <c r="L949" s="2"/>
      <c r="M949" s="1"/>
      <c r="W949" s="3"/>
      <c r="X949" s="3"/>
      <c r="Z949" s="3"/>
      <c r="AA949" s="34"/>
      <c r="AB949" s="38"/>
    </row>
    <row r="950" spans="8:28" x14ac:dyDescent="0.2">
      <c r="H950" s="12"/>
      <c r="I950" s="12"/>
      <c r="J950" s="7"/>
      <c r="K950" s="8"/>
      <c r="L950" s="2"/>
      <c r="M950" s="1"/>
      <c r="W950" s="3"/>
      <c r="X950" s="3"/>
      <c r="Z950" s="3"/>
      <c r="AA950" s="34"/>
      <c r="AB950" s="38"/>
    </row>
    <row r="951" spans="8:28" x14ac:dyDescent="0.2">
      <c r="H951" s="12"/>
      <c r="I951" s="12"/>
      <c r="J951" s="7"/>
      <c r="K951" s="8"/>
      <c r="L951" s="2"/>
      <c r="M951" s="1"/>
      <c r="W951" s="3"/>
      <c r="X951" s="3"/>
      <c r="Z951" s="3"/>
      <c r="AA951" s="34"/>
      <c r="AB951" s="38"/>
    </row>
    <row r="952" spans="8:28" x14ac:dyDescent="0.2">
      <c r="H952" s="12"/>
      <c r="I952" s="12"/>
      <c r="J952" s="7"/>
      <c r="K952" s="8"/>
      <c r="L952" s="2"/>
      <c r="M952" s="1"/>
      <c r="W952" s="3"/>
      <c r="X952" s="3"/>
      <c r="Z952" s="3"/>
      <c r="AA952" s="34"/>
      <c r="AB952" s="38"/>
    </row>
    <row r="953" spans="8:28" x14ac:dyDescent="0.2">
      <c r="H953" s="12"/>
      <c r="I953" s="12"/>
      <c r="J953" s="7"/>
      <c r="K953" s="8"/>
      <c r="L953" s="2"/>
      <c r="M953" s="1"/>
      <c r="W953" s="3"/>
      <c r="X953" s="3"/>
      <c r="Z953" s="3"/>
      <c r="AA953" s="34"/>
      <c r="AB953" s="38"/>
    </row>
    <row r="954" spans="8:28" x14ac:dyDescent="0.2">
      <c r="H954" s="12"/>
      <c r="I954" s="12"/>
      <c r="J954" s="7"/>
      <c r="K954" s="8"/>
      <c r="L954" s="2"/>
      <c r="M954" s="1"/>
      <c r="W954" s="3"/>
      <c r="X954" s="3"/>
      <c r="Z954" s="3"/>
      <c r="AA954" s="34"/>
      <c r="AB954" s="38"/>
    </row>
    <row r="955" spans="8:28" x14ac:dyDescent="0.2">
      <c r="H955" s="12"/>
      <c r="I955" s="12"/>
      <c r="J955" s="7"/>
      <c r="K955" s="8"/>
      <c r="L955" s="2"/>
      <c r="M955" s="1"/>
      <c r="W955" s="3"/>
      <c r="X955" s="3"/>
      <c r="Z955" s="3"/>
      <c r="AA955" s="34"/>
      <c r="AB955" s="38"/>
    </row>
    <row r="956" spans="8:28" x14ac:dyDescent="0.2">
      <c r="H956" s="12"/>
      <c r="I956" s="12"/>
      <c r="J956" s="7"/>
      <c r="K956" s="8"/>
      <c r="L956" s="2"/>
      <c r="M956" s="1"/>
      <c r="W956" s="3"/>
      <c r="X956" s="3"/>
      <c r="Z956" s="3"/>
      <c r="AA956" s="34"/>
      <c r="AB956" s="38"/>
    </row>
    <row r="957" spans="8:28" x14ac:dyDescent="0.2">
      <c r="H957" s="12"/>
      <c r="I957" s="12"/>
      <c r="J957" s="7"/>
      <c r="K957" s="8"/>
      <c r="L957" s="2"/>
      <c r="M957" s="1"/>
      <c r="W957" s="3"/>
      <c r="X957" s="3"/>
      <c r="Z957" s="3"/>
      <c r="AA957" s="34"/>
      <c r="AB957" s="38"/>
    </row>
    <row r="958" spans="8:28" x14ac:dyDescent="0.2">
      <c r="H958" s="12"/>
      <c r="I958" s="12"/>
      <c r="J958" s="7"/>
      <c r="K958" s="8"/>
      <c r="L958" s="2"/>
      <c r="M958" s="1"/>
      <c r="W958" s="3"/>
      <c r="X958" s="3"/>
      <c r="Z958" s="3"/>
      <c r="AA958" s="34"/>
      <c r="AB958" s="38"/>
    </row>
    <row r="959" spans="8:28" x14ac:dyDescent="0.2">
      <c r="H959" s="12"/>
      <c r="I959" s="12"/>
      <c r="J959" s="7"/>
      <c r="K959" s="8"/>
      <c r="L959" s="2"/>
      <c r="M959" s="1"/>
      <c r="W959" s="3"/>
      <c r="X959" s="3"/>
      <c r="Z959" s="3"/>
      <c r="AA959" s="34"/>
      <c r="AB959" s="38"/>
    </row>
    <row r="960" spans="8:28" x14ac:dyDescent="0.2">
      <c r="H960" s="12"/>
      <c r="I960" s="12"/>
      <c r="J960" s="7"/>
      <c r="K960" s="8"/>
      <c r="L960" s="2"/>
      <c r="M960" s="1"/>
      <c r="W960" s="3"/>
      <c r="X960" s="3"/>
      <c r="Z960" s="3"/>
      <c r="AA960" s="34"/>
      <c r="AB960" s="38"/>
    </row>
    <row r="961" spans="8:28" x14ac:dyDescent="0.2">
      <c r="H961" s="12"/>
      <c r="I961" s="12"/>
      <c r="J961" s="7"/>
      <c r="K961" s="8"/>
      <c r="L961" s="2"/>
      <c r="M961" s="1"/>
      <c r="W961" s="3"/>
      <c r="X961" s="3"/>
      <c r="Z961" s="3"/>
      <c r="AA961" s="34"/>
      <c r="AB961" s="38"/>
    </row>
    <row r="962" spans="8:28" x14ac:dyDescent="0.2">
      <c r="H962" s="12"/>
      <c r="I962" s="12"/>
      <c r="J962" s="7"/>
      <c r="K962" s="8"/>
      <c r="L962" s="2"/>
      <c r="M962" s="1"/>
      <c r="W962" s="3"/>
      <c r="X962" s="3"/>
      <c r="Z962" s="3"/>
      <c r="AA962" s="34"/>
      <c r="AB962" s="38"/>
    </row>
    <row r="963" spans="8:28" x14ac:dyDescent="0.2">
      <c r="H963" s="12"/>
      <c r="I963" s="12"/>
      <c r="J963" s="7"/>
      <c r="K963" s="8"/>
      <c r="L963" s="2"/>
      <c r="M963" s="1"/>
      <c r="W963" s="3"/>
      <c r="X963" s="3"/>
      <c r="Z963" s="3"/>
      <c r="AA963" s="34"/>
      <c r="AB963" s="38"/>
    </row>
    <row r="964" spans="8:28" x14ac:dyDescent="0.2">
      <c r="H964" s="12"/>
      <c r="I964" s="12"/>
      <c r="J964" s="7"/>
      <c r="K964" s="8"/>
      <c r="L964" s="2"/>
      <c r="M964" s="1"/>
      <c r="W964" s="3"/>
      <c r="X964" s="3"/>
      <c r="Z964" s="3"/>
      <c r="AA964" s="34"/>
      <c r="AB964" s="38"/>
    </row>
    <row r="965" spans="8:28" x14ac:dyDescent="0.2">
      <c r="H965" s="12"/>
      <c r="I965" s="12"/>
      <c r="J965" s="7"/>
      <c r="K965" s="8"/>
      <c r="L965" s="2"/>
      <c r="M965" s="1"/>
      <c r="W965" s="3"/>
      <c r="X965" s="3"/>
      <c r="Z965" s="3"/>
      <c r="AA965" s="34"/>
      <c r="AB965" s="38"/>
    </row>
    <row r="966" spans="8:28" x14ac:dyDescent="0.2">
      <c r="H966" s="12"/>
      <c r="I966" s="12"/>
      <c r="J966" s="7"/>
      <c r="K966" s="8"/>
      <c r="L966" s="2"/>
      <c r="M966" s="1"/>
      <c r="W966" s="3"/>
      <c r="X966" s="3"/>
      <c r="Z966" s="3"/>
      <c r="AA966" s="34"/>
      <c r="AB966" s="38"/>
    </row>
    <row r="967" spans="8:28" x14ac:dyDescent="0.2">
      <c r="H967" s="12"/>
      <c r="I967" s="12"/>
      <c r="J967" s="7"/>
      <c r="K967" s="8"/>
      <c r="L967" s="2"/>
      <c r="M967" s="1"/>
      <c r="W967" s="3"/>
      <c r="X967" s="3"/>
      <c r="Z967" s="3"/>
      <c r="AA967" s="34"/>
      <c r="AB967" s="38"/>
    </row>
    <row r="968" spans="8:28" x14ac:dyDescent="0.2">
      <c r="H968" s="12"/>
      <c r="I968" s="12"/>
      <c r="J968" s="7"/>
      <c r="K968" s="8"/>
      <c r="L968" s="2"/>
      <c r="M968" s="1"/>
      <c r="W968" s="3"/>
      <c r="X968" s="3"/>
      <c r="Z968" s="3"/>
      <c r="AA968" s="34"/>
      <c r="AB968" s="38"/>
    </row>
    <row r="969" spans="8:28" x14ac:dyDescent="0.2">
      <c r="H969" s="12"/>
      <c r="I969" s="12"/>
      <c r="J969" s="7"/>
      <c r="K969" s="8"/>
      <c r="L969" s="2"/>
      <c r="M969" s="1"/>
      <c r="W969" s="3"/>
      <c r="X969" s="3"/>
      <c r="Z969" s="3"/>
      <c r="AA969" s="34"/>
      <c r="AB969" s="38"/>
    </row>
    <row r="970" spans="8:28" x14ac:dyDescent="0.2">
      <c r="H970" s="12"/>
      <c r="I970" s="12"/>
      <c r="J970" s="7"/>
      <c r="K970" s="8"/>
      <c r="L970" s="2"/>
      <c r="M970" s="1"/>
      <c r="W970" s="3"/>
      <c r="X970" s="3"/>
      <c r="Z970" s="3"/>
      <c r="AA970" s="34"/>
      <c r="AB970" s="38"/>
    </row>
    <row r="971" spans="8:28" x14ac:dyDescent="0.2">
      <c r="H971" s="12"/>
      <c r="I971" s="12"/>
      <c r="J971" s="7"/>
      <c r="K971" s="8"/>
      <c r="L971" s="2"/>
      <c r="M971" s="1"/>
      <c r="W971" s="3"/>
      <c r="X971" s="3"/>
      <c r="Z971" s="3"/>
      <c r="AA971" s="34"/>
      <c r="AB971" s="38"/>
    </row>
    <row r="972" spans="8:28" x14ac:dyDescent="0.2">
      <c r="H972" s="12"/>
      <c r="I972" s="12"/>
      <c r="J972" s="7"/>
      <c r="K972" s="8"/>
      <c r="L972" s="2"/>
      <c r="M972" s="1"/>
      <c r="W972" s="3"/>
      <c r="X972" s="3"/>
      <c r="Z972" s="3"/>
      <c r="AA972" s="34"/>
      <c r="AB972" s="38"/>
    </row>
    <row r="973" spans="8:28" x14ac:dyDescent="0.2">
      <c r="H973" s="12"/>
      <c r="I973" s="12"/>
      <c r="J973" s="7"/>
      <c r="K973" s="8"/>
      <c r="L973" s="2"/>
      <c r="M973" s="1"/>
      <c r="W973" s="3"/>
      <c r="X973" s="3"/>
      <c r="Z973" s="3"/>
      <c r="AA973" s="34"/>
      <c r="AB973" s="38"/>
    </row>
    <row r="974" spans="8:28" x14ac:dyDescent="0.2">
      <c r="H974" s="12"/>
      <c r="I974" s="12"/>
      <c r="J974" s="7"/>
      <c r="K974" s="8"/>
      <c r="L974" s="2"/>
      <c r="M974" s="1"/>
      <c r="W974" s="3"/>
      <c r="X974" s="3"/>
      <c r="Z974" s="3"/>
      <c r="AA974" s="34"/>
      <c r="AB974" s="38"/>
    </row>
    <row r="975" spans="8:28" x14ac:dyDescent="0.2">
      <c r="H975" s="12"/>
      <c r="I975" s="12"/>
      <c r="J975" s="7"/>
      <c r="K975" s="8"/>
      <c r="L975" s="2"/>
      <c r="M975" s="1"/>
      <c r="W975" s="3"/>
      <c r="X975" s="3"/>
      <c r="Z975" s="3"/>
      <c r="AA975" s="34"/>
      <c r="AB975" s="38"/>
    </row>
    <row r="976" spans="8:28" x14ac:dyDescent="0.2">
      <c r="H976" s="12"/>
      <c r="I976" s="12"/>
      <c r="J976" s="7"/>
      <c r="K976" s="8"/>
      <c r="L976" s="2"/>
      <c r="M976" s="1"/>
      <c r="W976" s="3"/>
      <c r="X976" s="3"/>
      <c r="Z976" s="3"/>
      <c r="AA976" s="34"/>
      <c r="AB976" s="38"/>
    </row>
    <row r="977" spans="8:28" x14ac:dyDescent="0.2">
      <c r="H977" s="12"/>
      <c r="I977" s="12"/>
      <c r="J977" s="7"/>
      <c r="K977" s="8"/>
      <c r="L977" s="2"/>
      <c r="M977" s="1"/>
      <c r="W977" s="3"/>
      <c r="X977" s="3"/>
      <c r="Z977" s="3"/>
      <c r="AA977" s="34"/>
      <c r="AB977" s="38"/>
    </row>
    <row r="978" spans="8:28" x14ac:dyDescent="0.2">
      <c r="H978" s="12"/>
      <c r="I978" s="12"/>
      <c r="J978" s="7"/>
      <c r="K978" s="8"/>
      <c r="L978" s="2"/>
      <c r="M978" s="1"/>
      <c r="W978" s="3"/>
      <c r="X978" s="3"/>
      <c r="Z978" s="3"/>
      <c r="AA978" s="34"/>
      <c r="AB978" s="38"/>
    </row>
    <row r="979" spans="8:28" x14ac:dyDescent="0.2">
      <c r="H979" s="12"/>
      <c r="I979" s="12"/>
      <c r="J979" s="7"/>
      <c r="K979" s="8"/>
      <c r="L979" s="2"/>
      <c r="M979" s="1"/>
      <c r="W979" s="3"/>
      <c r="X979" s="3"/>
      <c r="Z979" s="3"/>
      <c r="AA979" s="34"/>
      <c r="AB979" s="38"/>
    </row>
    <row r="980" spans="8:28" x14ac:dyDescent="0.2">
      <c r="H980" s="12"/>
      <c r="I980" s="12"/>
      <c r="J980" s="7"/>
      <c r="K980" s="8"/>
      <c r="L980" s="2"/>
      <c r="M980" s="1"/>
      <c r="W980" s="3"/>
      <c r="X980" s="3"/>
      <c r="Z980" s="3"/>
      <c r="AA980" s="34"/>
      <c r="AB980" s="38"/>
    </row>
    <row r="981" spans="8:28" x14ac:dyDescent="0.2">
      <c r="H981" s="12"/>
      <c r="I981" s="12"/>
      <c r="J981" s="7"/>
      <c r="K981" s="8"/>
      <c r="L981" s="2"/>
      <c r="M981" s="1"/>
      <c r="W981" s="3"/>
      <c r="X981" s="3"/>
      <c r="Z981" s="3"/>
      <c r="AA981" s="34"/>
      <c r="AB981" s="38"/>
    </row>
    <row r="982" spans="8:28" x14ac:dyDescent="0.2">
      <c r="H982" s="12"/>
      <c r="I982" s="12"/>
      <c r="J982" s="7"/>
      <c r="K982" s="8"/>
      <c r="L982" s="2"/>
      <c r="M982" s="1"/>
      <c r="W982" s="3"/>
      <c r="X982" s="3"/>
      <c r="Z982" s="3"/>
      <c r="AA982" s="34"/>
      <c r="AB982" s="38"/>
    </row>
    <row r="983" spans="8:28" x14ac:dyDescent="0.2">
      <c r="H983" s="12"/>
      <c r="I983" s="12"/>
      <c r="J983" s="7"/>
      <c r="K983" s="8"/>
      <c r="L983" s="2"/>
      <c r="M983" s="1"/>
      <c r="W983" s="3"/>
      <c r="X983" s="3"/>
      <c r="Z983" s="3"/>
      <c r="AA983" s="34"/>
      <c r="AB983" s="38"/>
    </row>
    <row r="984" spans="8:28" x14ac:dyDescent="0.2">
      <c r="H984" s="12"/>
      <c r="I984" s="12"/>
      <c r="J984" s="7"/>
      <c r="K984" s="8"/>
      <c r="L984" s="2"/>
      <c r="M984" s="1"/>
      <c r="W984" s="3"/>
      <c r="X984" s="3"/>
      <c r="Z984" s="3"/>
      <c r="AA984" s="34"/>
      <c r="AB984" s="38"/>
    </row>
    <row r="985" spans="8:28" x14ac:dyDescent="0.2">
      <c r="H985" s="12"/>
      <c r="I985" s="12"/>
      <c r="J985" s="7"/>
      <c r="K985" s="8"/>
      <c r="L985" s="2"/>
      <c r="M985" s="1"/>
      <c r="W985" s="3"/>
      <c r="X985" s="3"/>
      <c r="Z985" s="3"/>
      <c r="AA985" s="34"/>
      <c r="AB985" s="38"/>
    </row>
    <row r="986" spans="8:28" x14ac:dyDescent="0.2">
      <c r="H986" s="12"/>
      <c r="I986" s="12"/>
      <c r="J986" s="7"/>
      <c r="K986" s="8"/>
      <c r="L986" s="2"/>
      <c r="M986" s="1"/>
      <c r="W986" s="3"/>
      <c r="X986" s="3"/>
      <c r="Z986" s="3"/>
      <c r="AA986" s="34"/>
      <c r="AB986" s="38"/>
    </row>
    <row r="987" spans="8:28" x14ac:dyDescent="0.2">
      <c r="H987" s="12"/>
      <c r="I987" s="12"/>
      <c r="J987" s="7"/>
      <c r="K987" s="8"/>
      <c r="L987" s="2"/>
      <c r="M987" s="1"/>
      <c r="W987" s="3"/>
      <c r="X987" s="3"/>
      <c r="Z987" s="3"/>
      <c r="AA987" s="34"/>
      <c r="AB987" s="38"/>
    </row>
    <row r="988" spans="8:28" x14ac:dyDescent="0.2">
      <c r="H988" s="12"/>
      <c r="I988" s="12"/>
      <c r="J988" s="7"/>
      <c r="K988" s="8"/>
      <c r="L988" s="2"/>
      <c r="M988" s="1"/>
      <c r="W988" s="3"/>
      <c r="X988" s="3"/>
      <c r="Z988" s="3"/>
      <c r="AA988" s="34"/>
      <c r="AB988" s="38"/>
    </row>
    <row r="989" spans="8:28" x14ac:dyDescent="0.2">
      <c r="H989" s="12"/>
      <c r="I989" s="12"/>
      <c r="J989" s="7"/>
      <c r="K989" s="8"/>
      <c r="L989" s="2"/>
      <c r="M989" s="1"/>
      <c r="W989" s="3"/>
      <c r="X989" s="3"/>
      <c r="Z989" s="3"/>
      <c r="AA989" s="34"/>
      <c r="AB989" s="38"/>
    </row>
    <row r="990" spans="8:28" x14ac:dyDescent="0.2">
      <c r="H990" s="12"/>
      <c r="I990" s="12"/>
      <c r="J990" s="7"/>
      <c r="K990" s="8"/>
      <c r="L990" s="2"/>
      <c r="M990" s="1"/>
      <c r="W990" s="3"/>
      <c r="X990" s="3"/>
      <c r="Z990" s="3"/>
      <c r="AA990" s="34"/>
      <c r="AB990" s="38"/>
    </row>
    <row r="991" spans="8:28" x14ac:dyDescent="0.2">
      <c r="H991" s="12"/>
      <c r="I991" s="12"/>
      <c r="J991" s="7"/>
      <c r="K991" s="8"/>
      <c r="L991" s="2"/>
      <c r="M991" s="1"/>
      <c r="W991" s="3"/>
      <c r="X991" s="3"/>
      <c r="Z991" s="3"/>
      <c r="AA991" s="34"/>
      <c r="AB991" s="38"/>
    </row>
    <row r="992" spans="8:28" x14ac:dyDescent="0.2">
      <c r="H992" s="12"/>
      <c r="I992" s="12"/>
      <c r="J992" s="7"/>
      <c r="K992" s="8"/>
      <c r="L992" s="2"/>
      <c r="M992" s="1"/>
      <c r="W992" s="3"/>
      <c r="X992" s="3"/>
      <c r="Z992" s="3"/>
      <c r="AA992" s="34"/>
      <c r="AB992" s="38"/>
    </row>
    <row r="993" spans="8:28" x14ac:dyDescent="0.2">
      <c r="H993" s="12"/>
      <c r="I993" s="12"/>
      <c r="J993" s="7"/>
      <c r="K993" s="8"/>
      <c r="L993" s="2"/>
      <c r="M993" s="1"/>
      <c r="W993" s="3"/>
      <c r="X993" s="3"/>
      <c r="Z993" s="3"/>
      <c r="AA993" s="34"/>
      <c r="AB993" s="38"/>
    </row>
    <row r="994" spans="8:28" x14ac:dyDescent="0.2">
      <c r="H994" s="12"/>
      <c r="I994" s="12"/>
      <c r="J994" s="7"/>
      <c r="K994" s="8"/>
      <c r="L994" s="2"/>
      <c r="M994" s="1"/>
      <c r="W994" s="3"/>
      <c r="X994" s="3"/>
      <c r="Z994" s="3"/>
      <c r="AA994" s="34"/>
      <c r="AB994" s="38"/>
    </row>
    <row r="995" spans="8:28" x14ac:dyDescent="0.2">
      <c r="H995" s="12"/>
      <c r="I995" s="12"/>
      <c r="J995" s="7"/>
      <c r="K995" s="8"/>
      <c r="L995" s="2"/>
      <c r="M995" s="1"/>
      <c r="W995" s="3"/>
      <c r="X995" s="3"/>
      <c r="Z995" s="3"/>
      <c r="AA995" s="34"/>
      <c r="AB995" s="38"/>
    </row>
    <row r="996" spans="8:28" x14ac:dyDescent="0.2">
      <c r="H996" s="12"/>
      <c r="I996" s="12"/>
      <c r="J996" s="7"/>
      <c r="K996" s="8"/>
      <c r="L996" s="2"/>
      <c r="M996" s="1"/>
      <c r="W996" s="3"/>
      <c r="X996" s="3"/>
      <c r="Z996" s="3"/>
      <c r="AA996" s="34"/>
      <c r="AB996" s="38"/>
    </row>
    <row r="997" spans="8:28" x14ac:dyDescent="0.2">
      <c r="H997" s="12"/>
      <c r="I997" s="12"/>
      <c r="J997" s="7"/>
      <c r="K997" s="8"/>
      <c r="L997" s="2"/>
      <c r="M997" s="1"/>
      <c r="W997" s="3"/>
      <c r="X997" s="3"/>
      <c r="Z997" s="3"/>
      <c r="AA997" s="34"/>
      <c r="AB997" s="38"/>
    </row>
    <row r="998" spans="8:28" x14ac:dyDescent="0.2">
      <c r="H998" s="12"/>
      <c r="I998" s="12"/>
      <c r="J998" s="7"/>
      <c r="K998" s="8"/>
      <c r="L998" s="2"/>
      <c r="M998" s="1"/>
      <c r="W998" s="3"/>
      <c r="X998" s="3"/>
      <c r="Z998" s="3"/>
      <c r="AA998" s="34"/>
      <c r="AB998" s="38"/>
    </row>
    <row r="999" spans="8:28" x14ac:dyDescent="0.2">
      <c r="H999" s="12"/>
      <c r="I999" s="12"/>
      <c r="J999" s="7"/>
      <c r="K999" s="8"/>
      <c r="L999" s="2"/>
      <c r="M999" s="1"/>
      <c r="W999" s="3"/>
      <c r="X999" s="3"/>
      <c r="Z999" s="3"/>
      <c r="AA999" s="34"/>
      <c r="AB999" s="38"/>
    </row>
    <row r="1000" spans="8:28" x14ac:dyDescent="0.2">
      <c r="H1000" s="12"/>
      <c r="I1000" s="12"/>
      <c r="J1000" s="7"/>
      <c r="K1000" s="8"/>
      <c r="L1000" s="2"/>
      <c r="M1000" s="1"/>
      <c r="W1000" s="3"/>
      <c r="X1000" s="3"/>
      <c r="Z1000" s="3"/>
      <c r="AA1000" s="34"/>
      <c r="AB1000" s="38"/>
    </row>
    <row r="1001" spans="8:28" x14ac:dyDescent="0.2">
      <c r="H1001" s="12"/>
      <c r="I1001" s="12"/>
      <c r="J1001" s="7"/>
      <c r="K1001" s="8"/>
      <c r="L1001" s="2"/>
      <c r="M1001" s="1"/>
      <c r="W1001" s="3"/>
      <c r="X1001" s="3"/>
      <c r="Z1001" s="3"/>
      <c r="AA1001" s="34"/>
      <c r="AB1001" s="38"/>
    </row>
  </sheetData>
  <mergeCells count="1">
    <mergeCell ref="A6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BD3F-961C-4F43-A9C9-798D7ECE162F}">
  <dimension ref="A1:AH1001"/>
  <sheetViews>
    <sheetView topLeftCell="U1" zoomScaleNormal="70" workbookViewId="0">
      <pane ySplit="1" topLeftCell="A2" activePane="bottomLeft" state="frozen"/>
      <selection pane="bottomLeft" activeCell="G44" sqref="G44"/>
    </sheetView>
  </sheetViews>
  <sheetFormatPr baseColWidth="10" defaultColWidth="11" defaultRowHeight="16" x14ac:dyDescent="0.2"/>
  <cols>
    <col min="1" max="2" width="11" style="10"/>
    <col min="3" max="3" width="13.1640625" style="10" bestFit="1" customWidth="1"/>
    <col min="7" max="7" width="11" style="11"/>
    <col min="10" max="10" width="12.6640625" customWidth="1"/>
    <col min="11" max="11" width="11" style="1"/>
    <col min="12" max="12" width="13.33203125" customWidth="1"/>
    <col min="13" max="13" width="16.83203125" customWidth="1"/>
    <col min="14" max="14" width="13.33203125" style="13" customWidth="1"/>
    <col min="15" max="15" width="13.33203125" style="43" customWidth="1"/>
    <col min="16" max="16" width="13.33203125" style="41" customWidth="1"/>
    <col min="17" max="17" width="13.6640625" style="6" bestFit="1" customWidth="1"/>
    <col min="18" max="18" width="13.6640625" style="45" bestFit="1" customWidth="1"/>
    <col min="19" max="19" width="13.33203125" style="5" customWidth="1"/>
    <col min="20" max="21" width="14" style="5" bestFit="1" customWidth="1"/>
    <col min="22" max="22" width="14" style="48" customWidth="1"/>
    <col min="23" max="24" width="15" style="4" bestFit="1" customWidth="1"/>
    <col min="25" max="25" width="17.6640625" style="28" bestFit="1" customWidth="1"/>
    <col min="26" max="26" width="12.83203125" style="4" bestFit="1" customWidth="1"/>
    <col min="27" max="27" width="15.33203125" style="35" bestFit="1" customWidth="1"/>
    <col min="28" max="28" width="17.5" style="37" bestFit="1" customWidth="1"/>
    <col min="29" max="29" width="18" style="37" bestFit="1" customWidth="1"/>
    <col min="30" max="30" width="26.1640625" style="37" bestFit="1" customWidth="1"/>
    <col min="31" max="31" width="15" style="37" bestFit="1" customWidth="1"/>
    <col min="32" max="32" width="15.83203125" style="37" bestFit="1" customWidth="1"/>
    <col min="33" max="33" width="26.1640625" style="37" bestFit="1" customWidth="1"/>
    <col min="34" max="34" width="15" style="37" bestFit="1" customWidth="1"/>
  </cols>
  <sheetData>
    <row r="1" spans="1:34" x14ac:dyDescent="0.2">
      <c r="B1" s="10" t="s">
        <v>0</v>
      </c>
      <c r="C1" s="10" t="s">
        <v>1</v>
      </c>
      <c r="F1" s="9" t="s">
        <v>24</v>
      </c>
      <c r="G1" s="17" t="s">
        <v>2</v>
      </c>
      <c r="H1" s="18" t="s">
        <v>3</v>
      </c>
      <c r="I1" s="18" t="s">
        <v>4</v>
      </c>
      <c r="J1" s="18" t="s">
        <v>5</v>
      </c>
      <c r="K1" s="19" t="s">
        <v>6</v>
      </c>
      <c r="L1" s="18" t="s">
        <v>7</v>
      </c>
      <c r="M1" s="18" t="s">
        <v>32</v>
      </c>
      <c r="N1" s="20" t="s">
        <v>23</v>
      </c>
      <c r="O1" s="42" t="s">
        <v>22</v>
      </c>
      <c r="P1" s="40" t="s">
        <v>40</v>
      </c>
      <c r="Q1" s="21" t="s">
        <v>43</v>
      </c>
      <c r="R1" s="44" t="s">
        <v>44</v>
      </c>
      <c r="S1" s="46" t="s">
        <v>41</v>
      </c>
      <c r="T1" s="22" t="s">
        <v>27</v>
      </c>
      <c r="U1" s="22" t="s">
        <v>28</v>
      </c>
      <c r="V1" s="49" t="s">
        <v>42</v>
      </c>
      <c r="W1" s="23" t="s">
        <v>29</v>
      </c>
      <c r="X1" s="23" t="s">
        <v>30</v>
      </c>
      <c r="Y1" s="27" t="s">
        <v>20</v>
      </c>
      <c r="Z1" s="23" t="s">
        <v>21</v>
      </c>
      <c r="AA1" s="32" t="s">
        <v>31</v>
      </c>
      <c r="AB1" s="31" t="s">
        <v>39</v>
      </c>
      <c r="AC1" s="36" t="s">
        <v>33</v>
      </c>
      <c r="AD1" s="36" t="s">
        <v>34</v>
      </c>
      <c r="AE1" s="36" t="s">
        <v>35</v>
      </c>
      <c r="AF1" s="36" t="s">
        <v>36</v>
      </c>
      <c r="AG1" s="36" t="s">
        <v>37</v>
      </c>
      <c r="AH1" s="36" t="s">
        <v>38</v>
      </c>
    </row>
    <row r="2" spans="1:34" x14ac:dyDescent="0.2">
      <c r="A2" s="10" t="s">
        <v>8</v>
      </c>
      <c r="B2" s="10">
        <v>0.7</v>
      </c>
      <c r="C2" s="10">
        <f>1-B2</f>
        <v>0.30000000000000004</v>
      </c>
      <c r="F2" s="9">
        <v>100</v>
      </c>
      <c r="G2" s="17">
        <f>1200</f>
        <v>1200</v>
      </c>
      <c r="H2" s="24">
        <f>G2+273.15</f>
        <v>1473.15</v>
      </c>
      <c r="I2" s="24">
        <f>92-0.18*G2+0.0001*(G2^2)</f>
        <v>20</v>
      </c>
      <c r="J2" s="18">
        <f>I2*10^8</f>
        <v>2000000000</v>
      </c>
      <c r="K2" s="19">
        <f t="shared" ref="K2:K65" si="0">LOG(EXP(((LN(Y2)-$B$10/(H2)-$B$11-$B$7)-$B$12*(1-$B$16/H2-LN(H2/$B$16))-$B$13*J2/H2-$B$14*(H2-$B$16)*J2/H2-$B$15*J2*J2/H2)/$B$9))</f>
        <v>-7.7987167227510472</v>
      </c>
      <c r="L2" s="25">
        <f t="shared" ref="L2:L65" si="1">-25096.3/(G2+273)+8.735+0.11*(I2*1000-1)/(G2+273)</f>
        <v>-6.8090665308893419</v>
      </c>
      <c r="M2" s="19">
        <f t="shared" ref="M2:M65" si="2">K2-L2</f>
        <v>-0.98965019186170533</v>
      </c>
      <c r="N2" s="20">
        <f t="shared" ref="N2:N65" si="3">81.8-(0.0542)*(G2+273)</f>
        <v>1.9633999999999929</v>
      </c>
      <c r="O2" s="42">
        <f t="shared" ref="O2:O65" si="4">6.24-0.15*K2-0.00412*(G2+273)</f>
        <v>1.3410475084126574</v>
      </c>
      <c r="P2" s="40"/>
      <c r="Q2" s="21">
        <f t="shared" ref="Q2:Q65" si="5">N2*X2</f>
        <v>11.698722559999959</v>
      </c>
      <c r="R2" s="44">
        <f t="shared" ref="R2:R65" si="6">O2*W2</f>
        <v>0.77101291417005047</v>
      </c>
      <c r="S2" s="22"/>
      <c r="T2" s="22">
        <f t="shared" ref="T2:T65" si="7">B$4*X2</f>
        <v>5.958400000000001</v>
      </c>
      <c r="U2" s="22">
        <f t="shared" ref="U2:U65" si="8">W2*B$3</f>
        <v>0.32196266666666667</v>
      </c>
      <c r="V2" s="47"/>
      <c r="W2" s="26">
        <f>Z2*AA2*56/72</f>
        <v>0.5749333333333333</v>
      </c>
      <c r="X2" s="26">
        <f>AA2*56/72-W2</f>
        <v>5.958400000000001</v>
      </c>
      <c r="Y2" s="27">
        <f>W2/X2/2</f>
        <v>4.824561403508771E-2</v>
      </c>
      <c r="Z2" s="23">
        <v>8.7999999999999995E-2</v>
      </c>
      <c r="AA2" s="32">
        <v>8.4</v>
      </c>
      <c r="AB2" s="29"/>
    </row>
    <row r="3" spans="1:34" x14ac:dyDescent="0.2">
      <c r="A3" s="10" t="s">
        <v>9</v>
      </c>
      <c r="B3" s="10">
        <v>0.56000000000000005</v>
      </c>
      <c r="C3" s="10" t="s">
        <v>25</v>
      </c>
      <c r="F3" s="9">
        <v>99.9</v>
      </c>
      <c r="G3" s="17">
        <f>G2-(1200-1035)/650</f>
        <v>1199.7461538461539</v>
      </c>
      <c r="H3" s="24">
        <f t="shared" ref="H3:H66" si="9">G3+273.15</f>
        <v>1472.896153846154</v>
      </c>
      <c r="I3" s="24">
        <f t="shared" ref="I3:I66" si="10">92-0.18*G3+0.0001*(G3^2)</f>
        <v>19.984775674556204</v>
      </c>
      <c r="J3" s="18">
        <f t="shared" ref="J3:J66" si="11">I3*10^8</f>
        <v>1998477567.4556203</v>
      </c>
      <c r="K3" s="19">
        <f t="shared" si="0"/>
        <v>-7.8016342993278567</v>
      </c>
      <c r="L3" s="25">
        <f t="shared" si="1"/>
        <v>-6.8128828554393213</v>
      </c>
      <c r="M3" s="19">
        <f t="shared" si="2"/>
        <v>-0.98875144388853542</v>
      </c>
      <c r="N3" s="20">
        <f t="shared" si="3"/>
        <v>1.9771584615384654</v>
      </c>
      <c r="O3" s="42">
        <f t="shared" si="4"/>
        <v>1.3425309910530236</v>
      </c>
      <c r="P3" s="40"/>
      <c r="Q3" s="21">
        <f t="shared" si="5"/>
        <v>11.777292710767895</v>
      </c>
      <c r="R3" s="44">
        <f t="shared" si="6"/>
        <v>0.77202473850782005</v>
      </c>
      <c r="S3" s="22"/>
      <c r="T3" s="22">
        <f t="shared" si="7"/>
        <v>5.9566761794114136</v>
      </c>
      <c r="U3" s="22">
        <f t="shared" si="8"/>
        <v>0.3220289560878406</v>
      </c>
      <c r="V3" s="47"/>
      <c r="W3" s="26">
        <f t="shared" ref="W3:W66" si="12">(W2*F2-(R2*C$2+U2*B$2)*(F2-F3))/F3</f>
        <v>0.57505170729971533</v>
      </c>
      <c r="X3" s="26">
        <f t="shared" ref="X3:X66" si="13">(X2*F2-(Q2*C$2+T2*B$2)*(F2-F3))/F3</f>
        <v>5.9566761794114136</v>
      </c>
      <c r="Y3" s="27">
        <f t="shared" ref="Y3:Y66" si="14">W3/X3/2</f>
        <v>4.8269512222883407E-2</v>
      </c>
      <c r="Z3" s="26">
        <f t="shared" ref="Z3:Z66" si="15">W3/(W3+X3)</f>
        <v>8.8039752615791653E-2</v>
      </c>
      <c r="AA3" s="33">
        <f>(W3+X3)/56*72</f>
        <v>8.3979358543428795</v>
      </c>
      <c r="AB3" s="30"/>
      <c r="AC3" s="37">
        <f t="shared" ref="AC3:AC66" si="16">(Q2*C$2+T2*B$2)*(F2-F3)/100</f>
        <v>7.6804967679995513E-3</v>
      </c>
      <c r="AD3" s="37">
        <f>AD2+AC3</f>
        <v>7.6804967679995513E-3</v>
      </c>
      <c r="AE3" s="38">
        <f t="shared" ref="AE3:AE66" si="17">AD3+X3*F3/100</f>
        <v>5.9584000000000019</v>
      </c>
      <c r="AF3" s="37">
        <f t="shared" ref="AF3:AF66" si="18">(R3*C$2+U3*B$2)*(F2-F3)/100</f>
        <v>4.5702769081380843E-4</v>
      </c>
      <c r="AG3" s="37">
        <f>AG2+AF3</f>
        <v>4.5702769081380843E-4</v>
      </c>
      <c r="AH3" s="38">
        <f t="shared" ref="AH3:AH66" si="19">AG3+W3*F3/100</f>
        <v>0.57493368328322947</v>
      </c>
    </row>
    <row r="4" spans="1:34" x14ac:dyDescent="0.2">
      <c r="A4" s="10" t="s">
        <v>10</v>
      </c>
      <c r="B4" s="10">
        <v>1</v>
      </c>
      <c r="C4" s="10" t="s">
        <v>25</v>
      </c>
      <c r="F4" s="9">
        <v>99.8</v>
      </c>
      <c r="G4" s="17">
        <f t="shared" ref="G4:G67" si="20">G3-(1200-1035)/650</f>
        <v>1199.4923076923078</v>
      </c>
      <c r="H4" s="24">
        <f t="shared" si="9"/>
        <v>1472.6423076923079</v>
      </c>
      <c r="I4" s="24">
        <f t="shared" si="10"/>
        <v>19.969564236686409</v>
      </c>
      <c r="J4" s="18">
        <f t="shared" si="11"/>
        <v>1996956423.6686409</v>
      </c>
      <c r="K4" s="19">
        <f t="shared" si="0"/>
        <v>-7.8045432256467491</v>
      </c>
      <c r="L4" s="25">
        <f t="shared" si="1"/>
        <v>-6.8166995330542886</v>
      </c>
      <c r="M4" s="19">
        <f t="shared" si="2"/>
        <v>-0.98784369259246052</v>
      </c>
      <c r="N4" s="20">
        <f t="shared" si="3"/>
        <v>1.9909169230769237</v>
      </c>
      <c r="O4" s="42">
        <f t="shared" si="4"/>
        <v>1.3440131761547036</v>
      </c>
      <c r="P4" s="40"/>
      <c r="Q4" s="21">
        <f t="shared" si="5"/>
        <v>11.855763934740594</v>
      </c>
      <c r="R4" s="44">
        <f t="shared" si="6"/>
        <v>0.77303601530177657</v>
      </c>
      <c r="S4" s="22"/>
      <c r="T4" s="22">
        <f t="shared" si="7"/>
        <v>5.9549264950833507</v>
      </c>
      <c r="U4" s="22">
        <f t="shared" si="8"/>
        <v>0.32209518198887477</v>
      </c>
      <c r="V4" s="47"/>
      <c r="W4" s="26">
        <f t="shared" si="12"/>
        <v>0.57516996783727636</v>
      </c>
      <c r="X4" s="26">
        <f t="shared" si="13"/>
        <v>5.9549264950833507</v>
      </c>
      <c r="Y4" s="27">
        <f t="shared" si="14"/>
        <v>4.8293624473128426E-2</v>
      </c>
      <c r="Z4" s="26">
        <f t="shared" si="15"/>
        <v>8.807985779432545E-2</v>
      </c>
      <c r="AA4" s="33">
        <f t="shared" ref="AA4:AA67" si="21">(W4+X4)/56*72</f>
        <v>8.3958383094693776</v>
      </c>
      <c r="AB4" s="30"/>
      <c r="AC4" s="37">
        <f t="shared" si="16"/>
        <v>7.7028611388190145E-3</v>
      </c>
      <c r="AD4" s="37">
        <f t="shared" ref="AD4:AD67" si="22">AD3+AC4</f>
        <v>1.5383357906818565E-2</v>
      </c>
      <c r="AE4" s="38">
        <f t="shared" si="17"/>
        <v>5.9584000000000019</v>
      </c>
      <c r="AF4" s="37">
        <f t="shared" si="18"/>
        <v>4.5737743198278431E-4</v>
      </c>
      <c r="AG4" s="37">
        <f t="shared" ref="AG4:AG67" si="23">AG3+AF4</f>
        <v>9.1440512279659274E-4</v>
      </c>
      <c r="AH4" s="38">
        <f t="shared" si="19"/>
        <v>0.57493403302439838</v>
      </c>
    </row>
    <row r="5" spans="1:34" x14ac:dyDescent="0.2">
      <c r="F5" s="9">
        <v>99.7</v>
      </c>
      <c r="G5" s="17">
        <f t="shared" si="20"/>
        <v>1199.2384615384617</v>
      </c>
      <c r="H5" s="24">
        <f t="shared" si="9"/>
        <v>1472.3884615384618</v>
      </c>
      <c r="I5" s="24">
        <f t="shared" si="10"/>
        <v>19.95436568639056</v>
      </c>
      <c r="J5" s="18">
        <f t="shared" si="11"/>
        <v>1995436568.639056</v>
      </c>
      <c r="K5" s="19">
        <f t="shared" si="0"/>
        <v>-7.8074434820956906</v>
      </c>
      <c r="L5" s="25">
        <f t="shared" si="1"/>
        <v>-6.8205165639168763</v>
      </c>
      <c r="M5" s="19">
        <f t="shared" si="2"/>
        <v>-0.98692691817881428</v>
      </c>
      <c r="N5" s="20">
        <f t="shared" si="3"/>
        <v>2.004675384615382</v>
      </c>
      <c r="O5" s="42">
        <f t="shared" si="4"/>
        <v>1.3454940607758905</v>
      </c>
      <c r="P5" s="40"/>
      <c r="Q5" s="21">
        <f t="shared" si="5"/>
        <v>11.93413510444605</v>
      </c>
      <c r="R5" s="44">
        <f t="shared" si="6"/>
        <v>0.77404674171727794</v>
      </c>
      <c r="S5" s="22"/>
      <c r="T5" s="22">
        <f t="shared" si="7"/>
        <v>5.9531509171175552</v>
      </c>
      <c r="U5" s="22">
        <f t="shared" si="8"/>
        <v>0.32216134429587429</v>
      </c>
      <c r="V5" s="47"/>
      <c r="W5" s="26">
        <f t="shared" si="12"/>
        <v>0.57528811481406117</v>
      </c>
      <c r="X5" s="26">
        <f t="shared" si="13"/>
        <v>5.9531509171175552</v>
      </c>
      <c r="Y5" s="27">
        <f t="shared" si="14"/>
        <v>4.8317951520420115E-2</v>
      </c>
      <c r="Z5" s="26">
        <f t="shared" si="15"/>
        <v>8.8120316663790083E-2</v>
      </c>
      <c r="AA5" s="33">
        <f t="shared" si="21"/>
        <v>8.3937073267692206</v>
      </c>
      <c r="AB5" s="30"/>
      <c r="AC5" s="37">
        <f t="shared" si="16"/>
        <v>7.7251777269800844E-3</v>
      </c>
      <c r="AD5" s="37">
        <f t="shared" si="22"/>
        <v>2.3108535633798648E-2</v>
      </c>
      <c r="AE5" s="38">
        <f t="shared" si="17"/>
        <v>5.958400000000001</v>
      </c>
      <c r="AF5" s="37">
        <f t="shared" si="18"/>
        <v>4.5772696352226939E-4</v>
      </c>
      <c r="AG5" s="37">
        <f t="shared" si="23"/>
        <v>1.3721320863188621E-3</v>
      </c>
      <c r="AH5" s="38">
        <f t="shared" si="19"/>
        <v>0.57493438255593787</v>
      </c>
    </row>
    <row r="6" spans="1:34" x14ac:dyDescent="0.2">
      <c r="A6" s="52" t="s">
        <v>26</v>
      </c>
      <c r="B6" s="52"/>
      <c r="F6" s="9">
        <v>99.6</v>
      </c>
      <c r="G6" s="17">
        <f t="shared" si="20"/>
        <v>1198.9846153846156</v>
      </c>
      <c r="H6" s="24">
        <f t="shared" si="9"/>
        <v>1472.1346153846157</v>
      </c>
      <c r="I6" s="24">
        <f t="shared" si="10"/>
        <v>19.939180023668655</v>
      </c>
      <c r="J6" s="18">
        <f t="shared" si="11"/>
        <v>1993918002.3668654</v>
      </c>
      <c r="K6" s="19">
        <f t="shared" si="0"/>
        <v>-7.8103350490022816</v>
      </c>
      <c r="L6" s="25">
        <f t="shared" si="1"/>
        <v>-6.8243339482098371</v>
      </c>
      <c r="M6" s="19">
        <f t="shared" si="2"/>
        <v>-0.98600110079244452</v>
      </c>
      <c r="N6" s="20">
        <f t="shared" si="3"/>
        <v>2.0184338461538402</v>
      </c>
      <c r="O6" s="42">
        <f t="shared" si="4"/>
        <v>1.3469736419657252</v>
      </c>
      <c r="P6" s="40"/>
      <c r="Q6" s="21">
        <f t="shared" si="5"/>
        <v>12.012405091252267</v>
      </c>
      <c r="R6" s="44">
        <f t="shared" si="6"/>
        <v>0.77505691491369344</v>
      </c>
      <c r="S6" s="22"/>
      <c r="T6" s="22">
        <f t="shared" si="7"/>
        <v>5.9513494158563125</v>
      </c>
      <c r="U6" s="22">
        <f t="shared" si="8"/>
        <v>0.32222744293515482</v>
      </c>
      <c r="V6" s="47"/>
      <c r="W6" s="26">
        <f t="shared" si="12"/>
        <v>0.57540614809849067</v>
      </c>
      <c r="X6" s="26">
        <f t="shared" si="13"/>
        <v>5.9513494158563125</v>
      </c>
      <c r="Y6" s="27">
        <f t="shared" si="14"/>
        <v>4.8342494104397844E-2</v>
      </c>
      <c r="Z6" s="26">
        <f t="shared" si="15"/>
        <v>8.8161130359512146E-2</v>
      </c>
      <c r="AA6" s="33">
        <f t="shared" si="21"/>
        <v>8.3915428679418902</v>
      </c>
      <c r="AB6" s="30"/>
      <c r="AC6" s="37">
        <f t="shared" si="16"/>
        <v>7.7474461733167653E-3</v>
      </c>
      <c r="AD6" s="37">
        <f t="shared" si="22"/>
        <v>3.0855981807115414E-2</v>
      </c>
      <c r="AE6" s="38">
        <f t="shared" si="17"/>
        <v>5.9584000000000019</v>
      </c>
      <c r="AF6" s="37">
        <f t="shared" si="18"/>
        <v>4.5807628452875545E-4</v>
      </c>
      <c r="AG6" s="37">
        <f t="shared" si="23"/>
        <v>1.8302083708476176E-3</v>
      </c>
      <c r="AH6" s="38">
        <f t="shared" si="19"/>
        <v>0.57493473187694422</v>
      </c>
    </row>
    <row r="7" spans="1:34" x14ac:dyDescent="0.2">
      <c r="A7" s="14" t="s">
        <v>11</v>
      </c>
      <c r="B7" s="15">
        <v>0.21299999999999999</v>
      </c>
      <c r="F7" s="9">
        <v>99.5</v>
      </c>
      <c r="G7" s="17">
        <f t="shared" si="20"/>
        <v>1198.7307692307695</v>
      </c>
      <c r="H7" s="24">
        <f t="shared" si="9"/>
        <v>1471.8807692307696</v>
      </c>
      <c r="I7" s="24">
        <f t="shared" si="10"/>
        <v>19.924007248520724</v>
      </c>
      <c r="J7" s="18">
        <f t="shared" si="11"/>
        <v>1992400724.8520722</v>
      </c>
      <c r="K7" s="19">
        <f t="shared" si="0"/>
        <v>-7.8132179066334997</v>
      </c>
      <c r="L7" s="25">
        <f t="shared" si="1"/>
        <v>-6.8281516861160503</v>
      </c>
      <c r="M7" s="19">
        <f t="shared" si="2"/>
        <v>-0.98506622051744941</v>
      </c>
      <c r="N7" s="20">
        <f t="shared" si="3"/>
        <v>2.0321923076922985</v>
      </c>
      <c r="O7" s="42">
        <f t="shared" si="4"/>
        <v>1.3484519167642546</v>
      </c>
      <c r="P7" s="40"/>
      <c r="Q7" s="21">
        <f t="shared" si="5"/>
        <v>12.090572765386714</v>
      </c>
      <c r="R7" s="44">
        <f t="shared" si="6"/>
        <v>0.7760665320443858</v>
      </c>
      <c r="S7" s="22"/>
      <c r="T7" s="22">
        <f t="shared" si="7"/>
        <v>5.9495219618838311</v>
      </c>
      <c r="U7" s="22">
        <f t="shared" si="8"/>
        <v>0.3222934778332443</v>
      </c>
      <c r="V7" s="47"/>
      <c r="W7" s="26">
        <f t="shared" si="12"/>
        <v>0.5755240675593648</v>
      </c>
      <c r="X7" s="26">
        <f t="shared" si="13"/>
        <v>5.9495219618838311</v>
      </c>
      <c r="Y7" s="27">
        <f t="shared" si="14"/>
        <v>4.8367252969777536E-2</v>
      </c>
      <c r="Z7" s="26">
        <f t="shared" si="15"/>
        <v>8.8202300024000937E-2</v>
      </c>
      <c r="AA7" s="33">
        <f t="shared" si="21"/>
        <v>8.3893448949983949</v>
      </c>
      <c r="AB7" s="30"/>
      <c r="AC7" s="37">
        <f t="shared" si="16"/>
        <v>7.7696661184746578E-3</v>
      </c>
      <c r="AD7" s="37">
        <f t="shared" si="22"/>
        <v>3.8625647925590069E-2</v>
      </c>
      <c r="AE7" s="38">
        <f t="shared" si="17"/>
        <v>5.9584000000000019</v>
      </c>
      <c r="AF7" s="37">
        <f t="shared" si="18"/>
        <v>4.5842539409656077E-4</v>
      </c>
      <c r="AG7" s="37">
        <f t="shared" si="23"/>
        <v>2.2886337649441783E-3</v>
      </c>
      <c r="AH7" s="38">
        <f t="shared" si="19"/>
        <v>0.57493508098651214</v>
      </c>
    </row>
    <row r="8" spans="1:34" x14ac:dyDescent="0.2">
      <c r="F8" s="9">
        <v>99.4</v>
      </c>
      <c r="G8" s="17">
        <f t="shared" si="20"/>
        <v>1198.4769230769234</v>
      </c>
      <c r="H8" s="24">
        <f t="shared" si="9"/>
        <v>1471.6269230769235</v>
      </c>
      <c r="I8" s="24">
        <f t="shared" si="10"/>
        <v>19.908847360946766</v>
      </c>
      <c r="J8" s="18">
        <f t="shared" si="11"/>
        <v>1990884736.0946765</v>
      </c>
      <c r="K8" s="19">
        <f t="shared" si="0"/>
        <v>-7.8160920351954566</v>
      </c>
      <c r="L8" s="25">
        <f t="shared" si="1"/>
        <v>-6.8319697778185215</v>
      </c>
      <c r="M8" s="19">
        <f t="shared" si="2"/>
        <v>-0.98412225737693504</v>
      </c>
      <c r="N8" s="20">
        <f t="shared" si="3"/>
        <v>2.0459507692307568</v>
      </c>
      <c r="O8" s="42">
        <f t="shared" si="4"/>
        <v>1.349928882202394</v>
      </c>
      <c r="P8" s="40"/>
      <c r="Q8" s="21">
        <f t="shared" si="5"/>
        <v>12.168636995955818</v>
      </c>
      <c r="R8" s="44">
        <f t="shared" si="6"/>
        <v>0.77707559025669759</v>
      </c>
      <c r="S8" s="22"/>
      <c r="T8" s="22">
        <f t="shared" si="7"/>
        <v>5.947668526027643</v>
      </c>
      <c r="U8" s="22">
        <f t="shared" si="8"/>
        <v>0.32235944891688528</v>
      </c>
      <c r="V8" s="47"/>
      <c r="W8" s="26">
        <f t="shared" si="12"/>
        <v>0.57564187306586656</v>
      </c>
      <c r="X8" s="26">
        <f t="shared" si="13"/>
        <v>5.947668526027643</v>
      </c>
      <c r="Y8" s="27">
        <f t="shared" si="14"/>
        <v>4.8392228866386486E-2</v>
      </c>
      <c r="Z8" s="26">
        <f t="shared" si="15"/>
        <v>8.8243826806993386E-2</v>
      </c>
      <c r="AA8" s="33">
        <f t="shared" si="21"/>
        <v>8.3871133702630836</v>
      </c>
      <c r="AB8" s="30"/>
      <c r="AC8" s="37">
        <f t="shared" si="16"/>
        <v>7.791837202934253E-3</v>
      </c>
      <c r="AD8" s="37">
        <f t="shared" si="22"/>
        <v>4.6417485128524325E-2</v>
      </c>
      <c r="AE8" s="38">
        <f t="shared" si="17"/>
        <v>5.9584000000000019</v>
      </c>
      <c r="AF8" s="37">
        <f t="shared" si="18"/>
        <v>4.5877429131880291E-4</v>
      </c>
      <c r="AG8" s="37">
        <f t="shared" si="23"/>
        <v>2.747408056262981E-3</v>
      </c>
      <c r="AH8" s="38">
        <f t="shared" si="19"/>
        <v>0.57493542988373436</v>
      </c>
    </row>
    <row r="9" spans="1:34" x14ac:dyDescent="0.2">
      <c r="A9" s="16" t="s">
        <v>12</v>
      </c>
      <c r="B9" s="16">
        <v>0.19600000000000001</v>
      </c>
      <c r="F9" s="9">
        <v>99.3</v>
      </c>
      <c r="G9" s="17">
        <f t="shared" si="20"/>
        <v>1198.2230769230773</v>
      </c>
      <c r="H9" s="24">
        <f t="shared" si="9"/>
        <v>1471.3730769230774</v>
      </c>
      <c r="I9" s="24">
        <f t="shared" si="10"/>
        <v>19.893700360946809</v>
      </c>
      <c r="J9" s="18">
        <f t="shared" si="11"/>
        <v>1989370036.094681</v>
      </c>
      <c r="K9" s="19">
        <f t="shared" si="0"/>
        <v>-7.8189574148331413</v>
      </c>
      <c r="L9" s="25">
        <f t="shared" si="1"/>
        <v>-6.8357882235003835</v>
      </c>
      <c r="M9" s="19">
        <f t="shared" si="2"/>
        <v>-0.98316919133275782</v>
      </c>
      <c r="N9" s="20">
        <f t="shared" si="3"/>
        <v>2.0597092307692151</v>
      </c>
      <c r="O9" s="42">
        <f t="shared" si="4"/>
        <v>1.3514045353018922</v>
      </c>
      <c r="P9" s="40"/>
      <c r="Q9" s="21">
        <f t="shared" si="5"/>
        <v>12.246596650964566</v>
      </c>
      <c r="R9" s="44">
        <f t="shared" si="6"/>
        <v>0.77808408669193829</v>
      </c>
      <c r="S9" s="22"/>
      <c r="T9" s="22">
        <f t="shared" si="7"/>
        <v>5.945789079359991</v>
      </c>
      <c r="U9" s="22">
        <f t="shared" si="8"/>
        <v>0.32242535611303669</v>
      </c>
      <c r="V9" s="47"/>
      <c r="W9" s="26">
        <f t="shared" si="12"/>
        <v>0.57575956448756549</v>
      </c>
      <c r="X9" s="26">
        <f t="shared" si="13"/>
        <v>5.945789079359991</v>
      </c>
      <c r="Y9" s="27">
        <f t="shared" si="14"/>
        <v>4.8417422549198522E-2</v>
      </c>
      <c r="Z9" s="26">
        <f t="shared" si="15"/>
        <v>8.8285711865499661E-2</v>
      </c>
      <c r="AA9" s="33">
        <f t="shared" si="21"/>
        <v>8.384848256375431</v>
      </c>
      <c r="AB9" s="30"/>
      <c r="AC9" s="37">
        <f t="shared" si="16"/>
        <v>7.8139590670067635E-3</v>
      </c>
      <c r="AD9" s="37">
        <f t="shared" si="22"/>
        <v>5.4231444195531088E-2</v>
      </c>
      <c r="AE9" s="38">
        <f t="shared" si="17"/>
        <v>5.9584000000000019</v>
      </c>
      <c r="AF9" s="37">
        <f t="shared" si="18"/>
        <v>4.5912297528674634E-4</v>
      </c>
      <c r="AG9" s="37">
        <f t="shared" si="23"/>
        <v>3.2065310315497276E-3</v>
      </c>
      <c r="AH9" s="38">
        <f t="shared" si="19"/>
        <v>0.57493577856770228</v>
      </c>
    </row>
    <row r="10" spans="1:34" x14ac:dyDescent="0.2">
      <c r="A10" s="16" t="s">
        <v>13</v>
      </c>
      <c r="B10" s="16">
        <v>11492</v>
      </c>
      <c r="F10" s="9">
        <v>99.2</v>
      </c>
      <c r="G10" s="17">
        <f t="shared" si="20"/>
        <v>1197.9692307692312</v>
      </c>
      <c r="H10" s="24">
        <f t="shared" si="9"/>
        <v>1471.1192307692313</v>
      </c>
      <c r="I10" s="24">
        <f t="shared" si="10"/>
        <v>19.878566248520769</v>
      </c>
      <c r="J10" s="18">
        <f t="shared" si="11"/>
        <v>1987856624.852077</v>
      </c>
      <c r="K10" s="19">
        <f t="shared" si="0"/>
        <v>-7.8218140256301751</v>
      </c>
      <c r="L10" s="25">
        <f t="shared" si="1"/>
        <v>-6.8396070233449002</v>
      </c>
      <c r="M10" s="19">
        <f t="shared" si="2"/>
        <v>-0.98220700228527491</v>
      </c>
      <c r="N10" s="20">
        <f t="shared" si="3"/>
        <v>2.0734676923076734</v>
      </c>
      <c r="O10" s="42">
        <f t="shared" si="4"/>
        <v>1.3528788730752934</v>
      </c>
      <c r="P10" s="40"/>
      <c r="Q10" s="21">
        <f t="shared" si="5"/>
        <v>12.324450597336238</v>
      </c>
      <c r="R10" s="44">
        <f t="shared" si="6"/>
        <v>0.77909201848536958</v>
      </c>
      <c r="S10" s="22"/>
      <c r="T10" s="22">
        <f t="shared" si="7"/>
        <v>5.9438835931992244</v>
      </c>
      <c r="U10" s="22">
        <f t="shared" si="8"/>
        <v>0.32249119934887588</v>
      </c>
      <c r="V10" s="47"/>
      <c r="W10" s="26">
        <f t="shared" si="12"/>
        <v>0.57587714169442117</v>
      </c>
      <c r="X10" s="26">
        <f t="shared" si="13"/>
        <v>5.9438835931992244</v>
      </c>
      <c r="Y10" s="27">
        <f t="shared" si="14"/>
        <v>4.8442834778369387E-2</v>
      </c>
      <c r="Z10" s="26">
        <f t="shared" si="15"/>
        <v>8.8327956363848881E-2</v>
      </c>
      <c r="AA10" s="33">
        <f t="shared" si="21"/>
        <v>8.3825495162918298</v>
      </c>
      <c r="AB10" s="30"/>
      <c r="AC10" s="37">
        <f t="shared" si="16"/>
        <v>7.8360313508409173E-3</v>
      </c>
      <c r="AD10" s="37">
        <f t="shared" si="22"/>
        <v>6.2067475546372007E-2</v>
      </c>
      <c r="AE10" s="38">
        <f t="shared" si="17"/>
        <v>5.9584000000000019</v>
      </c>
      <c r="AF10" s="37">
        <f t="shared" si="18"/>
        <v>4.5947144508979784E-4</v>
      </c>
      <c r="AG10" s="37">
        <f t="shared" si="23"/>
        <v>3.6660024766395254E-3</v>
      </c>
      <c r="AH10" s="38">
        <f t="shared" si="19"/>
        <v>0.5749361270375053</v>
      </c>
    </row>
    <row r="11" spans="1:34" x14ac:dyDescent="0.2">
      <c r="A11" s="16" t="s">
        <v>14</v>
      </c>
      <c r="B11" s="16">
        <v>-6.6749999999999998</v>
      </c>
      <c r="F11" s="9">
        <v>99.100000000000094</v>
      </c>
      <c r="G11" s="17">
        <f t="shared" si="20"/>
        <v>1197.7153846153851</v>
      </c>
      <c r="H11" s="24">
        <f t="shared" si="9"/>
        <v>1470.8653846153852</v>
      </c>
      <c r="I11" s="24">
        <f t="shared" si="10"/>
        <v>19.863445023668675</v>
      </c>
      <c r="J11" s="18">
        <f t="shared" si="11"/>
        <v>1986344502.3668675</v>
      </c>
      <c r="K11" s="19">
        <f t="shared" si="0"/>
        <v>-7.8246618476085317</v>
      </c>
      <c r="L11" s="25">
        <f t="shared" si="1"/>
        <v>-6.8434261775354592</v>
      </c>
      <c r="M11" s="19">
        <f t="shared" si="2"/>
        <v>-0.98123567007307244</v>
      </c>
      <c r="N11" s="20">
        <f t="shared" si="3"/>
        <v>2.0872261538461316</v>
      </c>
      <c r="O11" s="42">
        <f t="shared" si="4"/>
        <v>1.3543518925258926</v>
      </c>
      <c r="P11" s="40"/>
      <c r="Q11" s="21">
        <f t="shared" si="5"/>
        <v>12.402197700932232</v>
      </c>
      <c r="R11" s="44">
        <f t="shared" si="6"/>
        <v>0.78009938276618751</v>
      </c>
      <c r="S11" s="22"/>
      <c r="T11" s="22">
        <f t="shared" si="7"/>
        <v>5.9419520391111922</v>
      </c>
      <c r="U11" s="22">
        <f t="shared" si="8"/>
        <v>0.32255697855180071</v>
      </c>
      <c r="V11" s="47"/>
      <c r="W11" s="26">
        <f t="shared" si="12"/>
        <v>0.57599460455678697</v>
      </c>
      <c r="X11" s="26">
        <f t="shared" si="13"/>
        <v>5.9419520391111922</v>
      </c>
      <c r="Y11" s="27">
        <f t="shared" si="14"/>
        <v>4.846846631927252E-2</v>
      </c>
      <c r="Z11" s="26">
        <f t="shared" si="15"/>
        <v>8.8370561473735162E-2</v>
      </c>
      <c r="AA11" s="33">
        <f t="shared" si="21"/>
        <v>8.3802171132874026</v>
      </c>
      <c r="AB11" s="30"/>
      <c r="AC11" s="37">
        <f t="shared" si="16"/>
        <v>7.8580536944331814E-3</v>
      </c>
      <c r="AD11" s="37">
        <f t="shared" si="22"/>
        <v>6.9925529240805195E-2</v>
      </c>
      <c r="AE11" s="38">
        <f t="shared" si="17"/>
        <v>5.9584000000000028</v>
      </c>
      <c r="AF11" s="37">
        <f t="shared" si="18"/>
        <v>4.5981969981569859E-4</v>
      </c>
      <c r="AG11" s="37">
        <f t="shared" si="23"/>
        <v>4.125822176455224E-3</v>
      </c>
      <c r="AH11" s="38">
        <f t="shared" si="19"/>
        <v>0.57493647529223169</v>
      </c>
    </row>
    <row r="12" spans="1:34" x14ac:dyDescent="0.2">
      <c r="A12" s="16" t="s">
        <v>15</v>
      </c>
      <c r="B12" s="16">
        <v>-3.36</v>
      </c>
      <c r="F12" s="9">
        <v>99.000000000000099</v>
      </c>
      <c r="G12" s="17">
        <f t="shared" si="20"/>
        <v>1197.461538461539</v>
      </c>
      <c r="H12" s="24">
        <f t="shared" si="9"/>
        <v>1470.6115384615391</v>
      </c>
      <c r="I12" s="24">
        <f t="shared" si="10"/>
        <v>19.848336686390581</v>
      </c>
      <c r="J12" s="18">
        <f t="shared" si="11"/>
        <v>1984833668.6390581</v>
      </c>
      <c r="K12" s="19">
        <f t="shared" si="0"/>
        <v>-7.8275008607283043</v>
      </c>
      <c r="L12" s="25">
        <f t="shared" si="1"/>
        <v>-6.8472456862555635</v>
      </c>
      <c r="M12" s="19">
        <f t="shared" si="2"/>
        <v>-0.9802551744727408</v>
      </c>
      <c r="N12" s="20">
        <f t="shared" si="3"/>
        <v>2.1009846153845899</v>
      </c>
      <c r="O12" s="42">
        <f t="shared" si="4"/>
        <v>1.355823590647705</v>
      </c>
      <c r="P12" s="40"/>
      <c r="Q12" s="21">
        <f t="shared" si="5"/>
        <v>12.479836826572045</v>
      </c>
      <c r="R12" s="44">
        <f t="shared" si="6"/>
        <v>0.78110617665751281</v>
      </c>
      <c r="S12" s="22"/>
      <c r="T12" s="22">
        <f t="shared" si="7"/>
        <v>5.939994388910641</v>
      </c>
      <c r="U12" s="22">
        <f t="shared" si="8"/>
        <v>0.32262269364943186</v>
      </c>
      <c r="V12" s="47"/>
      <c r="W12" s="26">
        <f t="shared" si="12"/>
        <v>0.57611195294541395</v>
      </c>
      <c r="X12" s="26">
        <f t="shared" si="13"/>
        <v>5.939994388910641</v>
      </c>
      <c r="Y12" s="27">
        <f t="shared" si="14"/>
        <v>4.849431794253508E-2</v>
      </c>
      <c r="Z12" s="26">
        <f t="shared" si="15"/>
        <v>8.8413528374264305E-2</v>
      </c>
      <c r="AA12" s="33">
        <f t="shared" si="21"/>
        <v>8.3778510109577855</v>
      </c>
      <c r="AB12" s="30"/>
      <c r="AC12" s="37">
        <f t="shared" si="16"/>
        <v>7.8800257376570575E-3</v>
      </c>
      <c r="AD12" s="37">
        <f t="shared" si="22"/>
        <v>7.7805554978462255E-2</v>
      </c>
      <c r="AE12" s="38">
        <f t="shared" si="17"/>
        <v>5.9584000000000028</v>
      </c>
      <c r="AF12" s="37">
        <f t="shared" si="18"/>
        <v>4.6016773855182998E-4</v>
      </c>
      <c r="AG12" s="37">
        <f t="shared" si="23"/>
        <v>4.585989915007054E-3</v>
      </c>
      <c r="AH12" s="38">
        <f t="shared" si="19"/>
        <v>0.57493682333096741</v>
      </c>
    </row>
    <row r="13" spans="1:34" x14ac:dyDescent="0.2">
      <c r="A13" s="16" t="s">
        <v>16</v>
      </c>
      <c r="B13" s="16">
        <v>-7.0100000000000004E-7</v>
      </c>
      <c r="F13" s="9">
        <v>98.900000000000105</v>
      </c>
      <c r="G13" s="17">
        <f t="shared" si="20"/>
        <v>1197.2076923076929</v>
      </c>
      <c r="H13" s="24">
        <f t="shared" si="9"/>
        <v>1470.357692307693</v>
      </c>
      <c r="I13" s="24">
        <f t="shared" si="10"/>
        <v>19.833241236686433</v>
      </c>
      <c r="J13" s="18">
        <f t="shared" si="11"/>
        <v>1983324123.6686432</v>
      </c>
      <c r="K13" s="19">
        <f t="shared" si="0"/>
        <v>-7.8303310448874335</v>
      </c>
      <c r="L13" s="25">
        <f t="shared" si="1"/>
        <v>-6.8510655496888591</v>
      </c>
      <c r="M13" s="19">
        <f t="shared" si="2"/>
        <v>-0.97926549519857442</v>
      </c>
      <c r="N13" s="20">
        <f t="shared" si="3"/>
        <v>2.1147430769230482</v>
      </c>
      <c r="O13" s="42">
        <f t="shared" si="4"/>
        <v>1.3572939644254198</v>
      </c>
      <c r="P13" s="40"/>
      <c r="Q13" s="21">
        <f t="shared" si="5"/>
        <v>12.557366838053341</v>
      </c>
      <c r="R13" s="44">
        <f t="shared" si="6"/>
        <v>0.7821123972763705</v>
      </c>
      <c r="S13" s="22"/>
      <c r="T13" s="22">
        <f t="shared" si="7"/>
        <v>5.9380106146626153</v>
      </c>
      <c r="U13" s="22">
        <f t="shared" si="8"/>
        <v>0.3226883445696142</v>
      </c>
      <c r="V13" s="47"/>
      <c r="W13" s="26">
        <f t="shared" si="12"/>
        <v>0.57622918673145385</v>
      </c>
      <c r="X13" s="26">
        <f t="shared" si="13"/>
        <v>5.9380106146626153</v>
      </c>
      <c r="Y13" s="27">
        <f t="shared" si="14"/>
        <v>4.8520390424074203E-2</v>
      </c>
      <c r="Z13" s="26">
        <f t="shared" si="15"/>
        <v>8.8456858252000309E-2</v>
      </c>
      <c r="AA13" s="33">
        <f t="shared" si="21"/>
        <v>8.3754511732209469</v>
      </c>
      <c r="AB13" s="30"/>
      <c r="AC13" s="37">
        <f t="shared" si="16"/>
        <v>7.9019471202086133E-3</v>
      </c>
      <c r="AD13" s="37">
        <f t="shared" si="22"/>
        <v>8.5707502098670868E-2</v>
      </c>
      <c r="AE13" s="38">
        <f t="shared" si="17"/>
        <v>5.9584000000000037</v>
      </c>
      <c r="AF13" s="37">
        <f t="shared" si="18"/>
        <v>4.6051556038161496E-4</v>
      </c>
      <c r="AG13" s="37">
        <f t="shared" si="23"/>
        <v>5.0465054753886691E-3</v>
      </c>
      <c r="AH13" s="38">
        <f t="shared" si="19"/>
        <v>0.57493717115279719</v>
      </c>
    </row>
    <row r="14" spans="1:34" x14ac:dyDescent="0.2">
      <c r="A14" s="16" t="s">
        <v>17</v>
      </c>
      <c r="B14" s="16">
        <v>-1.5400000000000001E-10</v>
      </c>
      <c r="F14" s="9">
        <v>98.800000000000097</v>
      </c>
      <c r="G14" s="17">
        <f t="shared" si="20"/>
        <v>1196.9538461538468</v>
      </c>
      <c r="H14" s="24">
        <f t="shared" si="9"/>
        <v>1470.1038461538469</v>
      </c>
      <c r="I14" s="24">
        <f t="shared" si="10"/>
        <v>19.818158674556287</v>
      </c>
      <c r="J14" s="18">
        <f t="shared" si="11"/>
        <v>1981815867.4556286</v>
      </c>
      <c r="K14" s="19">
        <f t="shared" si="0"/>
        <v>-7.8331523799214473</v>
      </c>
      <c r="L14" s="25">
        <f t="shared" si="1"/>
        <v>-6.8548857680191091</v>
      </c>
      <c r="M14" s="19">
        <f t="shared" si="2"/>
        <v>-0.97826661190233821</v>
      </c>
      <c r="N14" s="20">
        <f t="shared" si="3"/>
        <v>2.1285015384615065</v>
      </c>
      <c r="O14" s="42">
        <f t="shared" si="4"/>
        <v>1.3587630108343678</v>
      </c>
      <c r="P14" s="40"/>
      <c r="Q14" s="21">
        <f t="shared" si="5"/>
        <v>12.634786598172141</v>
      </c>
      <c r="R14" s="44">
        <f t="shared" si="6"/>
        <v>0.78311804173368083</v>
      </c>
      <c r="S14" s="22"/>
      <c r="T14" s="22">
        <f t="shared" si="7"/>
        <v>5.9360006886838521</v>
      </c>
      <c r="U14" s="22">
        <f t="shared" si="8"/>
        <v>0.32275393124041979</v>
      </c>
      <c r="V14" s="47"/>
      <c r="W14" s="26">
        <f t="shared" si="12"/>
        <v>0.57634630578646384</v>
      </c>
      <c r="X14" s="26">
        <f t="shared" si="13"/>
        <v>5.9360006886838521</v>
      </c>
      <c r="Y14" s="27">
        <f t="shared" si="14"/>
        <v>4.8546684545133792E-2</v>
      </c>
      <c r="Z14" s="26">
        <f t="shared" si="15"/>
        <v>8.8500552301012822E-2</v>
      </c>
      <c r="AA14" s="33">
        <f t="shared" si="21"/>
        <v>8.3730175643189781</v>
      </c>
      <c r="AB14" s="30"/>
      <c r="AC14" s="37">
        <f t="shared" si="16"/>
        <v>7.9238174816805076E-3</v>
      </c>
      <c r="AD14" s="37">
        <f t="shared" si="22"/>
        <v>9.3631319580351369E-2</v>
      </c>
      <c r="AE14" s="38">
        <f t="shared" si="17"/>
        <v>5.9584000000000037</v>
      </c>
      <c r="AF14" s="37">
        <f t="shared" si="18"/>
        <v>4.6086316438843743E-4</v>
      </c>
      <c r="AG14" s="37">
        <f t="shared" si="23"/>
        <v>5.5073686397771066E-3</v>
      </c>
      <c r="AH14" s="38">
        <f t="shared" si="19"/>
        <v>0.57493751875680388</v>
      </c>
    </row>
    <row r="15" spans="1:34" x14ac:dyDescent="0.2">
      <c r="A15" s="16" t="s">
        <v>18</v>
      </c>
      <c r="B15" s="16">
        <v>3.8499999999999997E-17</v>
      </c>
      <c r="F15" s="9">
        <v>98.700000000000102</v>
      </c>
      <c r="G15" s="17">
        <f t="shared" si="20"/>
        <v>1196.7000000000007</v>
      </c>
      <c r="H15" s="24">
        <f t="shared" si="9"/>
        <v>1469.8500000000008</v>
      </c>
      <c r="I15" s="24">
        <f t="shared" si="10"/>
        <v>19.803089000000057</v>
      </c>
      <c r="J15" s="18">
        <f t="shared" si="11"/>
        <v>1980308900.0000057</v>
      </c>
      <c r="K15" s="19">
        <f t="shared" si="0"/>
        <v>-7.8359648456032156</v>
      </c>
      <c r="L15" s="25">
        <f t="shared" si="1"/>
        <v>-6.8587063414302119</v>
      </c>
      <c r="M15" s="19">
        <f t="shared" si="2"/>
        <v>-0.97725850417300375</v>
      </c>
      <c r="N15" s="20">
        <f t="shared" si="3"/>
        <v>2.1422599999999647</v>
      </c>
      <c r="O15" s="42">
        <f t="shared" si="4"/>
        <v>1.3602307268404781</v>
      </c>
      <c r="P15" s="40"/>
      <c r="Q15" s="21">
        <f t="shared" si="5"/>
        <v>12.71209496874317</v>
      </c>
      <c r="R15" s="44">
        <f t="shared" si="6"/>
        <v>0.78412310713424016</v>
      </c>
      <c r="S15" s="22"/>
      <c r="T15" s="22">
        <f t="shared" si="7"/>
        <v>5.9339645835441912</v>
      </c>
      <c r="U15" s="22">
        <f t="shared" si="8"/>
        <v>0.32281945359014913</v>
      </c>
      <c r="V15" s="47"/>
      <c r="W15" s="26">
        <f t="shared" si="12"/>
        <v>0.57646330998240913</v>
      </c>
      <c r="X15" s="26">
        <f t="shared" si="13"/>
        <v>5.9339645835441912</v>
      </c>
      <c r="Y15" s="27">
        <f t="shared" si="14"/>
        <v>4.8573201092321293E-2</v>
      </c>
      <c r="Z15" s="26">
        <f t="shared" si="15"/>
        <v>8.8544611722924355E-2</v>
      </c>
      <c r="AA15" s="33">
        <f t="shared" si="21"/>
        <v>8.3705501488199143</v>
      </c>
      <c r="AB15" s="30"/>
      <c r="AC15" s="37">
        <f t="shared" si="16"/>
        <v>7.9456364615298862E-3</v>
      </c>
      <c r="AD15" s="37">
        <f t="shared" si="22"/>
        <v>0.10157695604188126</v>
      </c>
      <c r="AE15" s="38">
        <f t="shared" si="17"/>
        <v>5.9584000000000037</v>
      </c>
      <c r="AF15" s="37">
        <f t="shared" si="18"/>
        <v>4.6121054965335027E-4</v>
      </c>
      <c r="AG15" s="37">
        <f t="shared" si="23"/>
        <v>5.9685791894304573E-3</v>
      </c>
      <c r="AH15" s="38">
        <f t="shared" si="19"/>
        <v>0.57493786614206888</v>
      </c>
    </row>
    <row r="16" spans="1:34" x14ac:dyDescent="0.2">
      <c r="A16" s="16" t="s">
        <v>19</v>
      </c>
      <c r="B16" s="16">
        <v>1454.41</v>
      </c>
      <c r="F16" s="9">
        <v>98.600000000000094</v>
      </c>
      <c r="G16" s="17">
        <f t="shared" si="20"/>
        <v>1196.4461538461546</v>
      </c>
      <c r="H16" s="24">
        <f t="shared" si="9"/>
        <v>1469.5961538461547</v>
      </c>
      <c r="I16" s="24">
        <f t="shared" si="10"/>
        <v>19.7880322130178</v>
      </c>
      <c r="J16" s="18">
        <f t="shared" si="11"/>
        <v>1978803221.30178</v>
      </c>
      <c r="K16" s="19">
        <f t="shared" si="0"/>
        <v>-7.8387684216426621</v>
      </c>
      <c r="L16" s="25">
        <f t="shared" si="1"/>
        <v>-6.8625272701061837</v>
      </c>
      <c r="M16" s="19">
        <f t="shared" si="2"/>
        <v>-0.97624115153647839</v>
      </c>
      <c r="N16" s="20">
        <f t="shared" si="3"/>
        <v>2.156018461538423</v>
      </c>
      <c r="O16" s="42">
        <f t="shared" si="4"/>
        <v>1.3616971094002412</v>
      </c>
      <c r="P16" s="40"/>
      <c r="Q16" s="21">
        <f t="shared" si="5"/>
        <v>12.789290810620248</v>
      </c>
      <c r="R16" s="44">
        <f t="shared" si="6"/>
        <v>0.78512759057670933</v>
      </c>
      <c r="S16" s="22"/>
      <c r="T16" s="22">
        <f t="shared" si="7"/>
        <v>5.9319022720679637</v>
      </c>
      <c r="U16" s="22">
        <f t="shared" si="8"/>
        <v>0.32288491154733401</v>
      </c>
      <c r="V16" s="47"/>
      <c r="W16" s="26">
        <f t="shared" si="12"/>
        <v>0.57658019919166781</v>
      </c>
      <c r="X16" s="26">
        <f t="shared" si="13"/>
        <v>5.9319022720679637</v>
      </c>
      <c r="Y16" s="27">
        <f t="shared" si="14"/>
        <v>4.8599940857645144E-2</v>
      </c>
      <c r="Z16" s="26">
        <f t="shared" si="15"/>
        <v>8.8589037726958544E-2</v>
      </c>
      <c r="AA16" s="33">
        <f t="shared" si="21"/>
        <v>8.3680488916195266</v>
      </c>
      <c r="AB16" s="30"/>
      <c r="AC16" s="37">
        <f t="shared" si="16"/>
        <v>7.9674036991045638E-3</v>
      </c>
      <c r="AD16" s="37">
        <f t="shared" si="22"/>
        <v>0.10954435974098582</v>
      </c>
      <c r="AE16" s="38">
        <f t="shared" si="17"/>
        <v>5.9584000000000037</v>
      </c>
      <c r="AF16" s="37">
        <f t="shared" si="18"/>
        <v>4.6155771525618601E-4</v>
      </c>
      <c r="AG16" s="37">
        <f t="shared" si="23"/>
        <v>6.4301369046866437E-3</v>
      </c>
      <c r="AH16" s="38">
        <f t="shared" si="19"/>
        <v>0.57493821330767159</v>
      </c>
    </row>
    <row r="17" spans="6:34" x14ac:dyDescent="0.2">
      <c r="F17" s="9">
        <v>98.500000000000099</v>
      </c>
      <c r="G17" s="17">
        <f t="shared" si="20"/>
        <v>1196.1923076923085</v>
      </c>
      <c r="H17" s="24">
        <f t="shared" si="9"/>
        <v>1469.3423076923086</v>
      </c>
      <c r="I17" s="24">
        <f t="shared" si="10"/>
        <v>19.772988313609545</v>
      </c>
      <c r="J17" s="18">
        <f t="shared" si="11"/>
        <v>1977298831.3609545</v>
      </c>
      <c r="K17" s="19">
        <f t="shared" si="0"/>
        <v>-7.8415630876865139</v>
      </c>
      <c r="L17" s="25">
        <f t="shared" si="1"/>
        <v>-6.866348554231168</v>
      </c>
      <c r="M17" s="19">
        <f t="shared" si="2"/>
        <v>-0.97521453345534592</v>
      </c>
      <c r="N17" s="20">
        <f t="shared" si="3"/>
        <v>2.1697769230768813</v>
      </c>
      <c r="O17" s="42">
        <f t="shared" si="4"/>
        <v>1.3631621554606657</v>
      </c>
      <c r="P17" s="40"/>
      <c r="Q17" s="21">
        <f t="shared" si="5"/>
        <v>12.866372983716879</v>
      </c>
      <c r="R17" s="44">
        <f t="shared" si="6"/>
        <v>0.78613148915359499</v>
      </c>
      <c r="S17" s="22"/>
      <c r="T17" s="22">
        <f t="shared" si="7"/>
        <v>5.9298137273354099</v>
      </c>
      <c r="U17" s="22">
        <f t="shared" si="8"/>
        <v>0.32295030504073896</v>
      </c>
      <c r="V17" s="47"/>
      <c r="W17" s="26">
        <f t="shared" si="12"/>
        <v>0.57669697328703384</v>
      </c>
      <c r="X17" s="26">
        <f t="shared" si="13"/>
        <v>5.9298137273354099</v>
      </c>
      <c r="Y17" s="27">
        <f t="shared" si="14"/>
        <v>4.862690463855223E-2</v>
      </c>
      <c r="Z17" s="26">
        <f t="shared" si="15"/>
        <v>8.8633831529987994E-2</v>
      </c>
      <c r="AA17" s="33">
        <f t="shared" si="21"/>
        <v>8.3655137579431429</v>
      </c>
      <c r="AB17" s="30"/>
      <c r="AC17" s="37">
        <f t="shared" si="16"/>
        <v>7.9891188336331954E-3</v>
      </c>
      <c r="AD17" s="37">
        <f t="shared" si="22"/>
        <v>0.11753347857461902</v>
      </c>
      <c r="AE17" s="38">
        <f t="shared" si="17"/>
        <v>5.9584000000000037</v>
      </c>
      <c r="AF17" s="37">
        <f t="shared" si="18"/>
        <v>4.6190466027456952E-4</v>
      </c>
      <c r="AG17" s="37">
        <f t="shared" si="23"/>
        <v>6.892041564961213E-3</v>
      </c>
      <c r="AH17" s="38">
        <f t="shared" si="19"/>
        <v>0.57493856025269019</v>
      </c>
    </row>
    <row r="18" spans="6:34" x14ac:dyDescent="0.2">
      <c r="F18" s="9">
        <v>98.400000000000105</v>
      </c>
      <c r="G18" s="17">
        <f t="shared" si="20"/>
        <v>1195.9384615384624</v>
      </c>
      <c r="H18" s="24">
        <f t="shared" si="9"/>
        <v>1469.0884615384625</v>
      </c>
      <c r="I18" s="24">
        <f t="shared" si="10"/>
        <v>19.757957301775207</v>
      </c>
      <c r="J18" s="18">
        <f t="shared" si="11"/>
        <v>1975795730.1775208</v>
      </c>
      <c r="K18" s="19">
        <f t="shared" si="0"/>
        <v>-7.8443488233180485</v>
      </c>
      <c r="L18" s="25">
        <f t="shared" si="1"/>
        <v>-6.8701701939894466</v>
      </c>
      <c r="M18" s="19">
        <f t="shared" si="2"/>
        <v>-0.97417862932860189</v>
      </c>
      <c r="N18" s="20">
        <f t="shared" si="3"/>
        <v>2.1835353846153396</v>
      </c>
      <c r="O18" s="42">
        <f t="shared" si="4"/>
        <v>1.364625861959242</v>
      </c>
      <c r="P18" s="40"/>
      <c r="Q18" s="21">
        <f t="shared" si="5"/>
        <v>12.943340347026904</v>
      </c>
      <c r="R18" s="44">
        <f t="shared" si="6"/>
        <v>0.78713479995123758</v>
      </c>
      <c r="S18" s="22"/>
      <c r="T18" s="22">
        <f t="shared" si="7"/>
        <v>5.9276989226840744</v>
      </c>
      <c r="U18" s="22">
        <f t="shared" si="8"/>
        <v>0.32301563399936395</v>
      </c>
      <c r="V18" s="47"/>
      <c r="W18" s="26">
        <f t="shared" si="12"/>
        <v>0.57681363214172132</v>
      </c>
      <c r="X18" s="26">
        <f t="shared" si="13"/>
        <v>5.9276989226840744</v>
      </c>
      <c r="Y18" s="27">
        <f t="shared" si="14"/>
        <v>4.8654093237965844E-2</v>
      </c>
      <c r="Z18" s="26">
        <f t="shared" si="15"/>
        <v>8.8678994356583191E-2</v>
      </c>
      <c r="AA18" s="33">
        <f t="shared" si="21"/>
        <v>8.3629447133474528</v>
      </c>
      <c r="AB18" s="30"/>
      <c r="AC18" s="37">
        <f t="shared" si="16"/>
        <v>8.0107815042493938E-3</v>
      </c>
      <c r="AD18" s="37">
        <f t="shared" si="22"/>
        <v>0.1255442600788684</v>
      </c>
      <c r="AE18" s="38">
        <f t="shared" si="17"/>
        <v>5.9584000000000037</v>
      </c>
      <c r="AF18" s="37">
        <f t="shared" si="18"/>
        <v>4.6225138378489975E-4</v>
      </c>
      <c r="AG18" s="37">
        <f t="shared" si="23"/>
        <v>7.354292948746113E-3</v>
      </c>
      <c r="AH18" s="38">
        <f t="shared" si="19"/>
        <v>0.57493890697620054</v>
      </c>
    </row>
    <row r="19" spans="6:34" x14ac:dyDescent="0.2">
      <c r="F19" s="9">
        <v>98.300000000000097</v>
      </c>
      <c r="G19" s="17">
        <f t="shared" si="20"/>
        <v>1195.6846153846163</v>
      </c>
      <c r="H19" s="24">
        <f t="shared" si="9"/>
        <v>1468.8346153846164</v>
      </c>
      <c r="I19" s="24">
        <f t="shared" si="10"/>
        <v>19.74293917751487</v>
      </c>
      <c r="J19" s="18">
        <f t="shared" si="11"/>
        <v>1974293917.751487</v>
      </c>
      <c r="K19" s="19">
        <f t="shared" si="0"/>
        <v>-7.8471256080567828</v>
      </c>
      <c r="L19" s="25">
        <f t="shared" si="1"/>
        <v>-6.8739921895654152</v>
      </c>
      <c r="M19" s="19">
        <f t="shared" si="2"/>
        <v>-0.97313341849136759</v>
      </c>
      <c r="N19" s="20">
        <f t="shared" si="3"/>
        <v>2.1972938461537979</v>
      </c>
      <c r="O19" s="42">
        <f t="shared" si="4"/>
        <v>1.3660882258238978</v>
      </c>
      <c r="P19" s="40"/>
      <c r="Q19" s="21">
        <f t="shared" si="5"/>
        <v>13.020191758645298</v>
      </c>
      <c r="R19" s="44">
        <f t="shared" si="6"/>
        <v>0.78813752004979321</v>
      </c>
      <c r="S19" s="22"/>
      <c r="T19" s="22">
        <f t="shared" si="7"/>
        <v>5.9255578317102158</v>
      </c>
      <c r="U19" s="22">
        <f t="shared" si="8"/>
        <v>0.32308089835244619</v>
      </c>
      <c r="V19" s="47"/>
      <c r="W19" s="26">
        <f t="shared" si="12"/>
        <v>0.5769301756293681</v>
      </c>
      <c r="X19" s="26">
        <f t="shared" si="13"/>
        <v>5.9255578317102158</v>
      </c>
      <c r="Y19" s="27">
        <f t="shared" si="14"/>
        <v>4.8681507464323939E-2</v>
      </c>
      <c r="Z19" s="26">
        <f t="shared" si="15"/>
        <v>8.8724527439061326E-2</v>
      </c>
      <c r="AA19" s="33">
        <f t="shared" si="21"/>
        <v>8.3603417237223212</v>
      </c>
      <c r="AB19" s="30"/>
      <c r="AC19" s="37">
        <f t="shared" si="16"/>
        <v>8.0323913499876082E-3</v>
      </c>
      <c r="AD19" s="37">
        <f t="shared" si="22"/>
        <v>0.133576651428856</v>
      </c>
      <c r="AE19" s="38">
        <f t="shared" si="17"/>
        <v>5.9584000000000037</v>
      </c>
      <c r="AF19" s="37">
        <f t="shared" si="18"/>
        <v>4.6259788486168976E-4</v>
      </c>
      <c r="AG19" s="37">
        <f t="shared" si="23"/>
        <v>7.8168908336078025E-3</v>
      </c>
      <c r="AH19" s="38">
        <f t="shared" si="19"/>
        <v>0.57493925347727726</v>
      </c>
    </row>
    <row r="20" spans="6:34" x14ac:dyDescent="0.2">
      <c r="F20" s="9">
        <v>98.200000000000102</v>
      </c>
      <c r="G20" s="17">
        <f t="shared" si="20"/>
        <v>1195.4307692307702</v>
      </c>
      <c r="H20" s="24">
        <f t="shared" si="9"/>
        <v>1468.5807692307703</v>
      </c>
      <c r="I20" s="24">
        <f t="shared" si="10"/>
        <v>19.727933940828478</v>
      </c>
      <c r="J20" s="18">
        <f t="shared" si="11"/>
        <v>1972793394.0828478</v>
      </c>
      <c r="K20" s="19">
        <f t="shared" si="0"/>
        <v>-7.8498934213582707</v>
      </c>
      <c r="L20" s="25">
        <f t="shared" si="1"/>
        <v>-6.8778145411436107</v>
      </c>
      <c r="M20" s="19">
        <f t="shared" si="2"/>
        <v>-0.97207888021466005</v>
      </c>
      <c r="N20" s="20">
        <f t="shared" si="3"/>
        <v>2.2110523076922561</v>
      </c>
      <c r="O20" s="42">
        <f t="shared" si="4"/>
        <v>1.3675492439729666</v>
      </c>
      <c r="P20" s="40"/>
      <c r="Q20" s="21">
        <f t="shared" si="5"/>
        <v>13.096926075789082</v>
      </c>
      <c r="R20" s="44">
        <f t="shared" si="6"/>
        <v>0.78913964652322399</v>
      </c>
      <c r="S20" s="22"/>
      <c r="T20" s="22">
        <f t="shared" si="7"/>
        <v>5.9233904282702152</v>
      </c>
      <c r="U20" s="22">
        <f t="shared" si="8"/>
        <v>0.32314609802946237</v>
      </c>
      <c r="V20" s="47"/>
      <c r="W20" s="26">
        <f t="shared" si="12"/>
        <v>0.57704660362403992</v>
      </c>
      <c r="X20" s="26">
        <f t="shared" si="13"/>
        <v>5.9233904282702152</v>
      </c>
      <c r="Y20" s="27">
        <f t="shared" si="14"/>
        <v>4.8709148131617641E-2</v>
      </c>
      <c r="Z20" s="26">
        <f t="shared" si="15"/>
        <v>8.8770432017535608E-2</v>
      </c>
      <c r="AA20" s="33">
        <f t="shared" si="21"/>
        <v>8.3577047552926143</v>
      </c>
      <c r="AB20" s="30"/>
      <c r="AC20" s="37">
        <f t="shared" si="16"/>
        <v>8.0539480097902832E-3</v>
      </c>
      <c r="AD20" s="37">
        <f t="shared" si="22"/>
        <v>0.14163059943864628</v>
      </c>
      <c r="AE20" s="38">
        <f t="shared" si="17"/>
        <v>5.9584000000000046</v>
      </c>
      <c r="AF20" s="37">
        <f t="shared" si="18"/>
        <v>4.6294416257756455E-4</v>
      </c>
      <c r="AG20" s="37">
        <f t="shared" si="23"/>
        <v>8.2798349961853666E-3</v>
      </c>
      <c r="AH20" s="38">
        <f t="shared" si="19"/>
        <v>0.5749395997549932</v>
      </c>
    </row>
    <row r="21" spans="6:34" x14ac:dyDescent="0.2">
      <c r="F21" s="9">
        <v>98.100000000000094</v>
      </c>
      <c r="G21" s="17">
        <f t="shared" si="20"/>
        <v>1195.1769230769241</v>
      </c>
      <c r="H21" s="24">
        <f t="shared" si="9"/>
        <v>1468.3269230769242</v>
      </c>
      <c r="I21" s="24">
        <f t="shared" si="10"/>
        <v>19.71294159171606</v>
      </c>
      <c r="J21" s="18">
        <f t="shared" si="11"/>
        <v>1971294159.1716061</v>
      </c>
      <c r="K21" s="19">
        <f t="shared" si="0"/>
        <v>-7.8526522426137744</v>
      </c>
      <c r="L21" s="25">
        <f t="shared" si="1"/>
        <v>-6.8816372489086852</v>
      </c>
      <c r="M21" s="19">
        <f t="shared" si="2"/>
        <v>-0.97101499370508915</v>
      </c>
      <c r="N21" s="20">
        <f t="shared" si="3"/>
        <v>2.2248107692307144</v>
      </c>
      <c r="O21" s="42">
        <f t="shared" si="4"/>
        <v>1.3690089133151391</v>
      </c>
      <c r="P21" s="40"/>
      <c r="Q21" s="21">
        <f t="shared" si="5"/>
        <v>13.173542154818339</v>
      </c>
      <c r="R21" s="44">
        <f t="shared" si="6"/>
        <v>0.79014117643927728</v>
      </c>
      <c r="S21" s="22"/>
      <c r="T21" s="22">
        <f t="shared" si="7"/>
        <v>5.9211966864819834</v>
      </c>
      <c r="U21" s="22">
        <f t="shared" si="8"/>
        <v>0.3232112329601311</v>
      </c>
      <c r="V21" s="47"/>
      <c r="W21" s="26">
        <f t="shared" si="12"/>
        <v>0.57716291600023406</v>
      </c>
      <c r="X21" s="26">
        <f t="shared" si="13"/>
        <v>5.9211966864819834</v>
      </c>
      <c r="Y21" s="27">
        <f t="shared" si="14"/>
        <v>4.8737016059430149E-2</v>
      </c>
      <c r="Z21" s="26">
        <f t="shared" si="15"/>
        <v>8.8816709339965064E-2</v>
      </c>
      <c r="AA21" s="33">
        <f t="shared" si="21"/>
        <v>8.3550337746199936</v>
      </c>
      <c r="AB21" s="30"/>
      <c r="AC21" s="37">
        <f t="shared" si="16"/>
        <v>8.0754511225265627E-3</v>
      </c>
      <c r="AD21" s="37">
        <f t="shared" si="22"/>
        <v>0.14970605056117284</v>
      </c>
      <c r="AE21" s="38">
        <f t="shared" si="17"/>
        <v>5.9584000000000037</v>
      </c>
      <c r="AF21" s="37">
        <f t="shared" si="18"/>
        <v>4.6329021600391451E-4</v>
      </c>
      <c r="AG21" s="37">
        <f t="shared" si="23"/>
        <v>8.7431252121892809E-3</v>
      </c>
      <c r="AH21" s="38">
        <f t="shared" si="19"/>
        <v>0.57493994580841945</v>
      </c>
    </row>
    <row r="22" spans="6:34" x14ac:dyDescent="0.2">
      <c r="F22" s="9">
        <v>98.000000000000099</v>
      </c>
      <c r="G22" s="17">
        <f t="shared" si="20"/>
        <v>1194.923076923078</v>
      </c>
      <c r="H22" s="24">
        <f t="shared" si="9"/>
        <v>1468.0730769230781</v>
      </c>
      <c r="I22" s="24">
        <f t="shared" si="10"/>
        <v>19.697962130177586</v>
      </c>
      <c r="J22" s="18">
        <f t="shared" si="11"/>
        <v>1969796213.0177586</v>
      </c>
      <c r="K22" s="19">
        <f t="shared" si="0"/>
        <v>-7.8554020511500271</v>
      </c>
      <c r="L22" s="25">
        <f t="shared" si="1"/>
        <v>-6.8854603130454244</v>
      </c>
      <c r="M22" s="19">
        <f t="shared" si="2"/>
        <v>-0.96994173810460271</v>
      </c>
      <c r="N22" s="20">
        <f t="shared" si="3"/>
        <v>2.2385692307691727</v>
      </c>
      <c r="O22" s="42">
        <f t="shared" si="4"/>
        <v>1.3704672307494219</v>
      </c>
      <c r="P22" s="40"/>
      <c r="Q22" s="21">
        <f t="shared" si="5"/>
        <v>13.250038851257379</v>
      </c>
      <c r="R22" s="44">
        <f t="shared" si="6"/>
        <v>0.79114210685947139</v>
      </c>
      <c r="S22" s="22"/>
      <c r="T22" s="22">
        <f t="shared" si="7"/>
        <v>5.9189765807263708</v>
      </c>
      <c r="U22" s="22">
        <f t="shared" si="8"/>
        <v>0.32327630307441474</v>
      </c>
      <c r="V22" s="47"/>
      <c r="W22" s="26">
        <f t="shared" si="12"/>
        <v>0.57727911263288345</v>
      </c>
      <c r="X22" s="26">
        <f t="shared" si="13"/>
        <v>5.9189765807263708</v>
      </c>
      <c r="Y22" s="27">
        <f t="shared" si="14"/>
        <v>4.8765112072976E-2</v>
      </c>
      <c r="Z22" s="26">
        <f t="shared" si="15"/>
        <v>8.8863360662204613E-2</v>
      </c>
      <c r="AA22" s="33">
        <f t="shared" si="21"/>
        <v>8.352328748604755</v>
      </c>
      <c r="AB22" s="30"/>
      <c r="AC22" s="37">
        <f t="shared" si="16"/>
        <v>8.0969003269824296E-3</v>
      </c>
      <c r="AD22" s="37">
        <f t="shared" si="22"/>
        <v>0.15780295088815527</v>
      </c>
      <c r="AE22" s="38">
        <f t="shared" si="17"/>
        <v>5.9584000000000037</v>
      </c>
      <c r="AF22" s="37">
        <f t="shared" si="18"/>
        <v>4.6363604420990545E-4</v>
      </c>
      <c r="AG22" s="37">
        <f t="shared" si="23"/>
        <v>9.2067612563991857E-3</v>
      </c>
      <c r="AH22" s="38">
        <f t="shared" si="19"/>
        <v>0.57494029163662552</v>
      </c>
    </row>
    <row r="23" spans="6:34" x14ac:dyDescent="0.2">
      <c r="F23" s="9">
        <v>97.900000000000105</v>
      </c>
      <c r="G23" s="17">
        <f t="shared" si="20"/>
        <v>1194.6692307692319</v>
      </c>
      <c r="H23" s="24">
        <f t="shared" si="9"/>
        <v>1467.819230769232</v>
      </c>
      <c r="I23" s="24">
        <f t="shared" si="10"/>
        <v>19.682995556213086</v>
      </c>
      <c r="J23" s="18">
        <f t="shared" si="11"/>
        <v>1968299555.6213086</v>
      </c>
      <c r="K23" s="19">
        <f t="shared" si="0"/>
        <v>-7.8581428262289466</v>
      </c>
      <c r="L23" s="25">
        <f t="shared" si="1"/>
        <v>-6.8892837337387416</v>
      </c>
      <c r="M23" s="19">
        <f t="shared" si="2"/>
        <v>-0.96885909249020497</v>
      </c>
      <c r="N23" s="20">
        <f t="shared" si="3"/>
        <v>2.252327692307631</v>
      </c>
      <c r="O23" s="42">
        <f t="shared" si="4"/>
        <v>1.3719241931651061</v>
      </c>
      <c r="P23" s="40"/>
      <c r="Q23" s="21">
        <f t="shared" si="5"/>
        <v>13.326415019815993</v>
      </c>
      <c r="R23" s="44">
        <f t="shared" si="6"/>
        <v>0.79214243483908409</v>
      </c>
      <c r="S23" s="22"/>
      <c r="T23" s="22">
        <f t="shared" si="7"/>
        <v>5.9167300856485783</v>
      </c>
      <c r="U23" s="22">
        <f t="shared" si="8"/>
        <v>0.32334130830252189</v>
      </c>
      <c r="V23" s="47"/>
      <c r="W23" s="26">
        <f t="shared" si="12"/>
        <v>0.57739519339736045</v>
      </c>
      <c r="X23" s="26">
        <f t="shared" si="13"/>
        <v>5.9167300856485783</v>
      </c>
      <c r="Y23" s="27">
        <f t="shared" si="14"/>
        <v>4.8793437003140538E-2</v>
      </c>
      <c r="Z23" s="26">
        <f t="shared" si="15"/>
        <v>8.8910387248055431E-2</v>
      </c>
      <c r="AA23" s="33">
        <f t="shared" si="21"/>
        <v>8.3495896444876347</v>
      </c>
      <c r="AB23" s="30"/>
      <c r="AC23" s="37">
        <f t="shared" si="16"/>
        <v>8.1182952618852125E-3</v>
      </c>
      <c r="AD23" s="37">
        <f t="shared" si="22"/>
        <v>0.16592124615004047</v>
      </c>
      <c r="AE23" s="38">
        <f t="shared" si="17"/>
        <v>5.9584000000000046</v>
      </c>
      <c r="AF23" s="37">
        <f t="shared" si="18"/>
        <v>4.6398164626346427E-4</v>
      </c>
      <c r="AG23" s="37">
        <f t="shared" si="23"/>
        <v>9.6707429026626508E-3</v>
      </c>
      <c r="AH23" s="38">
        <f t="shared" si="19"/>
        <v>0.57494063723867916</v>
      </c>
    </row>
    <row r="24" spans="6:34" x14ac:dyDescent="0.2">
      <c r="F24" s="9">
        <v>97.800000000000097</v>
      </c>
      <c r="G24" s="17">
        <f t="shared" si="20"/>
        <v>1194.4153846153858</v>
      </c>
      <c r="H24" s="24">
        <f t="shared" si="9"/>
        <v>1467.5653846153859</v>
      </c>
      <c r="I24" s="24">
        <f t="shared" si="10"/>
        <v>19.668041869822559</v>
      </c>
      <c r="J24" s="18">
        <f t="shared" si="11"/>
        <v>1966804186.9822559</v>
      </c>
      <c r="K24" s="19">
        <f t="shared" si="0"/>
        <v>-7.8608745470473602</v>
      </c>
      <c r="L24" s="25">
        <f t="shared" si="1"/>
        <v>-6.8931075111736764</v>
      </c>
      <c r="M24" s="19">
        <f t="shared" si="2"/>
        <v>-0.96776703587368385</v>
      </c>
      <c r="N24" s="20">
        <f t="shared" si="3"/>
        <v>2.2660861538460892</v>
      </c>
      <c r="O24" s="42">
        <f t="shared" si="4"/>
        <v>1.3733797974417135</v>
      </c>
      <c r="P24" s="40"/>
      <c r="Q24" s="21">
        <f t="shared" si="5"/>
        <v>13.402669514410842</v>
      </c>
      <c r="R24" s="44">
        <f t="shared" si="6"/>
        <v>0.79314215742713112</v>
      </c>
      <c r="S24" s="22"/>
      <c r="T24" s="22">
        <f t="shared" si="7"/>
        <v>5.9144571761595701</v>
      </c>
      <c r="U24" s="22">
        <f t="shared" si="8"/>
        <v>0.32340624857490935</v>
      </c>
      <c r="V24" s="47"/>
      <c r="W24" s="26">
        <f t="shared" si="12"/>
        <v>0.57751115816948095</v>
      </c>
      <c r="X24" s="26">
        <f t="shared" si="13"/>
        <v>5.9144571761595701</v>
      </c>
      <c r="Y24" s="27">
        <f t="shared" si="14"/>
        <v>4.8821991686519899E-2</v>
      </c>
      <c r="Z24" s="26">
        <f t="shared" si="15"/>
        <v>8.8957790369315948E-2</v>
      </c>
      <c r="AA24" s="33">
        <f t="shared" si="21"/>
        <v>8.3468164298516374</v>
      </c>
      <c r="AB24" s="30"/>
      <c r="AC24" s="37">
        <f t="shared" si="16"/>
        <v>8.1396355658994984E-3</v>
      </c>
      <c r="AD24" s="37">
        <f t="shared" si="22"/>
        <v>0.17406088171593997</v>
      </c>
      <c r="AE24" s="38">
        <f t="shared" si="17"/>
        <v>5.9584000000000055</v>
      </c>
      <c r="AF24" s="37">
        <f t="shared" si="18"/>
        <v>4.6432702123061547E-4</v>
      </c>
      <c r="AG24" s="37">
        <f t="shared" si="23"/>
        <v>1.0135069923893266E-2</v>
      </c>
      <c r="AH24" s="38">
        <f t="shared" si="19"/>
        <v>0.57494098261364623</v>
      </c>
    </row>
    <row r="25" spans="6:34" x14ac:dyDescent="0.2">
      <c r="F25" s="9">
        <v>97.700000000000102</v>
      </c>
      <c r="G25" s="17">
        <f t="shared" si="20"/>
        <v>1194.1615384615397</v>
      </c>
      <c r="H25" s="24">
        <f t="shared" si="9"/>
        <v>1467.3115384615398</v>
      </c>
      <c r="I25" s="24">
        <f t="shared" si="10"/>
        <v>19.653101071006006</v>
      </c>
      <c r="J25" s="18">
        <f t="shared" si="11"/>
        <v>1965310107.1006005</v>
      </c>
      <c r="K25" s="19">
        <f t="shared" si="0"/>
        <v>-7.8635971927367363</v>
      </c>
      <c r="L25" s="25">
        <f t="shared" si="1"/>
        <v>-6.8969316455353944</v>
      </c>
      <c r="M25" s="19">
        <f t="shared" si="2"/>
        <v>-0.9666655472013419</v>
      </c>
      <c r="N25" s="20">
        <f t="shared" si="3"/>
        <v>2.2798446153845475</v>
      </c>
      <c r="O25" s="42">
        <f t="shared" si="4"/>
        <v>1.3748340404489667</v>
      </c>
      <c r="P25" s="40"/>
      <c r="Q25" s="21">
        <f t="shared" si="5"/>
        <v>13.47880118818696</v>
      </c>
      <c r="R25" s="44">
        <f t="shared" si="6"/>
        <v>0.79414127166635673</v>
      </c>
      <c r="S25" s="22"/>
      <c r="T25" s="22">
        <f t="shared" si="7"/>
        <v>5.9121578274374871</v>
      </c>
      <c r="U25" s="22">
        <f t="shared" si="8"/>
        <v>0.32347112382228477</v>
      </c>
      <c r="V25" s="47"/>
      <c r="W25" s="26">
        <f t="shared" si="12"/>
        <v>0.57762700682550849</v>
      </c>
      <c r="X25" s="26">
        <f t="shared" si="13"/>
        <v>5.9121578274374871</v>
      </c>
      <c r="Y25" s="27">
        <f t="shared" si="14"/>
        <v>4.8850776965461189E-2</v>
      </c>
      <c r="Z25" s="26">
        <f t="shared" si="15"/>
        <v>8.9005571305832976E-2</v>
      </c>
      <c r="AA25" s="33">
        <f t="shared" si="21"/>
        <v>8.3440090726238516</v>
      </c>
      <c r="AB25" s="30"/>
      <c r="AC25" s="37">
        <f t="shared" si="16"/>
        <v>8.160920877634488E-3</v>
      </c>
      <c r="AD25" s="37">
        <f t="shared" si="22"/>
        <v>0.18222180259357446</v>
      </c>
      <c r="AE25" s="38">
        <f t="shared" si="17"/>
        <v>5.9584000000000046</v>
      </c>
      <c r="AF25" s="37">
        <f t="shared" si="18"/>
        <v>4.6467216817548001E-4</v>
      </c>
      <c r="AG25" s="37">
        <f t="shared" si="23"/>
        <v>1.0599742092068746E-2</v>
      </c>
      <c r="AH25" s="38">
        <f t="shared" si="19"/>
        <v>0.57494132776059115</v>
      </c>
    </row>
    <row r="26" spans="6:34" x14ac:dyDescent="0.2">
      <c r="F26" s="9">
        <v>97.600000000000094</v>
      </c>
      <c r="G26" s="17">
        <f t="shared" si="20"/>
        <v>1193.9076923076937</v>
      </c>
      <c r="H26" s="24">
        <f t="shared" si="9"/>
        <v>1467.0576923076937</v>
      </c>
      <c r="I26" s="24">
        <f t="shared" si="10"/>
        <v>19.638173159763426</v>
      </c>
      <c r="J26" s="18">
        <f t="shared" si="11"/>
        <v>1963817315.9763427</v>
      </c>
      <c r="K26" s="19">
        <f t="shared" si="0"/>
        <v>-7.8663107423629084</v>
      </c>
      <c r="L26" s="25">
        <f t="shared" si="1"/>
        <v>-6.9007561370091999</v>
      </c>
      <c r="M26" s="19">
        <f t="shared" si="2"/>
        <v>-0.96555460535370852</v>
      </c>
      <c r="N26" s="20">
        <f t="shared" si="3"/>
        <v>2.2936030769230058</v>
      </c>
      <c r="O26" s="42">
        <f t="shared" si="4"/>
        <v>1.3762869190467386</v>
      </c>
      <c r="P26" s="40"/>
      <c r="Q26" s="21">
        <f t="shared" si="5"/>
        <v>13.554808893539379</v>
      </c>
      <c r="R26" s="44">
        <f t="shared" si="6"/>
        <v>0.79513977459321306</v>
      </c>
      <c r="S26" s="22"/>
      <c r="T26" s="22">
        <f t="shared" si="7"/>
        <v>5.9098320149290595</v>
      </c>
      <c r="U26" s="22">
        <f t="shared" si="8"/>
        <v>0.32353593397560859</v>
      </c>
      <c r="V26" s="47"/>
      <c r="W26" s="26">
        <f t="shared" si="12"/>
        <v>0.57774273924215813</v>
      </c>
      <c r="X26" s="26">
        <f t="shared" si="13"/>
        <v>5.9098320149290595</v>
      </c>
      <c r="Y26" s="27">
        <f t="shared" si="14"/>
        <v>4.88797936881031E-2</v>
      </c>
      <c r="Z26" s="26">
        <f t="shared" si="15"/>
        <v>8.9053731345553389E-2</v>
      </c>
      <c r="AA26" s="33">
        <f t="shared" si="21"/>
        <v>8.3411675410772794</v>
      </c>
      <c r="AB26" s="30"/>
      <c r="AC26" s="37">
        <f t="shared" si="16"/>
        <v>8.1821508356630275E-3</v>
      </c>
      <c r="AD26" s="37">
        <f t="shared" si="22"/>
        <v>0.19040395342923749</v>
      </c>
      <c r="AE26" s="38">
        <f t="shared" si="17"/>
        <v>5.9584000000000055</v>
      </c>
      <c r="AF26" s="37">
        <f t="shared" si="18"/>
        <v>4.650170861609296E-4</v>
      </c>
      <c r="AG26" s="37">
        <f t="shared" si="23"/>
        <v>1.1064759178229674E-2</v>
      </c>
      <c r="AH26" s="38">
        <f t="shared" si="19"/>
        <v>0.57494167267857654</v>
      </c>
    </row>
    <row r="27" spans="6:34" x14ac:dyDescent="0.2">
      <c r="F27" s="9">
        <v>97.500000000000099</v>
      </c>
      <c r="G27" s="17">
        <f t="shared" si="20"/>
        <v>1193.6538461538476</v>
      </c>
      <c r="H27" s="24">
        <f t="shared" si="9"/>
        <v>1466.8038461538476</v>
      </c>
      <c r="I27" s="24">
        <f t="shared" si="10"/>
        <v>19.623258136094762</v>
      </c>
      <c r="J27" s="18">
        <f t="shared" si="11"/>
        <v>1962325813.6094761</v>
      </c>
      <c r="K27" s="19">
        <f t="shared" si="0"/>
        <v>-7.8690151749257966</v>
      </c>
      <c r="L27" s="25">
        <f t="shared" si="1"/>
        <v>-6.904580985780516</v>
      </c>
      <c r="M27" s="19">
        <f t="shared" si="2"/>
        <v>-0.96443418914528056</v>
      </c>
      <c r="N27" s="20">
        <f t="shared" si="3"/>
        <v>2.3073615384614641</v>
      </c>
      <c r="O27" s="42">
        <f t="shared" si="4"/>
        <v>1.3777384300850173</v>
      </c>
      <c r="P27" s="40"/>
      <c r="Q27" s="21">
        <f t="shared" si="5"/>
        <v>13.630691482134873</v>
      </c>
      <c r="R27" s="44">
        <f t="shared" si="6"/>
        <v>0.7961376632378484</v>
      </c>
      <c r="S27" s="22"/>
      <c r="T27" s="22">
        <f t="shared" si="7"/>
        <v>5.9074797143510258</v>
      </c>
      <c r="U27" s="22">
        <f t="shared" si="8"/>
        <v>0.32360067896609629</v>
      </c>
      <c r="V27" s="47"/>
      <c r="W27" s="26">
        <f t="shared" si="12"/>
        <v>0.57785835529660046</v>
      </c>
      <c r="X27" s="26">
        <f t="shared" si="13"/>
        <v>5.9074797143510258</v>
      </c>
      <c r="Y27" s="27">
        <f t="shared" si="14"/>
        <v>4.8909042708416804E-2</v>
      </c>
      <c r="Z27" s="26">
        <f t="shared" si="15"/>
        <v>8.910227178457604E-2</v>
      </c>
      <c r="AA27" s="33">
        <f t="shared" si="21"/>
        <v>8.3382918038326626</v>
      </c>
      <c r="AB27" s="30"/>
      <c r="AC27" s="37">
        <f t="shared" si="16"/>
        <v>8.2033250785116876E-3</v>
      </c>
      <c r="AD27" s="37">
        <f t="shared" si="22"/>
        <v>0.19860727850774917</v>
      </c>
      <c r="AE27" s="38">
        <f t="shared" si="17"/>
        <v>5.9584000000000055</v>
      </c>
      <c r="AF27" s="37">
        <f t="shared" si="18"/>
        <v>4.6536177424759547E-4</v>
      </c>
      <c r="AG27" s="37">
        <f t="shared" si="23"/>
        <v>1.153012095247727E-2</v>
      </c>
      <c r="AH27" s="38">
        <f t="shared" si="19"/>
        <v>0.57494201736666328</v>
      </c>
    </row>
    <row r="28" spans="6:34" x14ac:dyDescent="0.2">
      <c r="F28" s="9">
        <v>97.400000000000105</v>
      </c>
      <c r="G28" s="17">
        <f t="shared" si="20"/>
        <v>1193.4000000000015</v>
      </c>
      <c r="H28" s="24">
        <f t="shared" si="9"/>
        <v>1466.5500000000015</v>
      </c>
      <c r="I28" s="24">
        <f t="shared" si="10"/>
        <v>19.6083560000001</v>
      </c>
      <c r="J28" s="18">
        <f t="shared" si="11"/>
        <v>1960835600.00001</v>
      </c>
      <c r="K28" s="19">
        <f t="shared" si="0"/>
        <v>-7.8717104693591162</v>
      </c>
      <c r="L28" s="25">
        <f t="shared" si="1"/>
        <v>-6.9084061920348923</v>
      </c>
      <c r="M28" s="19">
        <f t="shared" si="2"/>
        <v>-0.96330427732422397</v>
      </c>
      <c r="N28" s="20">
        <f t="shared" si="3"/>
        <v>2.3211199999999224</v>
      </c>
      <c r="O28" s="42">
        <f t="shared" si="4"/>
        <v>1.3791885704038602</v>
      </c>
      <c r="P28" s="40"/>
      <c r="Q28" s="21">
        <f t="shared" si="5"/>
        <v>13.706447804933818</v>
      </c>
      <c r="R28" s="44">
        <f t="shared" si="6"/>
        <v>0.79713493462408935</v>
      </c>
      <c r="S28" s="22"/>
      <c r="T28" s="22">
        <f t="shared" si="7"/>
        <v>5.9051009016915437</v>
      </c>
      <c r="U28" s="22">
        <f t="shared" si="8"/>
        <v>0.32366535872522095</v>
      </c>
      <c r="V28" s="47"/>
      <c r="W28" s="26">
        <f t="shared" si="12"/>
        <v>0.57797385486646591</v>
      </c>
      <c r="X28" s="26">
        <f t="shared" si="13"/>
        <v>5.9051009016915437</v>
      </c>
      <c r="Y28" s="27">
        <f t="shared" si="14"/>
        <v>4.8938524886247295E-2</v>
      </c>
      <c r="Z28" s="26">
        <f t="shared" si="15"/>
        <v>8.9151193927204303E-2</v>
      </c>
      <c r="AA28" s="33">
        <f t="shared" si="21"/>
        <v>8.3353818298602977</v>
      </c>
      <c r="AB28" s="30"/>
      <c r="AC28" s="37">
        <f t="shared" si="16"/>
        <v>8.2244432446857123E-3</v>
      </c>
      <c r="AD28" s="37">
        <f t="shared" si="22"/>
        <v>0.20683172175243489</v>
      </c>
      <c r="AE28" s="38">
        <f t="shared" si="17"/>
        <v>5.9584000000000046</v>
      </c>
      <c r="AF28" s="37">
        <f t="shared" si="18"/>
        <v>4.65706231494855E-4</v>
      </c>
      <c r="AG28" s="37">
        <f t="shared" si="23"/>
        <v>1.1995827183972125E-2</v>
      </c>
      <c r="AH28" s="38">
        <f t="shared" si="19"/>
        <v>0.57494236182391045</v>
      </c>
    </row>
    <row r="29" spans="6:34" x14ac:dyDescent="0.2">
      <c r="F29" s="9">
        <v>97.300000000000196</v>
      </c>
      <c r="G29" s="17">
        <f t="shared" si="20"/>
        <v>1193.1461538461554</v>
      </c>
      <c r="H29" s="24">
        <f t="shared" si="9"/>
        <v>1466.2961538461554</v>
      </c>
      <c r="I29" s="24">
        <f t="shared" si="10"/>
        <v>19.593466751479383</v>
      </c>
      <c r="J29" s="18">
        <f t="shared" si="11"/>
        <v>1959346675.1479383</v>
      </c>
      <c r="K29" s="19">
        <f t="shared" si="0"/>
        <v>-7.8743966045301024</v>
      </c>
      <c r="L29" s="25">
        <f t="shared" si="1"/>
        <v>-6.9122317559580173</v>
      </c>
      <c r="M29" s="19">
        <f t="shared" si="2"/>
        <v>-0.96216484857208506</v>
      </c>
      <c r="N29" s="20">
        <f t="shared" si="3"/>
        <v>2.3348784615383806</v>
      </c>
      <c r="O29" s="42">
        <f t="shared" si="4"/>
        <v>1.3806373368333551</v>
      </c>
      <c r="P29" s="40"/>
      <c r="Q29" s="21">
        <f t="shared" si="5"/>
        <v>13.782076712212175</v>
      </c>
      <c r="R29" s="44">
        <f t="shared" si="6"/>
        <v>0.79813158576942644</v>
      </c>
      <c r="S29" s="22"/>
      <c r="T29" s="22">
        <f t="shared" si="7"/>
        <v>5.9026955532116148</v>
      </c>
      <c r="U29" s="22">
        <f t="shared" si="8"/>
        <v>0.32372997318471536</v>
      </c>
      <c r="V29" s="47"/>
      <c r="W29" s="26">
        <f t="shared" si="12"/>
        <v>0.57808923782984878</v>
      </c>
      <c r="X29" s="26">
        <f t="shared" si="13"/>
        <v>5.9026955532116148</v>
      </c>
      <c r="Y29" s="27">
        <f t="shared" si="14"/>
        <v>4.8968241087354959E-2</v>
      </c>
      <c r="Z29" s="26">
        <f t="shared" si="15"/>
        <v>8.9200499085998766E-2</v>
      </c>
      <c r="AA29" s="33">
        <f t="shared" si="21"/>
        <v>8.3324375884818807</v>
      </c>
      <c r="AB29" s="30"/>
      <c r="AC29" s="37">
        <f t="shared" si="16"/>
        <v>8.2455049726567267E-3</v>
      </c>
      <c r="AD29" s="37">
        <f t="shared" si="22"/>
        <v>0.21507722672509161</v>
      </c>
      <c r="AE29" s="38">
        <f t="shared" si="17"/>
        <v>5.9584000000000046</v>
      </c>
      <c r="AF29" s="37">
        <f t="shared" si="18"/>
        <v>4.660504569597048E-4</v>
      </c>
      <c r="AG29" s="37">
        <f t="shared" si="23"/>
        <v>1.246187764093183E-2</v>
      </c>
      <c r="AH29" s="38">
        <f t="shared" si="19"/>
        <v>0.57494270604937581</v>
      </c>
    </row>
    <row r="30" spans="6:34" x14ac:dyDescent="0.2">
      <c r="F30" s="9">
        <v>97.200000000000202</v>
      </c>
      <c r="G30" s="17">
        <f t="shared" si="20"/>
        <v>1192.8923076923093</v>
      </c>
      <c r="H30" s="24">
        <f t="shared" si="9"/>
        <v>1466.0423076923094</v>
      </c>
      <c r="I30" s="24">
        <f t="shared" si="10"/>
        <v>19.578590390532668</v>
      </c>
      <c r="J30" s="18">
        <f t="shared" si="11"/>
        <v>1957859039.0532668</v>
      </c>
      <c r="K30" s="19">
        <f t="shared" si="0"/>
        <v>-7.8770735592392356</v>
      </c>
      <c r="L30" s="25">
        <f t="shared" si="1"/>
        <v>-6.9160576777356919</v>
      </c>
      <c r="M30" s="19">
        <f t="shared" si="2"/>
        <v>-0.96101588150354367</v>
      </c>
      <c r="N30" s="20">
        <f t="shared" si="3"/>
        <v>2.3486369230768389</v>
      </c>
      <c r="O30" s="42">
        <f t="shared" si="4"/>
        <v>1.3820847261935709</v>
      </c>
      <c r="P30" s="40"/>
      <c r="Q30" s="21">
        <f t="shared" si="5"/>
        <v>13.857577053583581</v>
      </c>
      <c r="R30" s="44">
        <f t="shared" si="6"/>
        <v>0.79912761368499541</v>
      </c>
      <c r="S30" s="22"/>
      <c r="T30" s="22">
        <f t="shared" si="7"/>
        <v>5.9002636454464916</v>
      </c>
      <c r="U30" s="22">
        <f t="shared" si="8"/>
        <v>0.32379452227657446</v>
      </c>
      <c r="V30" s="47"/>
      <c r="W30" s="26">
        <f t="shared" si="12"/>
        <v>0.57820450406531143</v>
      </c>
      <c r="X30" s="26">
        <f t="shared" si="13"/>
        <v>5.9002636454464916</v>
      </c>
      <c r="Y30" s="27">
        <f t="shared" si="14"/>
        <v>4.8998192183457669E-2</v>
      </c>
      <c r="Z30" s="26">
        <f t="shared" si="15"/>
        <v>8.9250188581830578E-2</v>
      </c>
      <c r="AA30" s="33">
        <f t="shared" si="21"/>
        <v>8.3294590493723177</v>
      </c>
      <c r="AB30" s="30"/>
      <c r="AC30" s="37">
        <f t="shared" si="16"/>
        <v>8.2665099009113126E-3</v>
      </c>
      <c r="AD30" s="37">
        <f t="shared" si="22"/>
        <v>0.22334373662600293</v>
      </c>
      <c r="AE30" s="38">
        <f t="shared" si="17"/>
        <v>5.9584000000000046</v>
      </c>
      <c r="AF30" s="37">
        <f t="shared" si="18"/>
        <v>4.6639444969907428E-4</v>
      </c>
      <c r="AG30" s="37">
        <f t="shared" si="23"/>
        <v>1.2928272090630905E-2</v>
      </c>
      <c r="AH30" s="38">
        <f t="shared" si="19"/>
        <v>0.57494305004211466</v>
      </c>
    </row>
    <row r="31" spans="6:34" x14ac:dyDescent="0.2">
      <c r="F31" s="9">
        <v>97.100000000000193</v>
      </c>
      <c r="G31" s="17">
        <f t="shared" si="20"/>
        <v>1192.6384615384632</v>
      </c>
      <c r="H31" s="24">
        <f t="shared" si="9"/>
        <v>1465.7884615384633</v>
      </c>
      <c r="I31" s="24">
        <f t="shared" si="10"/>
        <v>19.563726917159869</v>
      </c>
      <c r="J31" s="18">
        <f t="shared" si="11"/>
        <v>1956372691.715987</v>
      </c>
      <c r="K31" s="19">
        <f t="shared" si="0"/>
        <v>-7.8797413122199549</v>
      </c>
      <c r="L31" s="25">
        <f t="shared" si="1"/>
        <v>-6.9198839575538642</v>
      </c>
      <c r="M31" s="19">
        <f t="shared" si="2"/>
        <v>-0.95985735466609068</v>
      </c>
      <c r="N31" s="20">
        <f t="shared" si="3"/>
        <v>2.3623953846152972</v>
      </c>
      <c r="O31" s="42">
        <f t="shared" si="4"/>
        <v>1.3835307352945252</v>
      </c>
      <c r="P31" s="40"/>
      <c r="Q31" s="21">
        <f t="shared" si="5"/>
        <v>13.932947678021577</v>
      </c>
      <c r="R31" s="44">
        <f t="shared" si="6"/>
        <v>0.80012301537556618</v>
      </c>
      <c r="S31" s="22"/>
      <c r="T31" s="22">
        <f t="shared" si="7"/>
        <v>5.8978051552071076</v>
      </c>
      <c r="U31" s="22">
        <f t="shared" si="8"/>
        <v>0.32385900593305755</v>
      </c>
      <c r="V31" s="47"/>
      <c r="W31" s="26">
        <f t="shared" si="12"/>
        <v>0.5783196534518884</v>
      </c>
      <c r="X31" s="26">
        <f t="shared" si="13"/>
        <v>5.8978051552071076</v>
      </c>
      <c r="Y31" s="27">
        <f t="shared" si="14"/>
        <v>4.9028379052273058E-2</v>
      </c>
      <c r="Z31" s="26">
        <f t="shared" si="15"/>
        <v>8.9300263743934918E-2</v>
      </c>
      <c r="AA31" s="33">
        <f t="shared" si="21"/>
        <v>8.3264461825615665</v>
      </c>
      <c r="AB31" s="30"/>
      <c r="AC31" s="37">
        <f t="shared" si="16"/>
        <v>8.2874576678883243E-3</v>
      </c>
      <c r="AD31" s="37">
        <f t="shared" si="22"/>
        <v>0.23163119429389126</v>
      </c>
      <c r="AE31" s="38">
        <f t="shared" si="17"/>
        <v>5.9584000000000037</v>
      </c>
      <c r="AF31" s="37">
        <f t="shared" si="18"/>
        <v>4.6673820876584995E-4</v>
      </c>
      <c r="AG31" s="37">
        <f t="shared" si="23"/>
        <v>1.3395010299396755E-2</v>
      </c>
      <c r="AH31" s="38">
        <f t="shared" si="19"/>
        <v>0.57494339380118142</v>
      </c>
    </row>
    <row r="32" spans="6:34" x14ac:dyDescent="0.2">
      <c r="F32" s="9">
        <v>97.000000000000199</v>
      </c>
      <c r="G32" s="17">
        <f t="shared" si="20"/>
        <v>1192.3846153846171</v>
      </c>
      <c r="H32" s="24">
        <f t="shared" si="9"/>
        <v>1465.5346153846172</v>
      </c>
      <c r="I32" s="24">
        <f t="shared" si="10"/>
        <v>19.548876331361043</v>
      </c>
      <c r="J32" s="18">
        <f t="shared" si="11"/>
        <v>1954887633.1361043</v>
      </c>
      <c r="K32" s="19">
        <f t="shared" si="0"/>
        <v>-7.882399842138363</v>
      </c>
      <c r="L32" s="25">
        <f t="shared" si="1"/>
        <v>-6.9237105955986031</v>
      </c>
      <c r="M32" s="19">
        <f t="shared" si="2"/>
        <v>-0.95868924653975984</v>
      </c>
      <c r="N32" s="20">
        <f t="shared" si="3"/>
        <v>2.3761538461537555</v>
      </c>
      <c r="O32" s="42">
        <f t="shared" si="4"/>
        <v>1.3849753609361315</v>
      </c>
      <c r="P32" s="40"/>
      <c r="Q32" s="21">
        <f t="shared" si="5"/>
        <v>14.008187433881954</v>
      </c>
      <c r="R32" s="44">
        <f t="shared" si="6"/>
        <v>0.80111778783952148</v>
      </c>
      <c r="S32" s="22"/>
      <c r="T32" s="22">
        <f t="shared" si="7"/>
        <v>5.8953200595814943</v>
      </c>
      <c r="U32" s="22">
        <f t="shared" si="8"/>
        <v>0.32392342408669073</v>
      </c>
      <c r="V32" s="47"/>
      <c r="W32" s="26">
        <f t="shared" si="12"/>
        <v>0.57843468586909053</v>
      </c>
      <c r="X32" s="26">
        <f t="shared" si="13"/>
        <v>5.8953200595814943</v>
      </c>
      <c r="Y32" s="27">
        <f t="shared" si="14"/>
        <v>4.9058802577561268E-2</v>
      </c>
      <c r="Z32" s="26">
        <f t="shared" si="15"/>
        <v>8.9350725909965026E-2</v>
      </c>
      <c r="AA32" s="33">
        <f t="shared" si="21"/>
        <v>8.3233989584364654</v>
      </c>
      <c r="AB32" s="30"/>
      <c r="AC32" s="37">
        <f t="shared" si="16"/>
        <v>8.3083479120509771E-3</v>
      </c>
      <c r="AD32" s="37">
        <f t="shared" si="22"/>
        <v>0.23993954220594224</v>
      </c>
      <c r="AE32" s="38">
        <f t="shared" si="17"/>
        <v>5.9584000000000037</v>
      </c>
      <c r="AF32" s="37">
        <f t="shared" si="18"/>
        <v>4.6708173321251343E-4</v>
      </c>
      <c r="AG32" s="37">
        <f t="shared" si="23"/>
        <v>1.3862092032609267E-2</v>
      </c>
      <c r="AH32" s="38">
        <f t="shared" si="19"/>
        <v>0.5749437373256282</v>
      </c>
    </row>
    <row r="33" spans="6:34" x14ac:dyDescent="0.2">
      <c r="F33" s="9">
        <v>96.900000000000205</v>
      </c>
      <c r="G33" s="17">
        <f t="shared" si="20"/>
        <v>1192.130769230771</v>
      </c>
      <c r="H33" s="24">
        <f t="shared" si="9"/>
        <v>1465.2807692307711</v>
      </c>
      <c r="I33" s="24">
        <f t="shared" si="10"/>
        <v>19.534038633136191</v>
      </c>
      <c r="J33" s="18">
        <f t="shared" si="11"/>
        <v>1953403863.3136191</v>
      </c>
      <c r="K33" s="19">
        <f t="shared" si="0"/>
        <v>-7.8850491275929455</v>
      </c>
      <c r="L33" s="25">
        <f t="shared" si="1"/>
        <v>-6.9275375920560975</v>
      </c>
      <c r="M33" s="19">
        <f t="shared" si="2"/>
        <v>-0.95751153553684798</v>
      </c>
      <c r="N33" s="20">
        <f t="shared" si="3"/>
        <v>2.3899123076922137</v>
      </c>
      <c r="O33" s="42">
        <f t="shared" si="4"/>
        <v>1.3864185999081657</v>
      </c>
      <c r="P33" s="40"/>
      <c r="Q33" s="21">
        <f t="shared" si="5"/>
        <v>14.083295168925199</v>
      </c>
      <c r="R33" s="44">
        <f t="shared" si="6"/>
        <v>0.8021119280688469</v>
      </c>
      <c r="S33" s="22"/>
      <c r="T33" s="22">
        <f t="shared" si="7"/>
        <v>5.8928083359362002</v>
      </c>
      <c r="U33" s="22">
        <f t="shared" si="8"/>
        <v>0.32398777667026935</v>
      </c>
      <c r="V33" s="47"/>
      <c r="W33" s="26">
        <f t="shared" si="12"/>
        <v>0.57854960119690946</v>
      </c>
      <c r="X33" s="26">
        <f t="shared" si="13"/>
        <v>5.8928083359362002</v>
      </c>
      <c r="Y33" s="27">
        <f t="shared" si="14"/>
        <v>4.908946364916808E-2</v>
      </c>
      <c r="Z33" s="26">
        <f t="shared" si="15"/>
        <v>8.9401576426046667E-2</v>
      </c>
      <c r="AA33" s="33">
        <f t="shared" si="21"/>
        <v>8.32031734774257</v>
      </c>
      <c r="AB33" s="30"/>
      <c r="AC33" s="37">
        <f t="shared" si="16"/>
        <v>8.3291802718711578E-3</v>
      </c>
      <c r="AD33" s="37">
        <f t="shared" si="22"/>
        <v>0.2482687224778134</v>
      </c>
      <c r="AE33" s="38">
        <f t="shared" si="17"/>
        <v>5.9584000000000037</v>
      </c>
      <c r="AF33" s="37">
        <f t="shared" si="18"/>
        <v>4.6742502208981602E-4</v>
      </c>
      <c r="AG33" s="37">
        <f t="shared" si="23"/>
        <v>1.4329517054699084E-2</v>
      </c>
      <c r="AH33" s="38">
        <f t="shared" si="19"/>
        <v>0.57494408061450553</v>
      </c>
    </row>
    <row r="34" spans="6:34" x14ac:dyDescent="0.2">
      <c r="F34" s="9">
        <v>96.800000000000196</v>
      </c>
      <c r="G34" s="17">
        <f t="shared" si="20"/>
        <v>1191.8769230769249</v>
      </c>
      <c r="H34" s="24">
        <f t="shared" si="9"/>
        <v>1465.026923076925</v>
      </c>
      <c r="I34" s="24">
        <f t="shared" si="10"/>
        <v>19.519213822485341</v>
      </c>
      <c r="J34" s="18">
        <f t="shared" si="11"/>
        <v>1951921382.2485342</v>
      </c>
      <c r="K34" s="19">
        <f t="shared" si="0"/>
        <v>-7.8876891471142754</v>
      </c>
      <c r="L34" s="25">
        <f t="shared" si="1"/>
        <v>-6.931364947112681</v>
      </c>
      <c r="M34" s="19">
        <f t="shared" si="2"/>
        <v>-0.95632420000159435</v>
      </c>
      <c r="N34" s="20">
        <f t="shared" si="3"/>
        <v>2.403670769230672</v>
      </c>
      <c r="O34" s="42">
        <f t="shared" si="4"/>
        <v>1.3878604489902102</v>
      </c>
      <c r="P34" s="40"/>
      <c r="Q34" s="21">
        <f t="shared" si="5"/>
        <v>14.158269730339068</v>
      </c>
      <c r="R34" s="44">
        <f t="shared" si="6"/>
        <v>0.80310543304910675</v>
      </c>
      <c r="S34" s="22"/>
      <c r="T34" s="22">
        <f t="shared" si="7"/>
        <v>5.8902699619177117</v>
      </c>
      <c r="U34" s="22">
        <f t="shared" si="8"/>
        <v>0.32405206361686023</v>
      </c>
      <c r="V34" s="47"/>
      <c r="W34" s="26">
        <f t="shared" si="12"/>
        <v>0.57866439931582181</v>
      </c>
      <c r="X34" s="26">
        <f t="shared" si="13"/>
        <v>5.8902699619177117</v>
      </c>
      <c r="Y34" s="27">
        <f t="shared" si="14"/>
        <v>4.9120363163068372E-2</v>
      </c>
      <c r="Z34" s="26">
        <f t="shared" si="15"/>
        <v>8.9452816646833119E-2</v>
      </c>
      <c r="AA34" s="33">
        <f t="shared" si="21"/>
        <v>8.3172013215859728</v>
      </c>
      <c r="AB34" s="30"/>
      <c r="AC34" s="37">
        <f t="shared" si="16"/>
        <v>8.349954385833613E-3</v>
      </c>
      <c r="AD34" s="37">
        <f t="shared" si="22"/>
        <v>0.25661867686364703</v>
      </c>
      <c r="AE34" s="38">
        <f t="shared" si="17"/>
        <v>5.9584000000000037</v>
      </c>
      <c r="AF34" s="37">
        <f t="shared" si="18"/>
        <v>4.6776807444657409E-4</v>
      </c>
      <c r="AG34" s="37">
        <f t="shared" si="23"/>
        <v>1.4797285129145658E-2</v>
      </c>
      <c r="AH34" s="38">
        <f t="shared" si="19"/>
        <v>0.57494442366686238</v>
      </c>
    </row>
    <row r="35" spans="6:34" x14ac:dyDescent="0.2">
      <c r="F35" s="9">
        <v>96.700000000000202</v>
      </c>
      <c r="G35" s="17">
        <f t="shared" si="20"/>
        <v>1191.6230769230788</v>
      </c>
      <c r="H35" s="24">
        <f t="shared" si="9"/>
        <v>1464.7730769230789</v>
      </c>
      <c r="I35" s="24">
        <f t="shared" si="10"/>
        <v>19.504401899408407</v>
      </c>
      <c r="J35" s="18">
        <f t="shared" si="11"/>
        <v>1950440189.9408407</v>
      </c>
      <c r="K35" s="19">
        <f t="shared" si="0"/>
        <v>-7.890319879164748</v>
      </c>
      <c r="L35" s="25">
        <f t="shared" si="1"/>
        <v>-6.9351926609548062</v>
      </c>
      <c r="M35" s="19">
        <f t="shared" si="2"/>
        <v>-0.95512721820994173</v>
      </c>
      <c r="N35" s="20">
        <f t="shared" si="3"/>
        <v>2.4174292307691303</v>
      </c>
      <c r="O35" s="42">
        <f t="shared" si="4"/>
        <v>1.3893009049516269</v>
      </c>
      <c r="P35" s="40"/>
      <c r="Q35" s="21">
        <f t="shared" si="5"/>
        <v>14.233109964761296</v>
      </c>
      <c r="R35" s="44">
        <f t="shared" si="6"/>
        <v>0.80409829975943792</v>
      </c>
      <c r="S35" s="22"/>
      <c r="T35" s="22">
        <f t="shared" si="7"/>
        <v>5.8877049154538783</v>
      </c>
      <c r="U35" s="22">
        <f t="shared" si="8"/>
        <v>0.3241162848598042</v>
      </c>
      <c r="V35" s="47"/>
      <c r="W35" s="26">
        <f t="shared" si="12"/>
        <v>0.57877908010679313</v>
      </c>
      <c r="X35" s="26">
        <f t="shared" si="13"/>
        <v>5.8877049154538783</v>
      </c>
      <c r="Y35" s="27">
        <f t="shared" si="14"/>
        <v>4.9151502021409943E-2</v>
      </c>
      <c r="Z35" s="26">
        <f t="shared" si="15"/>
        <v>8.9504447935560158E-2</v>
      </c>
      <c r="AA35" s="33">
        <f t="shared" si="21"/>
        <v>8.3140508514351481</v>
      </c>
      <c r="AB35" s="30"/>
      <c r="AC35" s="37">
        <f t="shared" si="16"/>
        <v>8.370669892443644E-3</v>
      </c>
      <c r="AD35" s="37">
        <f t="shared" si="22"/>
        <v>0.26498934675609065</v>
      </c>
      <c r="AE35" s="38">
        <f t="shared" si="17"/>
        <v>5.9584000000000028</v>
      </c>
      <c r="AF35" s="37">
        <f t="shared" si="18"/>
        <v>4.6811088932966773E-4</v>
      </c>
      <c r="AG35" s="37">
        <f t="shared" si="23"/>
        <v>1.5265396018475326E-2</v>
      </c>
      <c r="AH35" s="38">
        <f t="shared" si="19"/>
        <v>0.57494476648174553</v>
      </c>
    </row>
    <row r="36" spans="6:34" x14ac:dyDescent="0.2">
      <c r="F36" s="9">
        <v>96.600000000000193</v>
      </c>
      <c r="G36" s="17">
        <f t="shared" si="20"/>
        <v>1191.3692307692327</v>
      </c>
      <c r="H36" s="24">
        <f t="shared" si="9"/>
        <v>1464.5192307692328</v>
      </c>
      <c r="I36" s="24">
        <f t="shared" si="10"/>
        <v>19.489602863905446</v>
      </c>
      <c r="J36" s="18">
        <f t="shared" si="11"/>
        <v>1948960286.3905447</v>
      </c>
      <c r="K36" s="19">
        <f t="shared" si="0"/>
        <v>-7.8929413021382473</v>
      </c>
      <c r="L36" s="25">
        <f t="shared" si="1"/>
        <v>-6.939020733769059</v>
      </c>
      <c r="M36" s="19">
        <f t="shared" si="2"/>
        <v>-0.95392056836918826</v>
      </c>
      <c r="N36" s="20">
        <f t="shared" si="3"/>
        <v>2.4311876923075886</v>
      </c>
      <c r="O36" s="42">
        <f t="shared" si="4"/>
        <v>1.3907399645514982</v>
      </c>
      <c r="P36" s="40"/>
      <c r="Q36" s="21">
        <f t="shared" si="5"/>
        <v>14.307814718302412</v>
      </c>
      <c r="R36" s="44">
        <f t="shared" si="6"/>
        <v>0.80509052517252477</v>
      </c>
      <c r="S36" s="22"/>
      <c r="T36" s="22">
        <f t="shared" si="7"/>
        <v>5.885113174755336</v>
      </c>
      <c r="U36" s="22">
        <f t="shared" si="8"/>
        <v>0.32418044033271848</v>
      </c>
      <c r="V36" s="47"/>
      <c r="W36" s="26">
        <f t="shared" si="12"/>
        <v>0.57889364345128291</v>
      </c>
      <c r="X36" s="26">
        <f t="shared" si="13"/>
        <v>5.885113174755336</v>
      </c>
      <c r="Y36" s="27">
        <f t="shared" si="14"/>
        <v>4.9182881132557782E-2</v>
      </c>
      <c r="Z36" s="26">
        <f t="shared" si="15"/>
        <v>8.9556471664101953E-2</v>
      </c>
      <c r="AA36" s="33">
        <f t="shared" si="21"/>
        <v>8.3108659091227963</v>
      </c>
      <c r="AB36" s="30"/>
      <c r="AC36" s="37">
        <f t="shared" si="16"/>
        <v>8.3913264302468184E-3</v>
      </c>
      <c r="AD36" s="37">
        <f t="shared" si="22"/>
        <v>0.27338067318633746</v>
      </c>
      <c r="AE36" s="38">
        <f t="shared" si="17"/>
        <v>5.9584000000000037</v>
      </c>
      <c r="AF36" s="37">
        <f t="shared" si="18"/>
        <v>4.6845346578470033E-4</v>
      </c>
      <c r="AG36" s="37">
        <f t="shared" si="23"/>
        <v>1.5733849484260026E-2</v>
      </c>
      <c r="AH36" s="38">
        <f t="shared" si="19"/>
        <v>0.5749451090582004</v>
      </c>
    </row>
    <row r="37" spans="6:34" x14ac:dyDescent="0.2">
      <c r="F37" s="9">
        <v>96.500000000000199</v>
      </c>
      <c r="G37" s="17">
        <f t="shared" si="20"/>
        <v>1191.1153846153866</v>
      </c>
      <c r="H37" s="24">
        <f t="shared" si="9"/>
        <v>1464.2653846153867</v>
      </c>
      <c r="I37" s="24">
        <f t="shared" si="10"/>
        <v>19.474816715976459</v>
      </c>
      <c r="J37" s="18">
        <f t="shared" si="11"/>
        <v>1947481671.597646</v>
      </c>
      <c r="K37" s="19">
        <f t="shared" si="0"/>
        <v>-7.8955533943598937</v>
      </c>
      <c r="L37" s="25">
        <f t="shared" si="1"/>
        <v>-6.9428491657421532</v>
      </c>
      <c r="M37" s="19">
        <f t="shared" si="2"/>
        <v>-0.95270422861774051</v>
      </c>
      <c r="N37" s="20">
        <f t="shared" si="3"/>
        <v>2.4449461538460469</v>
      </c>
      <c r="O37" s="42">
        <f t="shared" si="4"/>
        <v>1.3921776245385908</v>
      </c>
      <c r="P37" s="40"/>
      <c r="Q37" s="21">
        <f t="shared" si="5"/>
        <v>14.382382836568656</v>
      </c>
      <c r="R37" s="44">
        <f t="shared" si="6"/>
        <v>0.80608210625458765</v>
      </c>
      <c r="S37" s="22"/>
      <c r="T37" s="22">
        <f t="shared" si="7"/>
        <v>5.8824947183169272</v>
      </c>
      <c r="U37" s="22">
        <f t="shared" si="8"/>
        <v>0.32424452996949904</v>
      </c>
      <c r="V37" s="47"/>
      <c r="W37" s="26">
        <f t="shared" si="12"/>
        <v>0.57900808923124825</v>
      </c>
      <c r="X37" s="26">
        <f t="shared" si="13"/>
        <v>5.8824947183169272</v>
      </c>
      <c r="Y37" s="27">
        <f t="shared" si="14"/>
        <v>4.9214501411138659E-2</v>
      </c>
      <c r="Z37" s="26">
        <f t="shared" si="15"/>
        <v>8.9608889213027135E-2</v>
      </c>
      <c r="AA37" s="33">
        <f t="shared" si="21"/>
        <v>8.307646466847654</v>
      </c>
      <c r="AB37" s="30"/>
      <c r="AC37" s="37">
        <f t="shared" si="16"/>
        <v>8.4119236378189816E-3</v>
      </c>
      <c r="AD37" s="37">
        <f t="shared" si="22"/>
        <v>0.28179259682415647</v>
      </c>
      <c r="AE37" s="38">
        <f t="shared" si="17"/>
        <v>5.9584000000000037</v>
      </c>
      <c r="AF37" s="37">
        <f t="shared" si="18"/>
        <v>4.6879580285499899E-4</v>
      </c>
      <c r="AG37" s="37">
        <f t="shared" si="23"/>
        <v>1.6202645287115024E-2</v>
      </c>
      <c r="AH37" s="38">
        <f t="shared" si="19"/>
        <v>0.57494545139527065</v>
      </c>
    </row>
    <row r="38" spans="6:34" x14ac:dyDescent="0.2">
      <c r="F38" s="9">
        <v>96.400000000000205</v>
      </c>
      <c r="G38" s="17">
        <f t="shared" si="20"/>
        <v>1190.8615384615405</v>
      </c>
      <c r="H38" s="24">
        <f t="shared" si="9"/>
        <v>1464.0115384615406</v>
      </c>
      <c r="I38" s="24">
        <f t="shared" si="10"/>
        <v>19.460043455621417</v>
      </c>
      <c r="J38" s="18">
        <f t="shared" si="11"/>
        <v>1946004345.5621417</v>
      </c>
      <c r="K38" s="19">
        <f t="shared" si="0"/>
        <v>-7.8981561340857214</v>
      </c>
      <c r="L38" s="25">
        <f t="shared" si="1"/>
        <v>-6.9466779570609312</v>
      </c>
      <c r="M38" s="19">
        <f t="shared" si="2"/>
        <v>-0.95147817702479021</v>
      </c>
      <c r="N38" s="20">
        <f t="shared" si="3"/>
        <v>2.4587046153845051</v>
      </c>
      <c r="O38" s="42">
        <f t="shared" si="4"/>
        <v>1.3936138816513113</v>
      </c>
      <c r="P38" s="40"/>
      <c r="Q38" s="21">
        <f t="shared" si="5"/>
        <v>14.456813164685059</v>
      </c>
      <c r="R38" s="44">
        <f t="shared" si="6"/>
        <v>0.80707303996536572</v>
      </c>
      <c r="S38" s="22"/>
      <c r="T38" s="22">
        <f t="shared" si="7"/>
        <v>5.8798495249191314</v>
      </c>
      <c r="U38" s="22">
        <f t="shared" si="8"/>
        <v>0.32430855370432338</v>
      </c>
      <c r="V38" s="47"/>
      <c r="W38" s="26">
        <f t="shared" si="12"/>
        <v>0.57912241732914882</v>
      </c>
      <c r="X38" s="26">
        <f t="shared" si="13"/>
        <v>5.8798495249191314</v>
      </c>
      <c r="Y38" s="27">
        <f t="shared" si="14"/>
        <v>4.9246363778086125E-2</v>
      </c>
      <c r="Z38" s="26">
        <f t="shared" si="15"/>
        <v>8.9661701971655294E-2</v>
      </c>
      <c r="AA38" s="33">
        <f t="shared" si="21"/>
        <v>8.3043924971763605</v>
      </c>
      <c r="AB38" s="30"/>
      <c r="AC38" s="37">
        <f t="shared" si="16"/>
        <v>8.4324611537919657E-3</v>
      </c>
      <c r="AD38" s="37">
        <f t="shared" si="22"/>
        <v>0.29022505797794845</v>
      </c>
      <c r="AE38" s="38">
        <f t="shared" si="17"/>
        <v>5.9584000000000028</v>
      </c>
      <c r="AF38" s="37">
        <f t="shared" si="18"/>
        <v>4.6913789958260942E-4</v>
      </c>
      <c r="AG38" s="37">
        <f t="shared" si="23"/>
        <v>1.6671783186697632E-2</v>
      </c>
      <c r="AH38" s="38">
        <f t="shared" si="19"/>
        <v>0.57494579349199826</v>
      </c>
    </row>
    <row r="39" spans="6:34" x14ac:dyDescent="0.2">
      <c r="F39" s="9">
        <v>96.300000000000196</v>
      </c>
      <c r="G39" s="17">
        <f t="shared" si="20"/>
        <v>1190.6076923076944</v>
      </c>
      <c r="H39" s="24">
        <f t="shared" si="9"/>
        <v>1463.7576923076945</v>
      </c>
      <c r="I39" s="24">
        <f t="shared" si="10"/>
        <v>19.445283082840405</v>
      </c>
      <c r="J39" s="18">
        <f t="shared" si="11"/>
        <v>1944528308.2840405</v>
      </c>
      <c r="K39" s="19">
        <f t="shared" si="0"/>
        <v>-7.9007494995023775</v>
      </c>
      <c r="L39" s="25">
        <f t="shared" si="1"/>
        <v>-6.9505071079123679</v>
      </c>
      <c r="M39" s="19">
        <f t="shared" si="2"/>
        <v>-0.95024239159000956</v>
      </c>
      <c r="N39" s="20">
        <f t="shared" si="3"/>
        <v>2.4724630769229634</v>
      </c>
      <c r="O39" s="42">
        <f t="shared" si="4"/>
        <v>1.3950487326176555</v>
      </c>
      <c r="P39" s="40"/>
      <c r="Q39" s="21">
        <f t="shared" si="5"/>
        <v>14.531104547318593</v>
      </c>
      <c r="R39" s="44">
        <f t="shared" si="6"/>
        <v>0.80806332325809793</v>
      </c>
      <c r="S39" s="22"/>
      <c r="T39" s="22">
        <f t="shared" si="7"/>
        <v>5.8771775736294849</v>
      </c>
      <c r="U39" s="22">
        <f t="shared" si="8"/>
        <v>0.32437251147165258</v>
      </c>
      <c r="V39" s="47"/>
      <c r="W39" s="26">
        <f t="shared" si="12"/>
        <v>0.57923662762795103</v>
      </c>
      <c r="X39" s="26">
        <f t="shared" si="13"/>
        <v>5.8771775736294849</v>
      </c>
      <c r="Y39" s="27">
        <f t="shared" si="14"/>
        <v>4.9278469160685928E-2</v>
      </c>
      <c r="Z39" s="26">
        <f t="shared" si="15"/>
        <v>8.9714911338114003E-2</v>
      </c>
      <c r="AA39" s="33">
        <f t="shared" si="21"/>
        <v>8.3011039730452758</v>
      </c>
      <c r="AB39" s="30"/>
      <c r="AC39" s="37">
        <f t="shared" si="16"/>
        <v>8.4529386168496323E-3</v>
      </c>
      <c r="AD39" s="37">
        <f t="shared" si="22"/>
        <v>0.2986779965947981</v>
      </c>
      <c r="AE39" s="38">
        <f t="shared" si="17"/>
        <v>5.9584000000000037</v>
      </c>
      <c r="AF39" s="37">
        <f t="shared" si="18"/>
        <v>4.6947975500762621E-4</v>
      </c>
      <c r="AG39" s="37">
        <f t="shared" si="23"/>
        <v>1.714126294170526E-2</v>
      </c>
      <c r="AH39" s="38">
        <f t="shared" si="19"/>
        <v>0.57494613534742323</v>
      </c>
    </row>
    <row r="40" spans="6:34" x14ac:dyDescent="0.2">
      <c r="F40" s="9">
        <v>96.200000000000202</v>
      </c>
      <c r="G40" s="17">
        <f t="shared" si="20"/>
        <v>1190.3538461538483</v>
      </c>
      <c r="H40" s="24">
        <f t="shared" si="9"/>
        <v>1463.5038461538484</v>
      </c>
      <c r="I40" s="24">
        <f t="shared" si="10"/>
        <v>19.430535597633281</v>
      </c>
      <c r="J40" s="18">
        <f t="shared" si="11"/>
        <v>1943053559.7633281</v>
      </c>
      <c r="K40" s="19">
        <f t="shared" si="0"/>
        <v>-7.9033334687268733</v>
      </c>
      <c r="L40" s="25">
        <f t="shared" si="1"/>
        <v>-6.9543366184835644</v>
      </c>
      <c r="M40" s="19">
        <f t="shared" si="2"/>
        <v>-0.94899685024330882</v>
      </c>
      <c r="N40" s="20">
        <f t="shared" si="3"/>
        <v>2.4862215384614217</v>
      </c>
      <c r="O40" s="42">
        <f t="shared" si="4"/>
        <v>1.3964821741551754</v>
      </c>
      <c r="P40" s="40"/>
      <c r="Q40" s="21">
        <f t="shared" si="5"/>
        <v>14.60525582870148</v>
      </c>
      <c r="R40" s="44">
        <f t="shared" si="6"/>
        <v>0.80905295307951219</v>
      </c>
      <c r="S40" s="22"/>
      <c r="T40" s="22">
        <f t="shared" si="7"/>
        <v>5.8744788438040105</v>
      </c>
      <c r="U40" s="22">
        <f t="shared" si="8"/>
        <v>0.32443640320623407</v>
      </c>
      <c r="V40" s="47"/>
      <c r="W40" s="26">
        <f t="shared" si="12"/>
        <v>0.57935072001113219</v>
      </c>
      <c r="X40" s="26">
        <f t="shared" si="13"/>
        <v>5.8744788438040105</v>
      </c>
      <c r="Y40" s="27">
        <f t="shared" si="14"/>
        <v>4.9310818492621762E-2</v>
      </c>
      <c r="Z40" s="26">
        <f t="shared" si="15"/>
        <v>8.9768518719396187E-2</v>
      </c>
      <c r="AA40" s="33">
        <f t="shared" si="21"/>
        <v>8.2977808677623273</v>
      </c>
      <c r="AB40" s="30"/>
      <c r="AC40" s="37">
        <f t="shared" si="16"/>
        <v>8.4733556657357375E-3</v>
      </c>
      <c r="AD40" s="37">
        <f t="shared" si="22"/>
        <v>0.30715135226053386</v>
      </c>
      <c r="AE40" s="38">
        <f t="shared" si="17"/>
        <v>5.9584000000000037</v>
      </c>
      <c r="AF40" s="37">
        <f t="shared" si="18"/>
        <v>4.698213681681908E-4</v>
      </c>
      <c r="AG40" s="37">
        <f t="shared" si="23"/>
        <v>1.7611084309873449E-2</v>
      </c>
      <c r="AH40" s="38">
        <f t="shared" si="19"/>
        <v>0.57494647696058376</v>
      </c>
    </row>
    <row r="41" spans="6:34" x14ac:dyDescent="0.2">
      <c r="F41" s="9">
        <v>96.100000000000193</v>
      </c>
      <c r="G41" s="17">
        <f t="shared" si="20"/>
        <v>1190.1000000000022</v>
      </c>
      <c r="H41" s="24">
        <f t="shared" si="9"/>
        <v>1463.2500000000023</v>
      </c>
      <c r="I41" s="24">
        <f t="shared" si="10"/>
        <v>19.41580100000013</v>
      </c>
      <c r="J41" s="18">
        <f t="shared" si="11"/>
        <v>1941580100.0000129</v>
      </c>
      <c r="K41" s="19">
        <f t="shared" si="0"/>
        <v>-7.9059080198062137</v>
      </c>
      <c r="L41" s="25">
        <f t="shared" si="1"/>
        <v>-6.9581664889617612</v>
      </c>
      <c r="M41" s="19">
        <f t="shared" si="2"/>
        <v>-0.94774153084445256</v>
      </c>
      <c r="N41" s="20">
        <f t="shared" si="3"/>
        <v>2.49997999999988</v>
      </c>
      <c r="O41" s="42">
        <f t="shared" si="4"/>
        <v>1.3979142029709228</v>
      </c>
      <c r="P41" s="40"/>
      <c r="Q41" s="21">
        <f t="shared" si="5"/>
        <v>14.679265852654598</v>
      </c>
      <c r="R41" s="44">
        <f t="shared" si="6"/>
        <v>0.8100419263698031</v>
      </c>
      <c r="S41" s="22"/>
      <c r="T41" s="22">
        <f t="shared" si="7"/>
        <v>5.8717533150886423</v>
      </c>
      <c r="U41" s="22">
        <f t="shared" si="8"/>
        <v>0.32450022884310398</v>
      </c>
      <c r="V41" s="47"/>
      <c r="W41" s="26">
        <f t="shared" si="12"/>
        <v>0.57946469436268566</v>
      </c>
      <c r="X41" s="26">
        <f t="shared" si="13"/>
        <v>5.8717533150886423</v>
      </c>
      <c r="Y41" s="27">
        <f t="shared" si="14"/>
        <v>4.9343412714021505E-2</v>
      </c>
      <c r="Z41" s="26">
        <f t="shared" si="15"/>
        <v>8.9822525531418021E-2</v>
      </c>
      <c r="AA41" s="33">
        <f t="shared" si="21"/>
        <v>8.2944231550088503</v>
      </c>
      <c r="AB41" s="30"/>
      <c r="AC41" s="37">
        <f t="shared" si="16"/>
        <v>8.4937119392739738E-3</v>
      </c>
      <c r="AD41" s="37">
        <f t="shared" si="22"/>
        <v>0.31564506419980781</v>
      </c>
      <c r="AE41" s="38">
        <f t="shared" si="17"/>
        <v>5.9584000000000046</v>
      </c>
      <c r="AF41" s="37">
        <f t="shared" si="18"/>
        <v>4.7016273810115381E-4</v>
      </c>
      <c r="AG41" s="37">
        <f t="shared" si="23"/>
        <v>1.8081247047974602E-2</v>
      </c>
      <c r="AH41" s="38">
        <f t="shared" si="19"/>
        <v>0.57494681833051664</v>
      </c>
    </row>
    <row r="42" spans="6:34" x14ac:dyDescent="0.2">
      <c r="F42" s="9">
        <v>96.000000000000199</v>
      </c>
      <c r="G42" s="17">
        <f t="shared" si="20"/>
        <v>1189.8461538461561</v>
      </c>
      <c r="H42" s="24">
        <f t="shared" si="9"/>
        <v>1462.9961538461562</v>
      </c>
      <c r="I42" s="24">
        <f t="shared" si="10"/>
        <v>19.401079289940952</v>
      </c>
      <c r="J42" s="18">
        <f t="shared" si="11"/>
        <v>1940107928.9940953</v>
      </c>
      <c r="K42" s="19">
        <f t="shared" si="0"/>
        <v>-7.9084731307171516</v>
      </c>
      <c r="L42" s="25">
        <f t="shared" si="1"/>
        <v>-6.9619967195343095</v>
      </c>
      <c r="M42" s="19">
        <f t="shared" si="2"/>
        <v>-0.94647641118284209</v>
      </c>
      <c r="N42" s="20">
        <f t="shared" si="3"/>
        <v>2.5137384615383382</v>
      </c>
      <c r="O42" s="42">
        <f t="shared" si="4"/>
        <v>1.3993448157614088</v>
      </c>
      <c r="P42" s="40"/>
      <c r="Q42" s="21">
        <f t="shared" si="5"/>
        <v>14.753133462611013</v>
      </c>
      <c r="R42" s="44">
        <f t="shared" si="6"/>
        <v>0.81103024006261759</v>
      </c>
      <c r="S42" s="22"/>
      <c r="T42" s="22">
        <f t="shared" si="7"/>
        <v>5.8690009674206536</v>
      </c>
      <c r="U42" s="22">
        <f t="shared" si="8"/>
        <v>0.32456398831758992</v>
      </c>
      <c r="V42" s="47"/>
      <c r="W42" s="26">
        <f t="shared" si="12"/>
        <v>0.57957855056712482</v>
      </c>
      <c r="X42" s="26">
        <f t="shared" si="13"/>
        <v>5.8690009674206536</v>
      </c>
      <c r="Y42" s="27">
        <f t="shared" si="14"/>
        <v>4.937625277150378E-2</v>
      </c>
      <c r="Z42" s="26">
        <f t="shared" si="15"/>
        <v>8.9876933199077164E-2</v>
      </c>
      <c r="AA42" s="33">
        <f t="shared" si="21"/>
        <v>8.2910308088414304</v>
      </c>
      <c r="AB42" s="30"/>
      <c r="AC42" s="37">
        <f t="shared" si="16"/>
        <v>8.5140070763579448E-3</v>
      </c>
      <c r="AD42" s="37">
        <f t="shared" si="22"/>
        <v>0.32415907127616578</v>
      </c>
      <c r="AE42" s="38">
        <f t="shared" si="17"/>
        <v>5.9584000000000046</v>
      </c>
      <c r="AF42" s="37">
        <f t="shared" si="18"/>
        <v>4.7050386384107147E-4</v>
      </c>
      <c r="AG42" s="37">
        <f t="shared" si="23"/>
        <v>1.8551750911815674E-2</v>
      </c>
      <c r="AH42" s="38">
        <f t="shared" si="19"/>
        <v>0.57494715945625674</v>
      </c>
    </row>
    <row r="43" spans="6:34" x14ac:dyDescent="0.2">
      <c r="F43" s="9">
        <v>95.900000000000205</v>
      </c>
      <c r="G43" s="17">
        <f t="shared" si="20"/>
        <v>1189.59230769231</v>
      </c>
      <c r="H43" s="24">
        <f t="shared" si="9"/>
        <v>1462.7423076923101</v>
      </c>
      <c r="I43" s="24">
        <f t="shared" si="10"/>
        <v>19.386370467455748</v>
      </c>
      <c r="J43" s="18">
        <f t="shared" si="11"/>
        <v>1938637046.7455747</v>
      </c>
      <c r="K43" s="19">
        <f t="shared" si="0"/>
        <v>-7.9110287793658483</v>
      </c>
      <c r="L43" s="25">
        <f t="shared" si="1"/>
        <v>-6.9658273103887112</v>
      </c>
      <c r="M43" s="19">
        <f t="shared" si="2"/>
        <v>-0.94520146897713708</v>
      </c>
      <c r="N43" s="20">
        <f t="shared" si="3"/>
        <v>2.5274969230767965</v>
      </c>
      <c r="O43" s="42">
        <f t="shared" si="4"/>
        <v>1.4007740092125598</v>
      </c>
      <c r="P43" s="40"/>
      <c r="Q43" s="21">
        <f t="shared" si="5"/>
        <v>14.826857501639619</v>
      </c>
      <c r="R43" s="44">
        <f t="shared" si="6"/>
        <v>0.81201789108503908</v>
      </c>
      <c r="S43" s="22"/>
      <c r="T43" s="22">
        <f t="shared" si="7"/>
        <v>5.8662217810300827</v>
      </c>
      <c r="U43" s="22">
        <f t="shared" si="8"/>
        <v>0.32462768156531319</v>
      </c>
      <c r="V43" s="47"/>
      <c r="W43" s="26">
        <f t="shared" si="12"/>
        <v>0.57969228850948773</v>
      </c>
      <c r="X43" s="26">
        <f t="shared" si="13"/>
        <v>5.8662217810300827</v>
      </c>
      <c r="Y43" s="27">
        <f t="shared" si="14"/>
        <v>4.9409339618224961E-2</v>
      </c>
      <c r="Z43" s="26">
        <f t="shared" si="15"/>
        <v>8.9931743156311569E-2</v>
      </c>
      <c r="AA43" s="33">
        <f t="shared" si="21"/>
        <v>8.2876038036937345</v>
      </c>
      <c r="AB43" s="30"/>
      <c r="AC43" s="37">
        <f t="shared" si="16"/>
        <v>8.5342407159772777E-3</v>
      </c>
      <c r="AD43" s="37">
        <f t="shared" si="22"/>
        <v>0.33269331199214308</v>
      </c>
      <c r="AE43" s="38">
        <f t="shared" si="17"/>
        <v>5.9584000000000046</v>
      </c>
      <c r="AF43" s="37">
        <f t="shared" si="18"/>
        <v>4.708447444212042E-4</v>
      </c>
      <c r="AG43" s="37">
        <f t="shared" si="23"/>
        <v>1.9022595656236877E-2</v>
      </c>
      <c r="AH43" s="38">
        <f t="shared" si="19"/>
        <v>0.57494750033683684</v>
      </c>
    </row>
    <row r="44" spans="6:34" x14ac:dyDescent="0.2">
      <c r="F44" s="9">
        <v>95.800000000000196</v>
      </c>
      <c r="G44" s="17">
        <f t="shared" si="20"/>
        <v>1189.3384615384639</v>
      </c>
      <c r="H44" s="24">
        <f t="shared" si="9"/>
        <v>1462.488461538464</v>
      </c>
      <c r="I44" s="24">
        <f t="shared" si="10"/>
        <v>19.371674532544546</v>
      </c>
      <c r="J44" s="18">
        <f t="shared" si="11"/>
        <v>1937167453.2544546</v>
      </c>
      <c r="K44" s="19">
        <f t="shared" si="0"/>
        <v>-7.9135749435876042</v>
      </c>
      <c r="L44" s="25">
        <f t="shared" si="1"/>
        <v>-6.9696582617125804</v>
      </c>
      <c r="M44" s="19">
        <f t="shared" si="2"/>
        <v>-0.94391668187502376</v>
      </c>
      <c r="N44" s="20">
        <f t="shared" si="3"/>
        <v>2.5412553846152548</v>
      </c>
      <c r="O44" s="42">
        <f t="shared" si="4"/>
        <v>1.4022017799996691</v>
      </c>
      <c r="P44" s="40"/>
      <c r="Q44" s="21">
        <f t="shared" si="5"/>
        <v>14.900436812468932</v>
      </c>
      <c r="R44" s="44">
        <f t="shared" si="6"/>
        <v>0.8130048763575688</v>
      </c>
      <c r="S44" s="22"/>
      <c r="T44" s="22">
        <f t="shared" si="7"/>
        <v>5.8634157364411656</v>
      </c>
      <c r="U44" s="22">
        <f t="shared" si="8"/>
        <v>0.32469130852219147</v>
      </c>
      <c r="V44" s="47"/>
      <c r="W44" s="26">
        <f t="shared" si="12"/>
        <v>0.57980590807534182</v>
      </c>
      <c r="X44" s="26">
        <f t="shared" si="13"/>
        <v>5.8634157364411656</v>
      </c>
      <c r="Y44" s="27">
        <f t="shared" si="14"/>
        <v>4.9442674213926577E-2</v>
      </c>
      <c r="Z44" s="26">
        <f t="shared" si="15"/>
        <v>8.9986956846158581E-2</v>
      </c>
      <c r="AA44" s="33">
        <f t="shared" si="21"/>
        <v>8.2841421143783656</v>
      </c>
      <c r="AB44" s="30"/>
      <c r="AC44" s="37">
        <f t="shared" si="16"/>
        <v>8.5544124972136738E-3</v>
      </c>
      <c r="AD44" s="37">
        <f t="shared" si="22"/>
        <v>0.34124772448935675</v>
      </c>
      <c r="AE44" s="38">
        <f t="shared" si="17"/>
        <v>5.9584000000000046</v>
      </c>
      <c r="AF44" s="37">
        <f t="shared" si="18"/>
        <v>4.7118537887284493E-4</v>
      </c>
      <c r="AG44" s="37">
        <f t="shared" si="23"/>
        <v>1.9493781035109722E-2</v>
      </c>
      <c r="AH44" s="38">
        <f t="shared" si="19"/>
        <v>0.57494784097128826</v>
      </c>
    </row>
    <row r="45" spans="6:34" x14ac:dyDescent="0.2">
      <c r="F45" s="9">
        <v>95.700000000000202</v>
      </c>
      <c r="G45" s="17">
        <f t="shared" si="20"/>
        <v>1189.0846153846178</v>
      </c>
      <c r="H45" s="24">
        <f t="shared" si="9"/>
        <v>1462.2346153846179</v>
      </c>
      <c r="I45" s="24">
        <f t="shared" si="10"/>
        <v>19.35699148520726</v>
      </c>
      <c r="J45" s="18">
        <f t="shared" si="11"/>
        <v>1935699148.520726</v>
      </c>
      <c r="K45" s="19">
        <f t="shared" si="0"/>
        <v>-7.91611160114652</v>
      </c>
      <c r="L45" s="25">
        <f t="shared" si="1"/>
        <v>-6.9734895736936782</v>
      </c>
      <c r="M45" s="19">
        <f t="shared" si="2"/>
        <v>-0.94262202745284185</v>
      </c>
      <c r="N45" s="20">
        <f t="shared" si="3"/>
        <v>2.5550138461537131</v>
      </c>
      <c r="O45" s="42">
        <f t="shared" si="4"/>
        <v>1.4036281247873523</v>
      </c>
      <c r="P45" s="40"/>
      <c r="Q45" s="21">
        <f t="shared" si="5"/>
        <v>14.973870237510951</v>
      </c>
      <c r="R45" s="44">
        <f t="shared" si="6"/>
        <v>0.8139911927941107</v>
      </c>
      <c r="S45" s="22"/>
      <c r="T45" s="22">
        <f t="shared" si="7"/>
        <v>5.8605828144737586</v>
      </c>
      <c r="U45" s="22">
        <f t="shared" si="8"/>
        <v>0.32475486912444163</v>
      </c>
      <c r="V45" s="47"/>
      <c r="W45" s="26">
        <f t="shared" si="12"/>
        <v>0.57991940915078855</v>
      </c>
      <c r="X45" s="26">
        <f t="shared" si="13"/>
        <v>5.8605828144737586</v>
      </c>
      <c r="Y45" s="27">
        <f t="shared" si="14"/>
        <v>4.9476257524983157E-2</v>
      </c>
      <c r="Z45" s="26">
        <f t="shared" si="15"/>
        <v>9.0042575720814672E-2</v>
      </c>
      <c r="AA45" s="33">
        <f t="shared" si="21"/>
        <v>8.2806457160887028</v>
      </c>
      <c r="AB45" s="30"/>
      <c r="AC45" s="37">
        <f t="shared" si="16"/>
        <v>8.5745220592490096E-3</v>
      </c>
      <c r="AD45" s="37">
        <f t="shared" si="22"/>
        <v>0.34982224654860578</v>
      </c>
      <c r="AE45" s="38">
        <f t="shared" si="17"/>
        <v>5.9584000000000046</v>
      </c>
      <c r="AF45" s="37">
        <f t="shared" si="18"/>
        <v>4.7152576622531555E-4</v>
      </c>
      <c r="AG45" s="37">
        <f t="shared" si="23"/>
        <v>1.9965306801335039E-2</v>
      </c>
      <c r="AH45" s="38">
        <f t="shared" si="19"/>
        <v>0.5749481813586409</v>
      </c>
    </row>
    <row r="46" spans="6:34" x14ac:dyDescent="0.2">
      <c r="F46" s="9">
        <v>95.600000000000307</v>
      </c>
      <c r="G46" s="17">
        <f t="shared" si="20"/>
        <v>1188.8307692307717</v>
      </c>
      <c r="H46" s="24">
        <f t="shared" si="9"/>
        <v>1461.9807692307718</v>
      </c>
      <c r="I46" s="24">
        <f t="shared" si="10"/>
        <v>19.342321325443947</v>
      </c>
      <c r="J46" s="18">
        <f t="shared" si="11"/>
        <v>1934232132.5443947</v>
      </c>
      <c r="K46" s="19">
        <f t="shared" si="0"/>
        <v>-7.9186387297352141</v>
      </c>
      <c r="L46" s="25">
        <f t="shared" si="1"/>
        <v>-6.9773212465198888</v>
      </c>
      <c r="M46" s="19">
        <f t="shared" si="2"/>
        <v>-0.94131748321532527</v>
      </c>
      <c r="N46" s="20">
        <f t="shared" si="3"/>
        <v>2.5687723076921714</v>
      </c>
      <c r="O46" s="42">
        <f t="shared" si="4"/>
        <v>1.4050530402295029</v>
      </c>
      <c r="P46" s="40"/>
      <c r="Q46" s="21">
        <f t="shared" si="5"/>
        <v>15.047156618885193</v>
      </c>
      <c r="R46" s="44">
        <f t="shared" si="6"/>
        <v>0.81497683730195414</v>
      </c>
      <c r="S46" s="22"/>
      <c r="T46" s="22">
        <f t="shared" si="7"/>
        <v>5.8577229962447754</v>
      </c>
      <c r="U46" s="22">
        <f t="shared" si="8"/>
        <v>0.32481836330858199</v>
      </c>
      <c r="V46" s="47"/>
      <c r="W46" s="26">
        <f t="shared" si="12"/>
        <v>0.58003279162246779</v>
      </c>
      <c r="X46" s="26">
        <f t="shared" si="13"/>
        <v>5.8577229962447754</v>
      </c>
      <c r="Y46" s="27">
        <f t="shared" si="14"/>
        <v>4.9510090524450441E-2</v>
      </c>
      <c r="Z46" s="26">
        <f t="shared" si="15"/>
        <v>9.009860124169547E-2</v>
      </c>
      <c r="AA46" s="33">
        <f t="shared" si="21"/>
        <v>8.2771145844007421</v>
      </c>
      <c r="AB46" s="30"/>
      <c r="AC46" s="37">
        <f t="shared" si="16"/>
        <v>8.5945690413758782E-3</v>
      </c>
      <c r="AD46" s="37">
        <f t="shared" si="22"/>
        <v>0.35841681558998167</v>
      </c>
      <c r="AE46" s="38">
        <f t="shared" si="17"/>
        <v>5.9584000000000046</v>
      </c>
      <c r="AF46" s="37">
        <f t="shared" si="18"/>
        <v>4.7186590550609748E-4</v>
      </c>
      <c r="AG46" s="37">
        <f t="shared" si="23"/>
        <v>2.0437172706841138E-2</v>
      </c>
      <c r="AH46" s="38">
        <f t="shared" si="19"/>
        <v>0.57494852149792208</v>
      </c>
    </row>
    <row r="47" spans="6:34" x14ac:dyDescent="0.2">
      <c r="F47" s="9">
        <v>95.500000000000298</v>
      </c>
      <c r="G47" s="17">
        <f t="shared" si="20"/>
        <v>1188.5769230769256</v>
      </c>
      <c r="H47" s="24">
        <f t="shared" si="9"/>
        <v>1461.7269230769257</v>
      </c>
      <c r="I47" s="24">
        <f t="shared" si="10"/>
        <v>19.32766405325458</v>
      </c>
      <c r="J47" s="18">
        <f t="shared" si="11"/>
        <v>1932766405.325458</v>
      </c>
      <c r="K47" s="19">
        <f t="shared" si="0"/>
        <v>-7.9211563069744839</v>
      </c>
      <c r="L47" s="25">
        <f t="shared" si="1"/>
        <v>-6.9811532803792247</v>
      </c>
      <c r="M47" s="19">
        <f t="shared" si="2"/>
        <v>-0.94000302659525925</v>
      </c>
      <c r="N47" s="20">
        <f t="shared" si="3"/>
        <v>2.5825307692306296</v>
      </c>
      <c r="O47" s="42">
        <f t="shared" si="4"/>
        <v>1.4064765229692382</v>
      </c>
      <c r="P47" s="40"/>
      <c r="Q47" s="21">
        <f t="shared" si="5"/>
        <v>15.120294798442771</v>
      </c>
      <c r="R47" s="44">
        <f t="shared" si="6"/>
        <v>0.81596180678175378</v>
      </c>
      <c r="S47" s="22"/>
      <c r="T47" s="22">
        <f t="shared" si="7"/>
        <v>5.8548362631695996</v>
      </c>
      <c r="U47" s="22">
        <f t="shared" si="8"/>
        <v>0.32488179101143527</v>
      </c>
      <c r="V47" s="47"/>
      <c r="W47" s="26">
        <f t="shared" si="12"/>
        <v>0.58014605537756292</v>
      </c>
      <c r="X47" s="26">
        <f t="shared" si="13"/>
        <v>5.8548362631695996</v>
      </c>
      <c r="Y47" s="27">
        <f t="shared" si="14"/>
        <v>4.9544174192114175E-2</v>
      </c>
      <c r="Z47" s="26">
        <f t="shared" si="15"/>
        <v>9.015503487949654E-2</v>
      </c>
      <c r="AA47" s="33">
        <f t="shared" si="21"/>
        <v>8.2735486952749238</v>
      </c>
      <c r="AB47" s="30"/>
      <c r="AC47" s="37">
        <f t="shared" si="16"/>
        <v>8.6145530830376345E-3</v>
      </c>
      <c r="AD47" s="37">
        <f t="shared" si="22"/>
        <v>0.36703136867301933</v>
      </c>
      <c r="AE47" s="38">
        <f t="shared" si="17"/>
        <v>5.9584000000000046</v>
      </c>
      <c r="AF47" s="37">
        <f t="shared" si="18"/>
        <v>4.7220579574257113E-4</v>
      </c>
      <c r="AG47" s="37">
        <f t="shared" si="23"/>
        <v>2.090937850258371E-2</v>
      </c>
      <c r="AH47" s="38">
        <f t="shared" si="19"/>
        <v>0.57494886138815793</v>
      </c>
    </row>
    <row r="48" spans="6:34" x14ac:dyDescent="0.2">
      <c r="F48" s="9">
        <v>95.400000000000304</v>
      </c>
      <c r="G48" s="17">
        <f t="shared" si="20"/>
        <v>1188.3230769230795</v>
      </c>
      <c r="H48" s="24">
        <f t="shared" si="9"/>
        <v>1461.4730769230796</v>
      </c>
      <c r="I48" s="24">
        <f t="shared" si="10"/>
        <v>19.313019668639214</v>
      </c>
      <c r="J48" s="18">
        <f t="shared" si="11"/>
        <v>1931301966.8639214</v>
      </c>
      <c r="K48" s="19">
        <f t="shared" si="0"/>
        <v>-7.9236643104130247</v>
      </c>
      <c r="L48" s="25">
        <f t="shared" si="1"/>
        <v>-6.984985675459825</v>
      </c>
      <c r="M48" s="19">
        <f t="shared" si="2"/>
        <v>-0.9386786349531997</v>
      </c>
      <c r="N48" s="20">
        <f t="shared" si="3"/>
        <v>2.5962892307690879</v>
      </c>
      <c r="O48" s="42">
        <f t="shared" si="4"/>
        <v>1.4078985696388653</v>
      </c>
      <c r="P48" s="40"/>
      <c r="Q48" s="21">
        <f t="shared" si="5"/>
        <v>15.193283617790712</v>
      </c>
      <c r="R48" s="44">
        <f t="shared" si="6"/>
        <v>0.81694609812751895</v>
      </c>
      <c r="S48" s="22"/>
      <c r="T48" s="22">
        <f t="shared" si="7"/>
        <v>5.85192259696354</v>
      </c>
      <c r="U48" s="22">
        <f t="shared" si="8"/>
        <v>0.32494515217013087</v>
      </c>
      <c r="V48" s="47"/>
      <c r="W48" s="26">
        <f t="shared" si="12"/>
        <v>0.58025920030380507</v>
      </c>
      <c r="X48" s="26">
        <f t="shared" si="13"/>
        <v>5.85192259696354</v>
      </c>
      <c r="Y48" s="27">
        <f t="shared" si="14"/>
        <v>4.9578509514538981E-2</v>
      </c>
      <c r="Z48" s="26">
        <f t="shared" si="15"/>
        <v>9.0211878114254004E-2</v>
      </c>
      <c r="AA48" s="33">
        <f t="shared" si="21"/>
        <v>8.2699480250580155</v>
      </c>
      <c r="AB48" s="30"/>
      <c r="AC48" s="37">
        <f t="shared" si="16"/>
        <v>8.6344738237510606E-3</v>
      </c>
      <c r="AD48" s="37">
        <f t="shared" si="22"/>
        <v>0.37566584249677037</v>
      </c>
      <c r="AE48" s="38">
        <f t="shared" si="17"/>
        <v>5.9584000000000055</v>
      </c>
      <c r="AF48" s="37">
        <f t="shared" si="18"/>
        <v>4.7254543595732042E-4</v>
      </c>
      <c r="AG48" s="37">
        <f t="shared" si="23"/>
        <v>2.138192393854103E-2</v>
      </c>
      <c r="AH48" s="38">
        <f t="shared" si="19"/>
        <v>0.57494920102837277</v>
      </c>
    </row>
    <row r="49" spans="6:34" x14ac:dyDescent="0.2">
      <c r="F49" s="9">
        <v>95.300000000000296</v>
      </c>
      <c r="G49" s="17">
        <f t="shared" si="20"/>
        <v>1188.0692307692334</v>
      </c>
      <c r="H49" s="24">
        <f t="shared" si="9"/>
        <v>1461.2192307692335</v>
      </c>
      <c r="I49" s="24">
        <f t="shared" si="10"/>
        <v>19.298388171597793</v>
      </c>
      <c r="J49" s="18">
        <f t="shared" si="11"/>
        <v>1929838817.1597793</v>
      </c>
      <c r="K49" s="19">
        <f t="shared" si="0"/>
        <v>-7.926162717527113</v>
      </c>
      <c r="L49" s="25">
        <f t="shared" si="1"/>
        <v>-6.9888184319499755</v>
      </c>
      <c r="M49" s="19">
        <f t="shared" si="2"/>
        <v>-0.93734428557713745</v>
      </c>
      <c r="N49" s="20">
        <f t="shared" si="3"/>
        <v>2.6100476923075462</v>
      </c>
      <c r="O49" s="42">
        <f t="shared" si="4"/>
        <v>1.4093191768598246</v>
      </c>
      <c r="P49" s="40"/>
      <c r="Q49" s="21">
        <f t="shared" si="5"/>
        <v>15.266121918316253</v>
      </c>
      <c r="R49" s="44">
        <f t="shared" si="6"/>
        <v>0.81792970822659117</v>
      </c>
      <c r="S49" s="22"/>
      <c r="T49" s="22">
        <f t="shared" si="7"/>
        <v>5.848981979643237</v>
      </c>
      <c r="U49" s="22">
        <f t="shared" si="8"/>
        <v>0.32500844672210782</v>
      </c>
      <c r="V49" s="47"/>
      <c r="W49" s="26">
        <f t="shared" si="12"/>
        <v>0.58037222628947815</v>
      </c>
      <c r="X49" s="26">
        <f t="shared" si="13"/>
        <v>5.848981979643237</v>
      </c>
      <c r="Y49" s="27">
        <f t="shared" si="14"/>
        <v>4.9613097485118121E-2</v>
      </c>
      <c r="Z49" s="26">
        <f t="shared" si="15"/>
        <v>9.0269132435406518E-2</v>
      </c>
      <c r="AA49" s="33">
        <f t="shared" si="21"/>
        <v>8.2663125504849191</v>
      </c>
      <c r="AB49" s="30"/>
      <c r="AC49" s="37">
        <f t="shared" si="16"/>
        <v>8.6543309032124302E-3</v>
      </c>
      <c r="AD49" s="37">
        <f t="shared" si="22"/>
        <v>0.38432017339998281</v>
      </c>
      <c r="AE49" s="38">
        <f t="shared" si="17"/>
        <v>5.9584000000000046</v>
      </c>
      <c r="AF49" s="37">
        <f t="shared" si="18"/>
        <v>4.7288482517349314E-4</v>
      </c>
      <c r="AG49" s="37">
        <f t="shared" si="23"/>
        <v>2.1854808763714522E-2</v>
      </c>
      <c r="AH49" s="38">
        <f t="shared" si="19"/>
        <v>0.57494954041758883</v>
      </c>
    </row>
    <row r="50" spans="6:34" x14ac:dyDescent="0.2">
      <c r="F50" s="9">
        <v>95.200000000000301</v>
      </c>
      <c r="G50" s="17">
        <f t="shared" si="20"/>
        <v>1187.8153846153873</v>
      </c>
      <c r="H50" s="24">
        <f t="shared" si="9"/>
        <v>1460.9653846153874</v>
      </c>
      <c r="I50" s="24">
        <f t="shared" si="10"/>
        <v>19.283769562130345</v>
      </c>
      <c r="J50" s="18">
        <f t="shared" si="11"/>
        <v>1928376956.2130346</v>
      </c>
      <c r="K50" s="19">
        <f t="shared" si="0"/>
        <v>-7.9286515057202607</v>
      </c>
      <c r="L50" s="25">
        <f t="shared" si="1"/>
        <v>-6.9926515500380724</v>
      </c>
      <c r="M50" s="19">
        <f t="shared" si="2"/>
        <v>-0.9359999556821883</v>
      </c>
      <c r="N50" s="20">
        <f t="shared" si="3"/>
        <v>2.6238061538460045</v>
      </c>
      <c r="O50" s="42">
        <f t="shared" si="4"/>
        <v>1.4107383412426433</v>
      </c>
      <c r="P50" s="40"/>
      <c r="Q50" s="21">
        <f t="shared" si="5"/>
        <v>15.338808541211369</v>
      </c>
      <c r="R50" s="44">
        <f t="shared" si="6"/>
        <v>0.81891263395962732</v>
      </c>
      <c r="S50" s="22"/>
      <c r="T50" s="22">
        <f t="shared" si="7"/>
        <v>5.846014393528109</v>
      </c>
      <c r="U50" s="22">
        <f t="shared" si="8"/>
        <v>0.32507167460511721</v>
      </c>
      <c r="V50" s="47"/>
      <c r="W50" s="26">
        <f t="shared" si="12"/>
        <v>0.58048513322342354</v>
      </c>
      <c r="X50" s="26">
        <f t="shared" si="13"/>
        <v>5.846014393528109</v>
      </c>
      <c r="Y50" s="27">
        <f t="shared" si="14"/>
        <v>4.9647939104123281E-2</v>
      </c>
      <c r="Z50" s="26">
        <f t="shared" si="15"/>
        <v>9.032679934185682E-2</v>
      </c>
      <c r="AA50" s="33">
        <f t="shared" si="21"/>
        <v>8.2626422486805424</v>
      </c>
      <c r="AB50" s="30"/>
      <c r="AC50" s="37">
        <f t="shared" si="16"/>
        <v>8.6741239612446504E-3</v>
      </c>
      <c r="AD50" s="37">
        <f t="shared" si="22"/>
        <v>0.39299429736122748</v>
      </c>
      <c r="AE50" s="38">
        <f t="shared" si="17"/>
        <v>5.9584000000000046</v>
      </c>
      <c r="AF50" s="37">
        <f t="shared" si="18"/>
        <v>4.7322396241144334E-4</v>
      </c>
      <c r="AG50" s="37">
        <f t="shared" si="23"/>
        <v>2.2328032726125966E-2</v>
      </c>
      <c r="AH50" s="38">
        <f t="shared" si="19"/>
        <v>0.5749498795548269</v>
      </c>
    </row>
    <row r="51" spans="6:34" x14ac:dyDescent="0.2">
      <c r="F51" s="9">
        <v>95.100000000000307</v>
      </c>
      <c r="G51" s="17">
        <f t="shared" si="20"/>
        <v>1187.5615384615412</v>
      </c>
      <c r="H51" s="24">
        <f t="shared" si="9"/>
        <v>1460.7115384615413</v>
      </c>
      <c r="I51" s="24">
        <f t="shared" si="10"/>
        <v>19.269163840236843</v>
      </c>
      <c r="J51" s="18">
        <f t="shared" si="11"/>
        <v>1926916384.0236843</v>
      </c>
      <c r="K51" s="19">
        <f t="shared" si="0"/>
        <v>-7.931130652322949</v>
      </c>
      <c r="L51" s="25">
        <f t="shared" si="1"/>
        <v>-6.9964850299126642</v>
      </c>
      <c r="M51" s="19">
        <f t="shared" si="2"/>
        <v>-0.93464562241028482</v>
      </c>
      <c r="N51" s="20">
        <f t="shared" si="3"/>
        <v>2.6375646153844627</v>
      </c>
      <c r="O51" s="42">
        <f t="shared" si="4"/>
        <v>1.4121560593868923</v>
      </c>
      <c r="P51" s="40"/>
      <c r="Q51" s="21">
        <f t="shared" si="5"/>
        <v>15.411342327497351</v>
      </c>
      <c r="R51" s="44">
        <f t="shared" si="6"/>
        <v>0.81989487220058499</v>
      </c>
      <c r="S51" s="22"/>
      <c r="T51" s="22">
        <f t="shared" si="7"/>
        <v>5.8430198212417741</v>
      </c>
      <c r="U51" s="22">
        <f t="shared" si="8"/>
        <v>0.32513483575722524</v>
      </c>
      <c r="V51" s="47"/>
      <c r="W51" s="26">
        <f t="shared" si="12"/>
        <v>0.58059792099504504</v>
      </c>
      <c r="X51" s="26">
        <f t="shared" si="13"/>
        <v>5.8430198212417741</v>
      </c>
      <c r="Y51" s="27">
        <f t="shared" si="14"/>
        <v>4.9683035378755125E-2</v>
      </c>
      <c r="Z51" s="26">
        <f t="shared" si="15"/>
        <v>9.0384880342034554E-2</v>
      </c>
      <c r="AA51" s="33">
        <f t="shared" si="21"/>
        <v>8.2589370971616241</v>
      </c>
      <c r="AB51" s="30"/>
      <c r="AC51" s="37">
        <f t="shared" si="16"/>
        <v>8.6938526378325959E-3</v>
      </c>
      <c r="AD51" s="37">
        <f t="shared" si="22"/>
        <v>0.40168814999906011</v>
      </c>
      <c r="AE51" s="38">
        <f t="shared" si="17"/>
        <v>5.9584000000000055</v>
      </c>
      <c r="AF51" s="37">
        <f t="shared" si="18"/>
        <v>4.735628466902063E-4</v>
      </c>
      <c r="AG51" s="37">
        <f t="shared" si="23"/>
        <v>2.2801595572816174E-2</v>
      </c>
      <c r="AH51" s="38">
        <f t="shared" si="19"/>
        <v>0.57495021843910576</v>
      </c>
    </row>
    <row r="52" spans="6:34" x14ac:dyDescent="0.2">
      <c r="F52" s="9">
        <v>95.000000000000298</v>
      </c>
      <c r="G52" s="17">
        <f t="shared" si="20"/>
        <v>1187.3076923076951</v>
      </c>
      <c r="H52" s="24">
        <f t="shared" si="9"/>
        <v>1460.4576923076952</v>
      </c>
      <c r="I52" s="24">
        <f t="shared" si="10"/>
        <v>19.254571005917313</v>
      </c>
      <c r="J52" s="18">
        <f t="shared" si="11"/>
        <v>1925457100.5917313</v>
      </c>
      <c r="K52" s="19">
        <f t="shared" si="0"/>
        <v>-7.9336001345922638</v>
      </c>
      <c r="L52" s="25">
        <f t="shared" si="1"/>
        <v>-7.0003188717624152</v>
      </c>
      <c r="M52" s="19">
        <f t="shared" si="2"/>
        <v>-0.93328126282984858</v>
      </c>
      <c r="N52" s="20">
        <f t="shared" si="3"/>
        <v>2.651323076922921</v>
      </c>
      <c r="O52" s="42">
        <f t="shared" si="4"/>
        <v>1.4135723278811358</v>
      </c>
      <c r="P52" s="40"/>
      <c r="Q52" s="21">
        <f t="shared" si="5"/>
        <v>15.483722118049529</v>
      </c>
      <c r="R52" s="44">
        <f t="shared" si="6"/>
        <v>0.82087641981670312</v>
      </c>
      <c r="S52" s="22"/>
      <c r="T52" s="22">
        <f t="shared" si="7"/>
        <v>5.839998245713482</v>
      </c>
      <c r="U52" s="22">
        <f t="shared" si="8"/>
        <v>0.32519793011681547</v>
      </c>
      <c r="V52" s="47"/>
      <c r="W52" s="26">
        <f t="shared" si="12"/>
        <v>0.58071058949431331</v>
      </c>
      <c r="X52" s="26">
        <f t="shared" si="13"/>
        <v>5.839998245713482</v>
      </c>
      <c r="Y52" s="27">
        <f t="shared" si="14"/>
        <v>4.9718387323194044E-2</v>
      </c>
      <c r="Z52" s="26">
        <f t="shared" si="15"/>
        <v>9.0443376953958945E-2</v>
      </c>
      <c r="AA52" s="33">
        <f t="shared" si="21"/>
        <v>8.2551970738385947</v>
      </c>
      <c r="AB52" s="30"/>
      <c r="AC52" s="37">
        <f t="shared" si="16"/>
        <v>8.7135165731191903E-3</v>
      </c>
      <c r="AD52" s="37">
        <f t="shared" si="22"/>
        <v>0.4104016665721793</v>
      </c>
      <c r="AE52" s="38">
        <f t="shared" si="17"/>
        <v>5.9584000000000046</v>
      </c>
      <c r="AF52" s="37">
        <f t="shared" si="18"/>
        <v>4.7390147702682217E-4</v>
      </c>
      <c r="AG52" s="37">
        <f t="shared" si="23"/>
        <v>2.3275497049842997E-2</v>
      </c>
      <c r="AH52" s="38">
        <f t="shared" si="19"/>
        <v>0.57495055706944231</v>
      </c>
    </row>
    <row r="53" spans="6:34" x14ac:dyDescent="0.2">
      <c r="F53" s="9">
        <v>94.900000000000304</v>
      </c>
      <c r="G53" s="17">
        <f t="shared" si="20"/>
        <v>1187.053846153849</v>
      </c>
      <c r="H53" s="24">
        <f t="shared" si="9"/>
        <v>1460.2038461538491</v>
      </c>
      <c r="I53" s="24">
        <f t="shared" si="10"/>
        <v>19.239991059171786</v>
      </c>
      <c r="J53" s="18">
        <f t="shared" si="11"/>
        <v>1923999105.9171786</v>
      </c>
      <c r="K53" s="19">
        <f t="shared" si="0"/>
        <v>-7.9360599297116003</v>
      </c>
      <c r="L53" s="25">
        <f t="shared" si="1"/>
        <v>-7.0041530757761166</v>
      </c>
      <c r="M53" s="19">
        <f t="shared" si="2"/>
        <v>-0.93190685393548378</v>
      </c>
      <c r="N53" s="20">
        <f t="shared" si="3"/>
        <v>2.6650815384613793</v>
      </c>
      <c r="O53" s="42">
        <f t="shared" si="4"/>
        <v>1.4149871433028816</v>
      </c>
      <c r="P53" s="40"/>
      <c r="Q53" s="21">
        <f t="shared" si="5"/>
        <v>15.555946753622127</v>
      </c>
      <c r="R53" s="44">
        <f t="shared" si="6"/>
        <v>0.82185727366848371</v>
      </c>
      <c r="S53" s="22"/>
      <c r="T53" s="22">
        <f t="shared" si="7"/>
        <v>5.8369496501795508</v>
      </c>
      <c r="U53" s="22">
        <f t="shared" si="8"/>
        <v>0.32526095762259188</v>
      </c>
      <c r="V53" s="47"/>
      <c r="W53" s="26">
        <f t="shared" si="12"/>
        <v>0.58082313861177115</v>
      </c>
      <c r="X53" s="26">
        <f t="shared" si="13"/>
        <v>5.8369496501795508</v>
      </c>
      <c r="Y53" s="27">
        <f t="shared" si="14"/>
        <v>4.9753995958651487E-2</v>
      </c>
      <c r="Z53" s="26">
        <f t="shared" si="15"/>
        <v>9.0502290705302343E-2</v>
      </c>
      <c r="AA53" s="33">
        <f t="shared" si="21"/>
        <v>8.251422157017414</v>
      </c>
      <c r="AB53" s="30"/>
      <c r="AC53" s="37">
        <f t="shared" si="16"/>
        <v>8.7331154074138002E-3</v>
      </c>
      <c r="AD53" s="37">
        <f t="shared" si="22"/>
        <v>0.41913478197959309</v>
      </c>
      <c r="AE53" s="38">
        <f t="shared" si="17"/>
        <v>5.9584000000000046</v>
      </c>
      <c r="AF53" s="37">
        <f t="shared" si="18"/>
        <v>4.7423985243633256E-4</v>
      </c>
      <c r="AG53" s="37">
        <f t="shared" si="23"/>
        <v>2.3749736902279328E-2</v>
      </c>
      <c r="AH53" s="38">
        <f t="shared" si="19"/>
        <v>0.57495089544485189</v>
      </c>
    </row>
    <row r="54" spans="6:34" x14ac:dyDescent="0.2">
      <c r="F54" s="9">
        <v>94.800000000000296</v>
      </c>
      <c r="G54" s="17">
        <f t="shared" si="20"/>
        <v>1186.8000000000029</v>
      </c>
      <c r="H54" s="24">
        <f t="shared" si="9"/>
        <v>1459.950000000003</v>
      </c>
      <c r="I54" s="24">
        <f t="shared" si="10"/>
        <v>19.225424000000203</v>
      </c>
      <c r="J54" s="18">
        <f t="shared" si="11"/>
        <v>1922542400.0000203</v>
      </c>
      <c r="K54" s="19">
        <f t="shared" si="0"/>
        <v>-7.9385100147903467</v>
      </c>
      <c r="L54" s="25">
        <f t="shared" si="1"/>
        <v>-7.0079876421427114</v>
      </c>
      <c r="M54" s="19">
        <f t="shared" si="2"/>
        <v>-0.93052237264763527</v>
      </c>
      <c r="N54" s="20">
        <f t="shared" si="3"/>
        <v>2.6788399999998376</v>
      </c>
      <c r="O54" s="42">
        <f t="shared" si="4"/>
        <v>1.4164005022185391</v>
      </c>
      <c r="P54" s="40"/>
      <c r="Q54" s="21">
        <f t="shared" si="5"/>
        <v>15.628015074873197</v>
      </c>
      <c r="R54" s="44">
        <f t="shared" si="6"/>
        <v>0.82283743060967818</v>
      </c>
      <c r="S54" s="22"/>
      <c r="T54" s="22">
        <f t="shared" si="7"/>
        <v>5.8338740181847903</v>
      </c>
      <c r="U54" s="22">
        <f t="shared" si="8"/>
        <v>0.32532391821358153</v>
      </c>
      <c r="V54" s="47"/>
      <c r="W54" s="26">
        <f t="shared" si="12"/>
        <v>0.58093556823853842</v>
      </c>
      <c r="X54" s="26">
        <f t="shared" si="13"/>
        <v>5.8338740181847903</v>
      </c>
      <c r="Y54" s="27">
        <f t="shared" si="14"/>
        <v>4.9789862313421751E-2</v>
      </c>
      <c r="Z54" s="26">
        <f t="shared" si="15"/>
        <v>9.0561623133454158E-2</v>
      </c>
      <c r="AA54" s="33">
        <f t="shared" si="21"/>
        <v>8.2476123254014233</v>
      </c>
      <c r="AB54" s="30"/>
      <c r="AC54" s="37">
        <f t="shared" si="16"/>
        <v>8.75264878121307E-3</v>
      </c>
      <c r="AD54" s="37">
        <f t="shared" si="22"/>
        <v>0.42788743076080615</v>
      </c>
      <c r="AE54" s="38">
        <f t="shared" si="17"/>
        <v>5.9584000000000037</v>
      </c>
      <c r="AF54" s="37">
        <f t="shared" si="18"/>
        <v>4.7457797193245103E-4</v>
      </c>
      <c r="AG54" s="37">
        <f t="shared" si="23"/>
        <v>2.422431487421178E-2</v>
      </c>
      <c r="AH54" s="38">
        <f t="shared" si="19"/>
        <v>0.57495123356434785</v>
      </c>
    </row>
    <row r="55" spans="6:34" x14ac:dyDescent="0.2">
      <c r="F55" s="9">
        <v>94.700000000000301</v>
      </c>
      <c r="G55" s="17">
        <f t="shared" si="20"/>
        <v>1186.5461538461568</v>
      </c>
      <c r="H55" s="24">
        <f t="shared" si="9"/>
        <v>1459.6961538461569</v>
      </c>
      <c r="I55" s="24">
        <f t="shared" si="10"/>
        <v>19.210869828402565</v>
      </c>
      <c r="J55" s="18">
        <f t="shared" si="11"/>
        <v>1921086982.8402565</v>
      </c>
      <c r="K55" s="19">
        <f t="shared" si="0"/>
        <v>-7.9409503668635431</v>
      </c>
      <c r="L55" s="25">
        <f t="shared" si="1"/>
        <v>-7.0118225710512618</v>
      </c>
      <c r="M55" s="19">
        <f t="shared" si="2"/>
        <v>-0.92912779581228122</v>
      </c>
      <c r="N55" s="20">
        <f t="shared" si="3"/>
        <v>2.6925984615382959</v>
      </c>
      <c r="O55" s="42">
        <f t="shared" si="4"/>
        <v>1.4178124011833644</v>
      </c>
      <c r="P55" s="40"/>
      <c r="Q55" s="21">
        <f t="shared" si="5"/>
        <v>15.699925922389712</v>
      </c>
      <c r="R55" s="44">
        <f t="shared" si="6"/>
        <v>0.82381688748726589</v>
      </c>
      <c r="S55" s="22"/>
      <c r="T55" s="22">
        <f t="shared" si="7"/>
        <v>5.8307713335839386</v>
      </c>
      <c r="U55" s="22">
        <f t="shared" si="8"/>
        <v>0.32538681182913748</v>
      </c>
      <c r="V55" s="47"/>
      <c r="W55" s="26">
        <f t="shared" si="12"/>
        <v>0.58104787826631688</v>
      </c>
      <c r="X55" s="26">
        <f t="shared" si="13"/>
        <v>5.8307713335839386</v>
      </c>
      <c r="Y55" s="27">
        <f t="shared" si="14"/>
        <v>4.9825987422934169E-2</v>
      </c>
      <c r="Z55" s="26">
        <f t="shared" si="15"/>
        <v>9.0621375785585212E-2</v>
      </c>
      <c r="AA55" s="33">
        <f t="shared" si="21"/>
        <v>8.243767558093186</v>
      </c>
      <c r="AB55" s="30"/>
      <c r="AC55" s="37">
        <f t="shared" si="16"/>
        <v>8.7721163351908143E-3</v>
      </c>
      <c r="AD55" s="37">
        <f t="shared" si="22"/>
        <v>0.43665954709599697</v>
      </c>
      <c r="AE55" s="38">
        <f t="shared" si="17"/>
        <v>5.9584000000000037</v>
      </c>
      <c r="AF55" s="37">
        <f t="shared" si="18"/>
        <v>4.7491583452654901E-4</v>
      </c>
      <c r="AG55" s="37">
        <f t="shared" si="23"/>
        <v>2.4699230708738328E-2</v>
      </c>
      <c r="AH55" s="38">
        <f t="shared" si="19"/>
        <v>0.5749515714269422</v>
      </c>
    </row>
    <row r="56" spans="6:34" x14ac:dyDescent="0.2">
      <c r="F56" s="9">
        <v>94.600000000000307</v>
      </c>
      <c r="G56" s="17">
        <f t="shared" si="20"/>
        <v>1186.2923076923107</v>
      </c>
      <c r="H56" s="24">
        <f t="shared" si="9"/>
        <v>1459.4423076923108</v>
      </c>
      <c r="I56" s="24">
        <f t="shared" si="10"/>
        <v>19.196328544378872</v>
      </c>
      <c r="J56" s="18">
        <f t="shared" si="11"/>
        <v>1919632854.4378872</v>
      </c>
      <c r="K56" s="19">
        <f t="shared" si="0"/>
        <v>-7.9433809628915721</v>
      </c>
      <c r="L56" s="25">
        <f t="shared" si="1"/>
        <v>-7.015657862690956</v>
      </c>
      <c r="M56" s="19">
        <f t="shared" si="2"/>
        <v>-0.9277231002006161</v>
      </c>
      <c r="N56" s="20">
        <f t="shared" si="3"/>
        <v>2.7063569230767541</v>
      </c>
      <c r="O56" s="42">
        <f t="shared" si="4"/>
        <v>1.4192228367414153</v>
      </c>
      <c r="P56" s="40"/>
      <c r="Q56" s="21">
        <f t="shared" si="5"/>
        <v>15.771678136712751</v>
      </c>
      <c r="R56" s="44">
        <f t="shared" si="6"/>
        <v>0.824795641141438</v>
      </c>
      <c r="S56" s="22"/>
      <c r="T56" s="22">
        <f t="shared" si="7"/>
        <v>5.8276415805430908</v>
      </c>
      <c r="U56" s="22">
        <f t="shared" si="8"/>
        <v>0.32544963840894114</v>
      </c>
      <c r="V56" s="47"/>
      <c r="W56" s="26">
        <f t="shared" si="12"/>
        <v>0.58116006858739488</v>
      </c>
      <c r="X56" s="26">
        <f t="shared" si="13"/>
        <v>5.8276415805430908</v>
      </c>
      <c r="Y56" s="27">
        <f t="shared" si="14"/>
        <v>4.9862372329805782E-2</v>
      </c>
      <c r="Z56" s="26">
        <f t="shared" si="15"/>
        <v>9.06815502187127E-2</v>
      </c>
      <c r="AA56" s="33">
        <f t="shared" si="21"/>
        <v>8.2398878345963382</v>
      </c>
      <c r="AB56" s="30"/>
      <c r="AC56" s="37">
        <f t="shared" si="16"/>
        <v>8.7915177102251708E-3</v>
      </c>
      <c r="AD56" s="37">
        <f t="shared" si="22"/>
        <v>0.44545106480622215</v>
      </c>
      <c r="AE56" s="38">
        <f t="shared" si="17"/>
        <v>5.9584000000000037</v>
      </c>
      <c r="AF56" s="37">
        <f t="shared" si="18"/>
        <v>4.7525343922866323E-4</v>
      </c>
      <c r="AG56" s="37">
        <f t="shared" si="23"/>
        <v>2.517448414796699E-2</v>
      </c>
      <c r="AH56" s="38">
        <f t="shared" si="19"/>
        <v>0.57495190903164428</v>
      </c>
    </row>
    <row r="57" spans="6:34" x14ac:dyDescent="0.2">
      <c r="F57" s="9">
        <v>94.500000000000298</v>
      </c>
      <c r="G57" s="17">
        <f t="shared" si="20"/>
        <v>1186.0384615384646</v>
      </c>
      <c r="H57" s="24">
        <f t="shared" si="9"/>
        <v>1459.1884615384647</v>
      </c>
      <c r="I57" s="24">
        <f t="shared" si="10"/>
        <v>19.181800147929181</v>
      </c>
      <c r="J57" s="18">
        <f t="shared" si="11"/>
        <v>1918180014.7929182</v>
      </c>
      <c r="K57" s="19">
        <f t="shared" si="0"/>
        <v>-7.9458017797598153</v>
      </c>
      <c r="L57" s="25">
        <f t="shared" si="1"/>
        <v>-7.0194935172511217</v>
      </c>
      <c r="M57" s="19">
        <f t="shared" si="2"/>
        <v>-0.92630826250869358</v>
      </c>
      <c r="N57" s="20">
        <f t="shared" si="3"/>
        <v>2.7201153846152124</v>
      </c>
      <c r="O57" s="42">
        <f t="shared" si="4"/>
        <v>1.4206318054254981</v>
      </c>
      <c r="P57" s="40"/>
      <c r="Q57" s="21">
        <f t="shared" si="5"/>
        <v>15.843270558362825</v>
      </c>
      <c r="R57" s="44">
        <f t="shared" si="6"/>
        <v>0.82577368840557785</v>
      </c>
      <c r="S57" s="22"/>
      <c r="T57" s="22">
        <f t="shared" si="7"/>
        <v>5.8244847435411327</v>
      </c>
      <c r="U57" s="22">
        <f t="shared" si="8"/>
        <v>0.32551239789300562</v>
      </c>
      <c r="V57" s="47"/>
      <c r="W57" s="26">
        <f t="shared" si="12"/>
        <v>0.58127213909465281</v>
      </c>
      <c r="X57" s="26">
        <f t="shared" si="13"/>
        <v>5.8244847435411327</v>
      </c>
      <c r="Y57" s="27">
        <f t="shared" si="14"/>
        <v>4.9899018083894464E-2</v>
      </c>
      <c r="Z57" s="26">
        <f t="shared" si="15"/>
        <v>9.0742147999765488E-2</v>
      </c>
      <c r="AA57" s="33">
        <f t="shared" si="21"/>
        <v>8.2359731348174385</v>
      </c>
      <c r="AB57" s="30"/>
      <c r="AC57" s="37">
        <f t="shared" si="16"/>
        <v>8.8108525473947399E-3</v>
      </c>
      <c r="AD57" s="37">
        <f t="shared" si="22"/>
        <v>0.45426191735361687</v>
      </c>
      <c r="AE57" s="38">
        <f t="shared" si="17"/>
        <v>5.9584000000000046</v>
      </c>
      <c r="AF57" s="37">
        <f t="shared" si="18"/>
        <v>4.7559078504681788E-4</v>
      </c>
      <c r="AG57" s="37">
        <f t="shared" si="23"/>
        <v>2.5650074933013807E-2</v>
      </c>
      <c r="AH57" s="38">
        <f t="shared" si="19"/>
        <v>0.57495224637746245</v>
      </c>
    </row>
    <row r="58" spans="6:34" x14ac:dyDescent="0.2">
      <c r="F58" s="9">
        <v>94.400000000000304</v>
      </c>
      <c r="G58" s="17">
        <f t="shared" si="20"/>
        <v>1185.7846153846185</v>
      </c>
      <c r="H58" s="24">
        <f t="shared" si="9"/>
        <v>1458.9346153846186</v>
      </c>
      <c r="I58" s="24">
        <f t="shared" si="10"/>
        <v>19.167284639053435</v>
      </c>
      <c r="J58" s="18">
        <f t="shared" si="11"/>
        <v>1916728463.9053435</v>
      </c>
      <c r="K58" s="19">
        <f t="shared" si="0"/>
        <v>-7.9482127942783469</v>
      </c>
      <c r="L58" s="25">
        <f t="shared" si="1"/>
        <v>-7.0233295349212188</v>
      </c>
      <c r="M58" s="19">
        <f t="shared" si="2"/>
        <v>-0.92488325935712812</v>
      </c>
      <c r="N58" s="20">
        <f t="shared" si="3"/>
        <v>2.7338738461536707</v>
      </c>
      <c r="O58" s="42">
        <f t="shared" si="4"/>
        <v>1.4220393037571242</v>
      </c>
      <c r="P58" s="40"/>
      <c r="Q58" s="21">
        <f t="shared" si="5"/>
        <v>15.914702027865284</v>
      </c>
      <c r="R58" s="44">
        <f t="shared" si="6"/>
        <v>0.82675102610624618</v>
      </c>
      <c r="S58" s="22"/>
      <c r="T58" s="22">
        <f t="shared" si="7"/>
        <v>5.8213008073711681</v>
      </c>
      <c r="U58" s="22">
        <f t="shared" si="8"/>
        <v>0.32557509022167802</v>
      </c>
      <c r="V58" s="47"/>
      <c r="W58" s="26">
        <f t="shared" si="12"/>
        <v>0.58138408968156785</v>
      </c>
      <c r="X58" s="26">
        <f t="shared" si="13"/>
        <v>5.8213008073711681</v>
      </c>
      <c r="Y58" s="27">
        <f t="shared" si="14"/>
        <v>4.9935925742352609E-2</v>
      </c>
      <c r="Z58" s="26">
        <f t="shared" si="15"/>
        <v>9.080317070565018E-2</v>
      </c>
      <c r="AA58" s="33">
        <f t="shared" si="21"/>
        <v>8.2320234390678024</v>
      </c>
      <c r="AB58" s="30"/>
      <c r="AC58" s="37">
        <f t="shared" si="16"/>
        <v>8.8301204879871389E-3</v>
      </c>
      <c r="AD58" s="37">
        <f t="shared" si="22"/>
        <v>0.46309203784160402</v>
      </c>
      <c r="AE58" s="38">
        <f t="shared" si="17"/>
        <v>5.9584000000000046</v>
      </c>
      <c r="AF58" s="37">
        <f t="shared" si="18"/>
        <v>4.759278709870214E-4</v>
      </c>
      <c r="AG58" s="37">
        <f t="shared" si="23"/>
        <v>2.612600280400083E-2</v>
      </c>
      <c r="AH58" s="38">
        <f t="shared" si="19"/>
        <v>0.57495258346340261</v>
      </c>
    </row>
    <row r="59" spans="6:34" x14ac:dyDescent="0.2">
      <c r="F59" s="9">
        <v>94.300000000000296</v>
      </c>
      <c r="G59" s="17">
        <f t="shared" si="20"/>
        <v>1185.5307692307724</v>
      </c>
      <c r="H59" s="24">
        <f t="shared" si="9"/>
        <v>1458.6807692307725</v>
      </c>
      <c r="I59" s="24">
        <f t="shared" si="10"/>
        <v>19.15278201775169</v>
      </c>
      <c r="J59" s="18">
        <f t="shared" si="11"/>
        <v>1915278201.7751689</v>
      </c>
      <c r="K59" s="19">
        <f t="shared" si="0"/>
        <v>-7.9506139831815883</v>
      </c>
      <c r="L59" s="25">
        <f t="shared" si="1"/>
        <v>-7.0271659158908282</v>
      </c>
      <c r="M59" s="19">
        <f t="shared" si="2"/>
        <v>-0.92344806729076012</v>
      </c>
      <c r="N59" s="20">
        <f t="shared" si="3"/>
        <v>2.747632307692129</v>
      </c>
      <c r="O59" s="42">
        <f t="shared" si="4"/>
        <v>1.423445328246455</v>
      </c>
      <c r="P59" s="40"/>
      <c r="Q59" s="21">
        <f t="shared" si="5"/>
        <v>15.985971385775885</v>
      </c>
      <c r="R59" s="44">
        <f t="shared" si="6"/>
        <v>0.8277276510631606</v>
      </c>
      <c r="S59" s="22"/>
      <c r="T59" s="22">
        <f t="shared" si="7"/>
        <v>5.8180897571419541</v>
      </c>
      <c r="U59" s="22">
        <f t="shared" si="8"/>
        <v>0.32563771533564295</v>
      </c>
      <c r="V59" s="47"/>
      <c r="W59" s="26">
        <f t="shared" si="12"/>
        <v>0.58149592024221952</v>
      </c>
      <c r="X59" s="26">
        <f t="shared" si="13"/>
        <v>5.8180897571419541</v>
      </c>
      <c r="Y59" s="27">
        <f t="shared" si="14"/>
        <v>4.9973096369681162E-2</v>
      </c>
      <c r="Z59" s="26">
        <f t="shared" si="15"/>
        <v>9.0864619923317527E-2</v>
      </c>
      <c r="AA59" s="33">
        <f t="shared" si="21"/>
        <v>8.228038728065366</v>
      </c>
      <c r="AB59" s="30"/>
      <c r="AC59" s="37">
        <f t="shared" si="16"/>
        <v>8.8493211735201568E-3</v>
      </c>
      <c r="AD59" s="37">
        <f t="shared" si="22"/>
        <v>0.47194135901512418</v>
      </c>
      <c r="AE59" s="38">
        <f t="shared" si="17"/>
        <v>5.9584000000000046</v>
      </c>
      <c r="AF59" s="37">
        <f t="shared" si="18"/>
        <v>4.7626469605393883E-4</v>
      </c>
      <c r="AG59" s="37">
        <f t="shared" si="23"/>
        <v>2.6602267500054767E-2</v>
      </c>
      <c r="AH59" s="38">
        <f t="shared" si="19"/>
        <v>0.57495292028846956</v>
      </c>
    </row>
    <row r="60" spans="6:34" x14ac:dyDescent="0.2">
      <c r="F60" s="9">
        <v>94.200000000000301</v>
      </c>
      <c r="G60" s="17">
        <f t="shared" si="20"/>
        <v>1185.2769230769263</v>
      </c>
      <c r="H60" s="24">
        <f t="shared" si="9"/>
        <v>1458.4269230769264</v>
      </c>
      <c r="I60" s="24">
        <f t="shared" si="10"/>
        <v>19.138292284023862</v>
      </c>
      <c r="J60" s="18">
        <f t="shared" si="11"/>
        <v>1913829228.4023862</v>
      </c>
      <c r="K60" s="19">
        <f t="shared" si="0"/>
        <v>-7.9530053231279849</v>
      </c>
      <c r="L60" s="25">
        <f t="shared" si="1"/>
        <v>-7.031002660349686</v>
      </c>
      <c r="M60" s="19">
        <f t="shared" si="2"/>
        <v>-0.9220026627782989</v>
      </c>
      <c r="N60" s="20">
        <f t="shared" si="3"/>
        <v>2.7613907692305872</v>
      </c>
      <c r="O60" s="42">
        <f t="shared" si="4"/>
        <v>1.4248498753922609</v>
      </c>
      <c r="P60" s="40"/>
      <c r="Q60" s="21">
        <f t="shared" si="5"/>
        <v>16.05707747270646</v>
      </c>
      <c r="R60" s="44">
        <f t="shared" si="6"/>
        <v>0.82870356008918167</v>
      </c>
      <c r="S60" s="22"/>
      <c r="T60" s="22">
        <f t="shared" si="7"/>
        <v>5.814851578279332</v>
      </c>
      <c r="U60" s="22">
        <f t="shared" si="8"/>
        <v>0.32570027317592476</v>
      </c>
      <c r="V60" s="47"/>
      <c r="W60" s="26">
        <f t="shared" si="12"/>
        <v>0.58160763067129417</v>
      </c>
      <c r="X60" s="26">
        <f t="shared" si="13"/>
        <v>5.814851578279332</v>
      </c>
      <c r="Y60" s="27">
        <f t="shared" si="14"/>
        <v>5.0010531037784217E-2</v>
      </c>
      <c r="Z60" s="26">
        <f t="shared" si="15"/>
        <v>9.0926497249829263E-2</v>
      </c>
      <c r="AA60" s="33">
        <f t="shared" si="21"/>
        <v>8.2240189829365189</v>
      </c>
      <c r="AB60" s="30"/>
      <c r="AC60" s="37">
        <f t="shared" si="16"/>
        <v>8.8684542457316291E-3</v>
      </c>
      <c r="AD60" s="37">
        <f t="shared" si="22"/>
        <v>0.48080981326085581</v>
      </c>
      <c r="AE60" s="38">
        <f t="shared" si="17"/>
        <v>5.9584000000000046</v>
      </c>
      <c r="AF60" s="37">
        <f t="shared" si="18"/>
        <v>4.7660125924987471E-4</v>
      </c>
      <c r="AG60" s="37">
        <f t="shared" si="23"/>
        <v>2.7078868759304642E-2</v>
      </c>
      <c r="AH60" s="38">
        <f t="shared" si="19"/>
        <v>0.57495325685166554</v>
      </c>
    </row>
    <row r="61" spans="6:34" x14ac:dyDescent="0.2">
      <c r="F61" s="9">
        <v>94.100000000000307</v>
      </c>
      <c r="G61" s="17">
        <f t="shared" si="20"/>
        <v>1185.0230769230802</v>
      </c>
      <c r="H61" s="24">
        <f t="shared" si="9"/>
        <v>1458.1730769230803</v>
      </c>
      <c r="I61" s="24">
        <f t="shared" si="10"/>
        <v>19.123815437870036</v>
      </c>
      <c r="J61" s="18">
        <f t="shared" si="11"/>
        <v>1912381543.7870035</v>
      </c>
      <c r="K61" s="19">
        <f t="shared" si="0"/>
        <v>-7.9553867906996576</v>
      </c>
      <c r="L61" s="25">
        <f t="shared" si="1"/>
        <v>-7.0348397684876351</v>
      </c>
      <c r="M61" s="19">
        <f t="shared" si="2"/>
        <v>-0.92054702221202245</v>
      </c>
      <c r="N61" s="20">
        <f t="shared" si="3"/>
        <v>2.7751492307690455</v>
      </c>
      <c r="O61" s="42">
        <f t="shared" si="4"/>
        <v>1.4262529416818577</v>
      </c>
      <c r="P61" s="40"/>
      <c r="Q61" s="21">
        <f t="shared" si="5"/>
        <v>16.12801912935068</v>
      </c>
      <c r="R61" s="44">
        <f t="shared" si="6"/>
        <v>0.82967874999028746</v>
      </c>
      <c r="S61" s="22"/>
      <c r="T61" s="22">
        <f t="shared" si="7"/>
        <v>5.8115862565276553</v>
      </c>
      <c r="U61" s="22">
        <f t="shared" si="8"/>
        <v>0.32576276368389073</v>
      </c>
      <c r="V61" s="47"/>
      <c r="W61" s="26">
        <f t="shared" si="12"/>
        <v>0.58171922086409056</v>
      </c>
      <c r="X61" s="26">
        <f t="shared" si="13"/>
        <v>5.8115862565276553</v>
      </c>
      <c r="Y61" s="27">
        <f t="shared" si="14"/>
        <v>5.0048230826024082E-2</v>
      </c>
      <c r="Z61" s="26">
        <f t="shared" si="15"/>
        <v>9.098880429242566E-2</v>
      </c>
      <c r="AA61" s="33">
        <f t="shared" si="21"/>
        <v>8.2199641852179592</v>
      </c>
      <c r="AB61" s="30"/>
      <c r="AC61" s="37">
        <f t="shared" si="16"/>
        <v>8.8875193466069653E-3</v>
      </c>
      <c r="AD61" s="37">
        <f t="shared" si="22"/>
        <v>0.48969733260746279</v>
      </c>
      <c r="AE61" s="38">
        <f t="shared" si="17"/>
        <v>5.9584000000000046</v>
      </c>
      <c r="AF61" s="37">
        <f t="shared" si="18"/>
        <v>4.7693755957578266E-4</v>
      </c>
      <c r="AG61" s="37">
        <f t="shared" si="23"/>
        <v>2.7555806318880424E-2</v>
      </c>
      <c r="AH61" s="38">
        <f t="shared" si="19"/>
        <v>0.57495359315199146</v>
      </c>
    </row>
    <row r="62" spans="6:34" x14ac:dyDescent="0.2">
      <c r="F62" s="9">
        <v>94.000000000000298</v>
      </c>
      <c r="G62" s="17">
        <f t="shared" si="20"/>
        <v>1184.7692307692341</v>
      </c>
      <c r="H62" s="24">
        <f t="shared" si="9"/>
        <v>1457.9192307692342</v>
      </c>
      <c r="I62" s="24">
        <f t="shared" si="10"/>
        <v>19.109351479290154</v>
      </c>
      <c r="J62" s="18">
        <f t="shared" si="11"/>
        <v>1910935147.9290154</v>
      </c>
      <c r="K62" s="19">
        <f t="shared" si="0"/>
        <v>-7.9577583624020907</v>
      </c>
      <c r="L62" s="25">
        <f t="shared" si="1"/>
        <v>-7.0386772404946658</v>
      </c>
      <c r="M62" s="19">
        <f t="shared" si="2"/>
        <v>-0.91908112190742486</v>
      </c>
      <c r="N62" s="20">
        <f t="shared" si="3"/>
        <v>2.7889076923075038</v>
      </c>
      <c r="O62" s="42">
        <f t="shared" si="4"/>
        <v>1.4276545235910687</v>
      </c>
      <c r="P62" s="40"/>
      <c r="Q62" s="21">
        <f t="shared" si="5"/>
        <v>16.198795196509977</v>
      </c>
      <c r="R62" s="44">
        <f t="shared" si="6"/>
        <v>0.83065321756556287</v>
      </c>
      <c r="S62" s="22"/>
      <c r="T62" s="22">
        <f t="shared" si="7"/>
        <v>5.8082937779512225</v>
      </c>
      <c r="U62" s="22">
        <f t="shared" si="8"/>
        <v>0.325825186801254</v>
      </c>
      <c r="V62" s="47"/>
      <c r="W62" s="26">
        <f t="shared" si="12"/>
        <v>0.58183069071652493</v>
      </c>
      <c r="X62" s="26">
        <f t="shared" si="13"/>
        <v>5.8082937779512225</v>
      </c>
      <c r="Y62" s="27">
        <f t="shared" si="14"/>
        <v>5.0086196821276824E-2</v>
      </c>
      <c r="Z62" s="26">
        <f t="shared" si="15"/>
        <v>9.1051542668593527E-2</v>
      </c>
      <c r="AA62" s="33">
        <f t="shared" si="21"/>
        <v>8.2158743168585318</v>
      </c>
      <c r="AB62" s="30"/>
      <c r="AC62" s="37">
        <f t="shared" si="16"/>
        <v>8.9065161183753197E-3</v>
      </c>
      <c r="AD62" s="37">
        <f t="shared" si="22"/>
        <v>0.49860384872583813</v>
      </c>
      <c r="AE62" s="38">
        <f t="shared" si="17"/>
        <v>5.9584000000000046</v>
      </c>
      <c r="AF62" s="37">
        <f t="shared" si="18"/>
        <v>4.7727359603058731E-4</v>
      </c>
      <c r="AG62" s="37">
        <f t="shared" si="23"/>
        <v>2.803307991491101E-2</v>
      </c>
      <c r="AH62" s="38">
        <f t="shared" si="19"/>
        <v>0.57495392918844623</v>
      </c>
    </row>
    <row r="63" spans="6:34" x14ac:dyDescent="0.2">
      <c r="F63" s="9">
        <v>93.900000000000304</v>
      </c>
      <c r="G63" s="17">
        <f t="shared" si="20"/>
        <v>1184.515384615388</v>
      </c>
      <c r="H63" s="24">
        <f t="shared" si="9"/>
        <v>1457.6653846153881</v>
      </c>
      <c r="I63" s="24">
        <f t="shared" si="10"/>
        <v>19.094900408284218</v>
      </c>
      <c r="J63" s="18">
        <f t="shared" si="11"/>
        <v>1909490040.8284218</v>
      </c>
      <c r="K63" s="19">
        <f t="shared" si="0"/>
        <v>-7.9601200146637741</v>
      </c>
      <c r="L63" s="25">
        <f t="shared" si="1"/>
        <v>-7.0425150765608935</v>
      </c>
      <c r="M63" s="19">
        <f t="shared" si="2"/>
        <v>-0.91760493810288057</v>
      </c>
      <c r="N63" s="20">
        <f t="shared" si="3"/>
        <v>2.8026661538459621</v>
      </c>
      <c r="O63" s="42">
        <f t="shared" si="4"/>
        <v>1.4290546175841676</v>
      </c>
      <c r="P63" s="40"/>
      <c r="Q63" s="21">
        <f t="shared" si="5"/>
        <v>16.269404515119557</v>
      </c>
      <c r="R63" s="44">
        <f t="shared" si="6"/>
        <v>0.83162695960717681</v>
      </c>
      <c r="S63" s="22"/>
      <c r="T63" s="22">
        <f t="shared" si="7"/>
        <v>5.8049741289357089</v>
      </c>
      <c r="U63" s="22">
        <f t="shared" si="8"/>
        <v>0.32588754247007629</v>
      </c>
      <c r="V63" s="47"/>
      <c r="W63" s="26">
        <f t="shared" si="12"/>
        <v>0.58194204012513617</v>
      </c>
      <c r="X63" s="26">
        <f t="shared" si="13"/>
        <v>5.8049741289357089</v>
      </c>
      <c r="Y63" s="27">
        <f t="shared" si="14"/>
        <v>5.0124430117988325E-2</v>
      </c>
      <c r="Z63" s="26">
        <f t="shared" si="15"/>
        <v>9.1114714006134676E-2</v>
      </c>
      <c r="AA63" s="33">
        <f t="shared" si="21"/>
        <v>8.211749360221086</v>
      </c>
      <c r="AB63" s="30"/>
      <c r="AC63" s="37">
        <f t="shared" si="16"/>
        <v>8.9254442035183439E-3</v>
      </c>
      <c r="AD63" s="37">
        <f t="shared" si="22"/>
        <v>0.50752929292935645</v>
      </c>
      <c r="AE63" s="38">
        <f t="shared" si="17"/>
        <v>5.9584000000000046</v>
      </c>
      <c r="AF63" s="37">
        <f t="shared" si="18"/>
        <v>4.7760936761117928E-4</v>
      </c>
      <c r="AG63" s="37">
        <f t="shared" si="23"/>
        <v>2.8510689282522188E-2</v>
      </c>
      <c r="AH63" s="38">
        <f t="shared" si="19"/>
        <v>0.57495426496002677</v>
      </c>
    </row>
    <row r="64" spans="6:34" x14ac:dyDescent="0.2">
      <c r="F64" s="9">
        <v>93.800000000000395</v>
      </c>
      <c r="G64" s="17">
        <f t="shared" si="20"/>
        <v>1184.2615384615419</v>
      </c>
      <c r="H64" s="24">
        <f t="shared" si="9"/>
        <v>1457.411538461542</v>
      </c>
      <c r="I64" s="24">
        <f t="shared" si="10"/>
        <v>19.080462224852312</v>
      </c>
      <c r="J64" s="18">
        <f t="shared" si="11"/>
        <v>1908046222.4852312</v>
      </c>
      <c r="K64" s="19">
        <f t="shared" si="0"/>
        <v>-7.9624717238358711</v>
      </c>
      <c r="L64" s="25">
        <f t="shared" si="1"/>
        <v>-7.0463532768765695</v>
      </c>
      <c r="M64" s="19">
        <f t="shared" si="2"/>
        <v>-0.91611844695930156</v>
      </c>
      <c r="N64" s="20">
        <f t="shared" si="3"/>
        <v>2.8164246153844203</v>
      </c>
      <c r="O64" s="42">
        <f t="shared" si="4"/>
        <v>1.4304532201138276</v>
      </c>
      <c r="P64" s="40"/>
      <c r="Q64" s="21">
        <f t="shared" si="5"/>
        <v>16.339845926274542</v>
      </c>
      <c r="R64" s="44">
        <f t="shared" si="6"/>
        <v>0.83259997290036447</v>
      </c>
      <c r="S64" s="22"/>
      <c r="T64" s="22">
        <f t="shared" si="7"/>
        <v>5.8016272961895972</v>
      </c>
      <c r="U64" s="22">
        <f t="shared" si="8"/>
        <v>0.32594983063277111</v>
      </c>
      <c r="V64" s="47"/>
      <c r="W64" s="26">
        <f t="shared" si="12"/>
        <v>0.5820532689870912</v>
      </c>
      <c r="X64" s="26">
        <f t="shared" si="13"/>
        <v>5.8016272961895972</v>
      </c>
      <c r="Y64" s="27">
        <f t="shared" si="14"/>
        <v>5.0162931818230824E-2</v>
      </c>
      <c r="Z64" s="26">
        <f t="shared" si="15"/>
        <v>9.1178319943234984E-2</v>
      </c>
      <c r="AA64" s="33">
        <f t="shared" si="21"/>
        <v>8.2075892980843133</v>
      </c>
      <c r="AB64" s="30"/>
      <c r="AC64" s="37">
        <f t="shared" si="16"/>
        <v>8.9443032447827295E-3</v>
      </c>
      <c r="AD64" s="37">
        <f t="shared" si="22"/>
        <v>0.51647359617413913</v>
      </c>
      <c r="AE64" s="38">
        <f t="shared" si="17"/>
        <v>5.9584000000000046</v>
      </c>
      <c r="AF64" s="37">
        <f t="shared" si="18"/>
        <v>4.7794487331261445E-4</v>
      </c>
      <c r="AG64" s="37">
        <f t="shared" si="23"/>
        <v>2.8988634155834803E-2</v>
      </c>
      <c r="AH64" s="38">
        <f t="shared" si="19"/>
        <v>0.57495460046572866</v>
      </c>
    </row>
    <row r="65" spans="6:34" x14ac:dyDescent="0.2">
      <c r="F65" s="9">
        <v>93.700000000000401</v>
      </c>
      <c r="G65" s="17">
        <f t="shared" si="20"/>
        <v>1184.0076923076958</v>
      </c>
      <c r="H65" s="24">
        <f t="shared" si="9"/>
        <v>1457.1576923076959</v>
      </c>
      <c r="I65" s="24">
        <f t="shared" si="10"/>
        <v>19.066036928994293</v>
      </c>
      <c r="J65" s="18">
        <f t="shared" si="11"/>
        <v>1906603692.8994293</v>
      </c>
      <c r="K65" s="19">
        <f t="shared" si="0"/>
        <v>-7.9648134661918863</v>
      </c>
      <c r="L65" s="25">
        <f t="shared" si="1"/>
        <v>-7.0501918416320821</v>
      </c>
      <c r="M65" s="19">
        <f t="shared" si="2"/>
        <v>-0.91462162455980422</v>
      </c>
      <c r="N65" s="20">
        <f t="shared" si="3"/>
        <v>2.8301830769228786</v>
      </c>
      <c r="O65" s="42">
        <f t="shared" si="4"/>
        <v>1.4318503276210759</v>
      </c>
      <c r="P65" s="40"/>
      <c r="Q65" s="21">
        <f t="shared" si="5"/>
        <v>16.410118271256195</v>
      </c>
      <c r="R65" s="44">
        <f t="shared" si="6"/>
        <v>0.8335722542234123</v>
      </c>
      <c r="S65" s="22"/>
      <c r="T65" s="22">
        <f t="shared" si="7"/>
        <v>5.7982532667456006</v>
      </c>
      <c r="U65" s="22">
        <f t="shared" si="8"/>
        <v>0.32601205123210669</v>
      </c>
      <c r="V65" s="47"/>
      <c r="W65" s="26">
        <f t="shared" si="12"/>
        <v>0.58216437720019043</v>
      </c>
      <c r="X65" s="26">
        <f t="shared" si="13"/>
        <v>5.7982532667456006</v>
      </c>
      <c r="Y65" s="27">
        <f t="shared" si="14"/>
        <v>5.0201703031760046E-2</v>
      </c>
      <c r="Z65" s="26">
        <f t="shared" si="15"/>
        <v>9.1242362128534135E-2</v>
      </c>
      <c r="AA65" s="33">
        <f t="shared" si="21"/>
        <v>8.2033941136445883</v>
      </c>
      <c r="AB65" s="30"/>
      <c r="AC65" s="37">
        <f t="shared" si="16"/>
        <v>8.9630928852145724E-3</v>
      </c>
      <c r="AD65" s="37">
        <f t="shared" si="22"/>
        <v>0.5254366890593537</v>
      </c>
      <c r="AE65" s="38">
        <f t="shared" si="17"/>
        <v>5.9584000000000046</v>
      </c>
      <c r="AF65" s="37">
        <f t="shared" si="18"/>
        <v>4.7828011212947122E-4</v>
      </c>
      <c r="AG65" s="37">
        <f t="shared" si="23"/>
        <v>2.9466914267964273E-2</v>
      </c>
      <c r="AH65" s="38">
        <f t="shared" si="19"/>
        <v>0.57495493570454514</v>
      </c>
    </row>
    <row r="66" spans="6:34" x14ac:dyDescent="0.2">
      <c r="F66" s="9">
        <v>93.600000000000406</v>
      </c>
      <c r="G66" s="17">
        <f t="shared" si="20"/>
        <v>1183.7538461538497</v>
      </c>
      <c r="H66" s="24">
        <f t="shared" si="9"/>
        <v>1456.9038461538498</v>
      </c>
      <c r="I66" s="24">
        <f t="shared" si="10"/>
        <v>19.051624520710277</v>
      </c>
      <c r="J66" s="18">
        <f t="shared" si="11"/>
        <v>1905162452.0710278</v>
      </c>
      <c r="K66" s="19">
        <f t="shared" ref="K66:K129" si="24">LOG(EXP(((LN(Y66)-$B$10/(H66)-$B$11-$B$7)-$B$12*(1-$B$16/H66-LN(H66/$B$16))-$B$13*J66/H66-$B$14*(H66-$B$16)*J66/H66-$B$15*J66*J66/H66)/$B$9))</f>
        <v>-7.9671452179272926</v>
      </c>
      <c r="L66" s="25">
        <f t="shared" ref="L66:L129" si="25">-25096.3/(G66+273)+8.735+0.11*(I66*1000-1)/(G66+273)</f>
        <v>-7.054030771017942</v>
      </c>
      <c r="M66" s="19">
        <f t="shared" ref="M66:M129" si="26">K66-L66</f>
        <v>-0.91311444690935062</v>
      </c>
      <c r="N66" s="20">
        <f t="shared" ref="N66:N129" si="27">81.8-(0.0542)*(G66+273)</f>
        <v>2.8439415384613511</v>
      </c>
      <c r="O66" s="42">
        <f t="shared" ref="O66:O129" si="28">6.24-0.15*K66-0.00412*(G66+273)</f>
        <v>1.4332459365352319</v>
      </c>
      <c r="P66" s="40"/>
      <c r="Q66" s="21">
        <f t="shared" ref="Q66:Q129" si="29">N66*X66</f>
        <v>16.480220391558426</v>
      </c>
      <c r="R66" s="44">
        <f t="shared" ref="R66:R129" si="30">O66*W66</f>
        <v>0.83454380034763276</v>
      </c>
      <c r="S66" s="22"/>
      <c r="T66" s="22">
        <f t="shared" ref="T66:T129" si="31">B$4*X66</f>
        <v>5.7948520279621034</v>
      </c>
      <c r="U66" s="22">
        <f t="shared" ref="U66:U129" si="32">W66*B$3</f>
        <v>0.32607420421120881</v>
      </c>
      <c r="V66" s="47"/>
      <c r="W66" s="26">
        <f t="shared" si="12"/>
        <v>0.58227536466287277</v>
      </c>
      <c r="X66" s="26">
        <f t="shared" si="13"/>
        <v>5.7948520279621034</v>
      </c>
      <c r="Y66" s="27">
        <f t="shared" si="14"/>
        <v>5.0240744876072677E-2</v>
      </c>
      <c r="Z66" s="26">
        <f t="shared" si="15"/>
        <v>9.1306842221195533E-2</v>
      </c>
      <c r="AA66" s="33">
        <f t="shared" si="21"/>
        <v>8.1991637905178258</v>
      </c>
      <c r="AB66" s="30"/>
      <c r="AC66" s="37">
        <f t="shared" si="16"/>
        <v>8.9818127680982678E-3</v>
      </c>
      <c r="AD66" s="37">
        <f t="shared" si="22"/>
        <v>0.53441850182745199</v>
      </c>
      <c r="AE66" s="38">
        <f t="shared" si="17"/>
        <v>5.9584000000000046</v>
      </c>
      <c r="AF66" s="37">
        <f t="shared" si="18"/>
        <v>4.7861508305210875E-4</v>
      </c>
      <c r="AG66" s="37">
        <f t="shared" si="23"/>
        <v>2.9945529351016381E-2</v>
      </c>
      <c r="AH66" s="38">
        <f t="shared" si="19"/>
        <v>0.5749552706754677</v>
      </c>
    </row>
    <row r="67" spans="6:34" x14ac:dyDescent="0.2">
      <c r="F67" s="9">
        <v>93.500000000000398</v>
      </c>
      <c r="G67" s="17">
        <f t="shared" si="20"/>
        <v>1183.5000000000036</v>
      </c>
      <c r="H67" s="24">
        <f t="shared" ref="H67:H130" si="33">G67+273.15</f>
        <v>1456.6500000000037</v>
      </c>
      <c r="I67" s="24">
        <f t="shared" ref="I67:I130" si="34">92-0.18*G67+0.0001*(G67^2)</f>
        <v>19.037225000000205</v>
      </c>
      <c r="J67" s="18">
        <f t="shared" ref="J67:J130" si="35">I67*10^8</f>
        <v>1903722500.0000205</v>
      </c>
      <c r="K67" s="19">
        <f t="shared" si="24"/>
        <v>-7.9694669551592368</v>
      </c>
      <c r="L67" s="25">
        <f t="shared" si="25"/>
        <v>-7.0578700652247983</v>
      </c>
      <c r="M67" s="19">
        <f t="shared" si="26"/>
        <v>-0.91159688993443844</v>
      </c>
      <c r="N67" s="20">
        <f t="shared" si="27"/>
        <v>2.8576999999998094</v>
      </c>
      <c r="O67" s="42">
        <f t="shared" si="28"/>
        <v>1.4346400432738697</v>
      </c>
      <c r="P67" s="40"/>
      <c r="Q67" s="21">
        <f t="shared" si="29"/>
        <v>16.550151128913903</v>
      </c>
      <c r="R67" s="44">
        <f t="shared" si="30"/>
        <v>0.83551460803735456</v>
      </c>
      <c r="S67" s="22"/>
      <c r="T67" s="22">
        <f t="shared" si="31"/>
        <v>5.7914235675245855</v>
      </c>
      <c r="U67" s="22">
        <f t="shared" si="32"/>
        <v>0.32613628951356388</v>
      </c>
      <c r="V67" s="47"/>
      <c r="W67" s="26">
        <f t="shared" ref="W67:W130" si="36">(W66*F66-(R66*C$2+U66*B$2)*(F66-F67))/F67</f>
        <v>0.58238623127422118</v>
      </c>
      <c r="X67" s="26">
        <f t="shared" ref="X67:X130" si="37">(X66*F66-(Q66*C$2+T66*B$2)*(F66-F67))/F67</f>
        <v>5.7914235675245855</v>
      </c>
      <c r="Y67" s="27">
        <f t="shared" ref="Y67:Y130" si="38">W67/X67/2</f>
        <v>5.0280058476464461E-2</v>
      </c>
      <c r="Z67" s="26">
        <f t="shared" ref="Z67:Z130" si="39">W67/(W67+X67)</f>
        <v>9.1371761890977093E-2</v>
      </c>
      <c r="AA67" s="33">
        <f t="shared" si="21"/>
        <v>8.1948983127413229</v>
      </c>
      <c r="AB67" s="30"/>
      <c r="AC67" s="37">
        <f t="shared" ref="AC67:AC130" si="40">(Q66*C$2+T66*B$2)*(F66-F67)/100</f>
        <v>9.0004625370417677E-3</v>
      </c>
      <c r="AD67" s="37">
        <f t="shared" si="22"/>
        <v>0.54341896436449377</v>
      </c>
      <c r="AE67" s="38">
        <f t="shared" ref="AE67:AE130" si="41">AD67+X67*F67/100</f>
        <v>5.9584000000000037</v>
      </c>
      <c r="AF67" s="37">
        <f t="shared" ref="AF67:AF130" si="42">(R67*C$2+U67*B$2)*(F66-F67)/100</f>
        <v>4.7894978507074192E-4</v>
      </c>
      <c r="AG67" s="37">
        <f t="shared" si="23"/>
        <v>3.0424479136087122E-2</v>
      </c>
      <c r="AH67" s="38">
        <f t="shared" ref="AH67:AH130" si="43">AG67+W67*F67/100</f>
        <v>0.57495560537748625</v>
      </c>
    </row>
    <row r="68" spans="6:34" x14ac:dyDescent="0.2">
      <c r="F68" s="9">
        <v>93.400000000000404</v>
      </c>
      <c r="G68" s="17">
        <f t="shared" ref="G68:G131" si="44">G67-(1200-1035)/650</f>
        <v>1183.2461538461575</v>
      </c>
      <c r="H68" s="24">
        <f t="shared" si="33"/>
        <v>1456.3961538461576</v>
      </c>
      <c r="I68" s="24">
        <f t="shared" si="34"/>
        <v>19.022838366864107</v>
      </c>
      <c r="J68" s="18">
        <f t="shared" si="35"/>
        <v>1902283836.6864107</v>
      </c>
      <c r="K68" s="19">
        <f t="shared" si="24"/>
        <v>-7.9717786539261581</v>
      </c>
      <c r="L68" s="25">
        <f t="shared" si="25"/>
        <v>-7.0617097244434364</v>
      </c>
      <c r="M68" s="19">
        <f t="shared" si="26"/>
        <v>-0.91006892948272178</v>
      </c>
      <c r="N68" s="20">
        <f t="shared" si="27"/>
        <v>2.8714584615382677</v>
      </c>
      <c r="O68" s="42">
        <f t="shared" si="28"/>
        <v>1.4360326442427542</v>
      </c>
      <c r="P68" s="40"/>
      <c r="Q68" s="21">
        <f t="shared" si="29"/>
        <v>16.619909325321188</v>
      </c>
      <c r="R68" s="44">
        <f t="shared" si="30"/>
        <v>0.83648467404989657</v>
      </c>
      <c r="S68" s="22"/>
      <c r="T68" s="22">
        <f t="shared" si="31"/>
        <v>5.7879678734470517</v>
      </c>
      <c r="U68" s="22">
        <f t="shared" si="32"/>
        <v>0.32619830708302211</v>
      </c>
      <c r="V68" s="47"/>
      <c r="W68" s="26">
        <f t="shared" si="36"/>
        <v>0.58249697693396796</v>
      </c>
      <c r="X68" s="26">
        <f t="shared" si="37"/>
        <v>5.7879678734470517</v>
      </c>
      <c r="Y68" s="27">
        <f t="shared" si="38"/>
        <v>5.0319644966088858E-2</v>
      </c>
      <c r="Z68" s="26">
        <f t="shared" si="39"/>
        <v>9.1437122818302435E-2</v>
      </c>
      <c r="AA68" s="33">
        <f t="shared" ref="AA68:AA131" si="45">(W68+X68)/56*72</f>
        <v>8.1905976647755967</v>
      </c>
      <c r="AB68" s="30"/>
      <c r="AC68" s="37">
        <f t="shared" si="40"/>
        <v>9.0190418359408671E-3</v>
      </c>
      <c r="AD68" s="37">
        <f t="shared" ref="AD68:AD131" si="46">AD67+AC68</f>
        <v>0.55243800620043459</v>
      </c>
      <c r="AE68" s="38">
        <f t="shared" si="41"/>
        <v>5.9584000000000037</v>
      </c>
      <c r="AF68" s="37">
        <f t="shared" si="42"/>
        <v>4.7928421717305722E-4</v>
      </c>
      <c r="AG68" s="37">
        <f t="shared" ref="AG68:AG131" si="47">AG67+AF68</f>
        <v>3.0903763353260179E-2</v>
      </c>
      <c r="AH68" s="38">
        <f t="shared" si="43"/>
        <v>0.57495593980958859</v>
      </c>
    </row>
    <row r="69" spans="6:34" x14ac:dyDescent="0.2">
      <c r="F69" s="9">
        <v>93.300000000000395</v>
      </c>
      <c r="G69" s="17">
        <f t="shared" si="44"/>
        <v>1182.9923076923114</v>
      </c>
      <c r="H69" s="24">
        <f t="shared" si="33"/>
        <v>1456.1423076923115</v>
      </c>
      <c r="I69" s="24">
        <f t="shared" si="34"/>
        <v>19.008464621302011</v>
      </c>
      <c r="J69" s="18">
        <f t="shared" si="35"/>
        <v>1900846462.1302011</v>
      </c>
      <c r="K69" s="19">
        <f t="shared" si="24"/>
        <v>-7.9740802901874241</v>
      </c>
      <c r="L69" s="25">
        <f t="shared" si="25"/>
        <v>-7.0655497488647621</v>
      </c>
      <c r="M69" s="19">
        <f t="shared" si="26"/>
        <v>-0.90853054132266209</v>
      </c>
      <c r="N69" s="20">
        <f t="shared" si="27"/>
        <v>2.8852169230767259</v>
      </c>
      <c r="O69" s="42">
        <f t="shared" si="28"/>
        <v>1.4374237358357904</v>
      </c>
      <c r="P69" s="40"/>
      <c r="Q69" s="21">
        <f t="shared" si="29"/>
        <v>16.6894938230711</v>
      </c>
      <c r="R69" s="44">
        <f t="shared" si="30"/>
        <v>0.83745399513555074</v>
      </c>
      <c r="S69" s="22"/>
      <c r="T69" s="22">
        <f t="shared" si="31"/>
        <v>5.7844849340734577</v>
      </c>
      <c r="U69" s="22">
        <f t="shared" si="32"/>
        <v>0.32626025686380034</v>
      </c>
      <c r="V69" s="47"/>
      <c r="W69" s="26">
        <f t="shared" si="36"/>
        <v>0.58260760154250057</v>
      </c>
      <c r="X69" s="26">
        <f t="shared" si="37"/>
        <v>5.7844849340734577</v>
      </c>
      <c r="Y69" s="27">
        <f t="shared" si="38"/>
        <v>5.0359505486016191E-2</v>
      </c>
      <c r="Z69" s="26">
        <f t="shared" si="39"/>
        <v>9.1502926694332798E-2</v>
      </c>
      <c r="AA69" s="33">
        <f t="shared" si="45"/>
        <v>8.1862618315062328</v>
      </c>
      <c r="AB69" s="30"/>
      <c r="AC69" s="37">
        <f t="shared" si="40"/>
        <v>9.0375503090100659E-3</v>
      </c>
      <c r="AD69" s="37">
        <f t="shared" si="46"/>
        <v>0.5614755565094447</v>
      </c>
      <c r="AE69" s="38">
        <f t="shared" si="41"/>
        <v>5.9584000000000037</v>
      </c>
      <c r="AF69" s="37">
        <f t="shared" si="42"/>
        <v>4.7961837834536639E-4</v>
      </c>
      <c r="AG69" s="37">
        <f t="shared" si="47"/>
        <v>3.1383381731605542E-2</v>
      </c>
      <c r="AH69" s="38">
        <f t="shared" si="43"/>
        <v>0.57495627397076099</v>
      </c>
    </row>
    <row r="70" spans="6:34" x14ac:dyDescent="0.2">
      <c r="F70" s="9">
        <v>93.200000000000401</v>
      </c>
      <c r="G70" s="17">
        <f t="shared" si="44"/>
        <v>1182.7384615384653</v>
      </c>
      <c r="H70" s="24">
        <f t="shared" si="33"/>
        <v>1455.8884615384654</v>
      </c>
      <c r="I70" s="24">
        <f t="shared" si="34"/>
        <v>18.994103763313859</v>
      </c>
      <c r="J70" s="18">
        <f t="shared" si="35"/>
        <v>1899410376.3313859</v>
      </c>
      <c r="K70" s="19">
        <f t="shared" si="24"/>
        <v>-7.9763718398230283</v>
      </c>
      <c r="L70" s="25">
        <f t="shared" si="25"/>
        <v>-7.0693901386798332</v>
      </c>
      <c r="M70" s="19">
        <f t="shared" si="26"/>
        <v>-0.9069817011431951</v>
      </c>
      <c r="N70" s="20">
        <f t="shared" si="27"/>
        <v>2.8989753846151842</v>
      </c>
      <c r="O70" s="42">
        <f t="shared" si="28"/>
        <v>1.4388133144349773</v>
      </c>
      <c r="P70" s="40"/>
      <c r="Q70" s="21">
        <f t="shared" si="29"/>
        <v>16.758903464773656</v>
      </c>
      <c r="R70" s="44">
        <f t="shared" si="30"/>
        <v>0.83842256803756621</v>
      </c>
      <c r="S70" s="22"/>
      <c r="T70" s="22">
        <f t="shared" si="31"/>
        <v>5.7809747380791459</v>
      </c>
      <c r="U70" s="22">
        <f t="shared" si="32"/>
        <v>0.32632213880048538</v>
      </c>
      <c r="V70" s="47"/>
      <c r="W70" s="26">
        <f t="shared" si="36"/>
        <v>0.58271810500086674</v>
      </c>
      <c r="X70" s="26">
        <f t="shared" si="37"/>
        <v>5.7809747380791459</v>
      </c>
      <c r="Y70" s="27">
        <f t="shared" si="38"/>
        <v>5.0399641185293213E-2</v>
      </c>
      <c r="Z70" s="26">
        <f t="shared" si="39"/>
        <v>9.156917522103919E-2</v>
      </c>
      <c r="AA70" s="33">
        <f t="shared" si="45"/>
        <v>8.1818907982457301</v>
      </c>
      <c r="AB70" s="30"/>
      <c r="AC70" s="37">
        <f t="shared" si="40"/>
        <v>9.0559876007722355E-3</v>
      </c>
      <c r="AD70" s="37">
        <f t="shared" si="46"/>
        <v>0.57053154411021689</v>
      </c>
      <c r="AE70" s="38">
        <f t="shared" si="41"/>
        <v>5.9584000000000046</v>
      </c>
      <c r="AF70" s="37">
        <f t="shared" si="42"/>
        <v>4.7995226757158242E-4</v>
      </c>
      <c r="AG70" s="37">
        <f t="shared" si="47"/>
        <v>3.1863333999177124E-2</v>
      </c>
      <c r="AH70" s="38">
        <f t="shared" si="43"/>
        <v>0.57495660785998726</v>
      </c>
    </row>
    <row r="71" spans="6:34" x14ac:dyDescent="0.2">
      <c r="F71" s="9">
        <v>93.100000000000406</v>
      </c>
      <c r="G71" s="17">
        <f t="shared" si="44"/>
        <v>1182.4846153846192</v>
      </c>
      <c r="H71" s="24">
        <f t="shared" si="33"/>
        <v>1455.6346153846193</v>
      </c>
      <c r="I71" s="24">
        <f t="shared" si="34"/>
        <v>18.979755792899624</v>
      </c>
      <c r="J71" s="18">
        <f t="shared" si="35"/>
        <v>1897975579.2899625</v>
      </c>
      <c r="K71" s="19">
        <f t="shared" si="24"/>
        <v>-7.9786532786332103</v>
      </c>
      <c r="L71" s="25">
        <f t="shared" si="25"/>
        <v>-7.0732308940798339</v>
      </c>
      <c r="M71" s="19">
        <f t="shared" si="26"/>
        <v>-0.90542238455337642</v>
      </c>
      <c r="N71" s="20">
        <f t="shared" si="27"/>
        <v>2.9127338461536425</v>
      </c>
      <c r="O71" s="42">
        <f t="shared" si="28"/>
        <v>1.4402013764103501</v>
      </c>
      <c r="P71" s="40"/>
      <c r="Q71" s="21">
        <f t="shared" si="29"/>
        <v>16.82813709338501</v>
      </c>
      <c r="R71" s="44">
        <f t="shared" si="30"/>
        <v>0.83939038949212752</v>
      </c>
      <c r="S71" s="22"/>
      <c r="T71" s="22">
        <f t="shared" si="31"/>
        <v>5.7774372744722626</v>
      </c>
      <c r="U71" s="22">
        <f t="shared" si="32"/>
        <v>0.32638395283803689</v>
      </c>
      <c r="V71" s="47"/>
      <c r="W71" s="26">
        <f t="shared" si="36"/>
        <v>0.58282848721078007</v>
      </c>
      <c r="X71" s="26">
        <f t="shared" si="37"/>
        <v>5.7774372744722626</v>
      </c>
      <c r="Y71" s="27">
        <f t="shared" si="38"/>
        <v>5.044005322100345E-2</v>
      </c>
      <c r="Z71" s="26">
        <f t="shared" si="39"/>
        <v>9.1635870111275497E-2</v>
      </c>
      <c r="AA71" s="33">
        <f t="shared" si="45"/>
        <v>8.1774845507353415</v>
      </c>
      <c r="AB71" s="30"/>
      <c r="AC71" s="37">
        <f t="shared" si="40"/>
        <v>9.0743533560869831E-3</v>
      </c>
      <c r="AD71" s="37">
        <f t="shared" si="46"/>
        <v>0.57960589746630387</v>
      </c>
      <c r="AE71" s="38">
        <f t="shared" si="41"/>
        <v>5.9584000000000037</v>
      </c>
      <c r="AF71" s="37">
        <f t="shared" si="42"/>
        <v>4.8028588383423681E-4</v>
      </c>
      <c r="AG71" s="37">
        <f t="shared" si="47"/>
        <v>3.2343619883011362E-2</v>
      </c>
      <c r="AH71" s="38">
        <f t="shared" si="43"/>
        <v>0.57495694147624998</v>
      </c>
    </row>
    <row r="72" spans="6:34" x14ac:dyDescent="0.2">
      <c r="F72" s="9">
        <v>93.000000000000398</v>
      </c>
      <c r="G72" s="17">
        <f t="shared" si="44"/>
        <v>1182.2307692307731</v>
      </c>
      <c r="H72" s="24">
        <f t="shared" si="33"/>
        <v>1455.3807692307732</v>
      </c>
      <c r="I72" s="24">
        <f t="shared" si="34"/>
        <v>18.965420710059419</v>
      </c>
      <c r="J72" s="18">
        <f t="shared" si="35"/>
        <v>1896542071.0059419</v>
      </c>
      <c r="K72" s="19">
        <f t="shared" si="24"/>
        <v>-7.9809245823380781</v>
      </c>
      <c r="L72" s="25">
        <f t="shared" si="25"/>
        <v>-7.0770720152560642</v>
      </c>
      <c r="M72" s="19">
        <f t="shared" si="26"/>
        <v>-0.90385256708201389</v>
      </c>
      <c r="N72" s="20">
        <f t="shared" si="27"/>
        <v>2.9264923076921008</v>
      </c>
      <c r="O72" s="42">
        <f t="shared" si="28"/>
        <v>1.441587918119926</v>
      </c>
      <c r="P72" s="40"/>
      <c r="Q72" s="21">
        <f t="shared" si="29"/>
        <v>16.897193552234544</v>
      </c>
      <c r="R72" s="44">
        <f t="shared" si="30"/>
        <v>0.84035745622833591</v>
      </c>
      <c r="S72" s="22"/>
      <c r="T72" s="22">
        <f t="shared" si="31"/>
        <v>5.7738725325951936</v>
      </c>
      <c r="U72" s="22">
        <f t="shared" si="32"/>
        <v>0.32644569892179054</v>
      </c>
      <c r="V72" s="47"/>
      <c r="W72" s="26">
        <f t="shared" si="36"/>
        <v>0.58293874807462587</v>
      </c>
      <c r="X72" s="26">
        <f t="shared" si="37"/>
        <v>5.7738725325951936</v>
      </c>
      <c r="Y72" s="27">
        <f t="shared" si="38"/>
        <v>5.0480742758327854E-2</v>
      </c>
      <c r="Z72" s="26">
        <f t="shared" si="39"/>
        <v>9.1703013088851898E-2</v>
      </c>
      <c r="AA72" s="33">
        <f t="shared" si="45"/>
        <v>8.1730430751469108</v>
      </c>
      <c r="AB72" s="30"/>
      <c r="AC72" s="37">
        <f t="shared" si="40"/>
        <v>9.0926472201468631E-3</v>
      </c>
      <c r="AD72" s="37">
        <f t="shared" si="46"/>
        <v>0.58869854468645078</v>
      </c>
      <c r="AE72" s="38">
        <f t="shared" si="41"/>
        <v>5.9584000000000037</v>
      </c>
      <c r="AF72" s="37">
        <f t="shared" si="42"/>
        <v>4.8061922611379517E-4</v>
      </c>
      <c r="AG72" s="37">
        <f t="shared" si="47"/>
        <v>3.2824239109125158E-2</v>
      </c>
      <c r="AH72" s="38">
        <f t="shared" si="43"/>
        <v>0.57495727481852954</v>
      </c>
    </row>
    <row r="73" spans="6:34" x14ac:dyDescent="0.2">
      <c r="F73" s="9">
        <v>92.900000000000404</v>
      </c>
      <c r="G73" s="17">
        <f t="shared" si="44"/>
        <v>1181.9769230769271</v>
      </c>
      <c r="H73" s="24">
        <f t="shared" si="33"/>
        <v>1455.1269230769271</v>
      </c>
      <c r="I73" s="24">
        <f t="shared" si="34"/>
        <v>18.951098514793131</v>
      </c>
      <c r="J73" s="18">
        <f t="shared" si="35"/>
        <v>1895109851.4793131</v>
      </c>
      <c r="K73" s="19">
        <f t="shared" si="24"/>
        <v>-7.9831857265773118</v>
      </c>
      <c r="L73" s="25">
        <f t="shared" si="25"/>
        <v>-7.0809135023999863</v>
      </c>
      <c r="M73" s="19">
        <f t="shared" si="26"/>
        <v>-0.90227222417732555</v>
      </c>
      <c r="N73" s="20">
        <f t="shared" si="27"/>
        <v>2.9402507692305591</v>
      </c>
      <c r="O73" s="42">
        <f t="shared" si="28"/>
        <v>1.4429729359096566</v>
      </c>
      <c r="P73" s="40"/>
      <c r="Q73" s="21">
        <f t="shared" si="29"/>
        <v>16.966071685052036</v>
      </c>
      <c r="R73" s="44">
        <f t="shared" si="30"/>
        <v>0.84132376496819228</v>
      </c>
      <c r="S73" s="22"/>
      <c r="T73" s="22">
        <f t="shared" si="31"/>
        <v>5.7702805021259893</v>
      </c>
      <c r="U73" s="22">
        <f t="shared" si="32"/>
        <v>0.32650737699746124</v>
      </c>
      <c r="V73" s="47"/>
      <c r="W73" s="26">
        <f t="shared" si="36"/>
        <v>0.58304888749546646</v>
      </c>
      <c r="X73" s="26">
        <f t="shared" si="37"/>
        <v>5.7702805021259893</v>
      </c>
      <c r="Y73" s="27">
        <f t="shared" si="38"/>
        <v>5.0521710970606128E-2</v>
      </c>
      <c r="Z73" s="26">
        <f t="shared" si="39"/>
        <v>9.1770605888608858E-2</v>
      </c>
      <c r="AA73" s="33">
        <f t="shared" si="45"/>
        <v>8.1685663580847283</v>
      </c>
      <c r="AB73" s="30"/>
      <c r="AC73" s="37">
        <f t="shared" si="40"/>
        <v>9.1108688384864828E-3</v>
      </c>
      <c r="AD73" s="37">
        <f t="shared" si="46"/>
        <v>0.59780941352493722</v>
      </c>
      <c r="AE73" s="38">
        <f t="shared" si="41"/>
        <v>5.9584000000000046</v>
      </c>
      <c r="AF73" s="37">
        <f t="shared" si="42"/>
        <v>4.8095229338865326E-4</v>
      </c>
      <c r="AG73" s="37">
        <f t="shared" si="47"/>
        <v>3.3305191402513812E-2</v>
      </c>
      <c r="AH73" s="38">
        <f t="shared" si="43"/>
        <v>0.57495760788580452</v>
      </c>
    </row>
    <row r="74" spans="6:34" x14ac:dyDescent="0.2">
      <c r="F74" s="9">
        <v>92.800000000000395</v>
      </c>
      <c r="G74" s="17">
        <f t="shared" si="44"/>
        <v>1181.723076923081</v>
      </c>
      <c r="H74" s="24">
        <f t="shared" si="33"/>
        <v>1454.873076923081</v>
      </c>
      <c r="I74" s="24">
        <f t="shared" si="34"/>
        <v>18.936789207100844</v>
      </c>
      <c r="J74" s="18">
        <f t="shared" si="35"/>
        <v>1893678920.7100844</v>
      </c>
      <c r="K74" s="19">
        <f t="shared" si="24"/>
        <v>-7.985436686909738</v>
      </c>
      <c r="L74" s="25">
        <f t="shared" si="25"/>
        <v>-7.0847553557031722</v>
      </c>
      <c r="M74" s="19">
        <f t="shared" si="26"/>
        <v>-0.90068133120656579</v>
      </c>
      <c r="N74" s="20">
        <f t="shared" si="27"/>
        <v>2.9540092307690173</v>
      </c>
      <c r="O74" s="42">
        <f t="shared" si="28"/>
        <v>1.4443564261133668</v>
      </c>
      <c r="P74" s="40"/>
      <c r="Q74" s="21">
        <f t="shared" si="29"/>
        <v>17.034770335994974</v>
      </c>
      <c r="R74" s="44">
        <f t="shared" si="30"/>
        <v>0.84228931242657479</v>
      </c>
      <c r="S74" s="22"/>
      <c r="T74" s="22">
        <f t="shared" si="31"/>
        <v>5.7666611730797843</v>
      </c>
      <c r="U74" s="22">
        <f t="shared" si="32"/>
        <v>0.32656898701114639</v>
      </c>
      <c r="V74" s="47"/>
      <c r="W74" s="26">
        <f t="shared" si="36"/>
        <v>0.58315890537704707</v>
      </c>
      <c r="X74" s="26">
        <f t="shared" si="37"/>
        <v>5.7666611730797843</v>
      </c>
      <c r="Y74" s="27">
        <f t="shared" si="38"/>
        <v>5.0562959039398621E-2</v>
      </c>
      <c r="Z74" s="26">
        <f t="shared" si="39"/>
        <v>9.1838650256491919E-2</v>
      </c>
      <c r="AA74" s="33">
        <f t="shared" si="45"/>
        <v>8.1640543865873543</v>
      </c>
      <c r="AB74" s="30"/>
      <c r="AC74" s="37">
        <f t="shared" si="40"/>
        <v>9.1290178570045816E-3</v>
      </c>
      <c r="AD74" s="37">
        <f t="shared" si="46"/>
        <v>0.60693843138194181</v>
      </c>
      <c r="AE74" s="38">
        <f t="shared" si="41"/>
        <v>5.9584000000000046</v>
      </c>
      <c r="AF74" s="37">
        <f t="shared" si="42"/>
        <v>4.8128508463581596E-4</v>
      </c>
      <c r="AG74" s="37">
        <f t="shared" si="47"/>
        <v>3.3786476487149629E-2</v>
      </c>
      <c r="AH74" s="38">
        <f t="shared" si="43"/>
        <v>0.57495794067705153</v>
      </c>
    </row>
    <row r="75" spans="6:34" x14ac:dyDescent="0.2">
      <c r="F75" s="9">
        <v>92.700000000000401</v>
      </c>
      <c r="G75" s="17">
        <f t="shared" si="44"/>
        <v>1181.4692307692349</v>
      </c>
      <c r="H75" s="24">
        <f t="shared" si="33"/>
        <v>1454.6192307692349</v>
      </c>
      <c r="I75" s="24">
        <f t="shared" si="34"/>
        <v>18.922492786982502</v>
      </c>
      <c r="J75" s="18">
        <f t="shared" si="35"/>
        <v>1892249278.6982503</v>
      </c>
      <c r="K75" s="19">
        <f t="shared" si="24"/>
        <v>-7.9876774388130283</v>
      </c>
      <c r="L75" s="25">
        <f t="shared" si="25"/>
        <v>-7.0885975753573431</v>
      </c>
      <c r="M75" s="19">
        <f t="shared" si="26"/>
        <v>-0.89907986345568514</v>
      </c>
      <c r="N75" s="20">
        <f t="shared" si="27"/>
        <v>2.9677676923074756</v>
      </c>
      <c r="O75" s="42">
        <f t="shared" si="28"/>
        <v>1.4457383850527066</v>
      </c>
      <c r="P75" s="40"/>
      <c r="Q75" s="21">
        <f t="shared" si="29"/>
        <v>17.103288349675971</v>
      </c>
      <c r="R75" s="44">
        <f t="shared" si="30"/>
        <v>0.84325409531122208</v>
      </c>
      <c r="S75" s="22"/>
      <c r="T75" s="22">
        <f t="shared" si="31"/>
        <v>5.7630145358102327</v>
      </c>
      <c r="U75" s="22">
        <f t="shared" si="32"/>
        <v>0.32663052890932881</v>
      </c>
      <c r="V75" s="47"/>
      <c r="W75" s="26">
        <f t="shared" si="36"/>
        <v>0.58326880162380135</v>
      </c>
      <c r="X75" s="26">
        <f t="shared" si="37"/>
        <v>5.7630145358102327</v>
      </c>
      <c r="Y75" s="27">
        <f t="shared" si="38"/>
        <v>5.0604488154548662E-2</v>
      </c>
      <c r="Z75" s="26">
        <f t="shared" si="39"/>
        <v>9.190714794962683E-2</v>
      </c>
      <c r="AA75" s="33">
        <f t="shared" si="45"/>
        <v>8.1595071481294728</v>
      </c>
      <c r="AB75" s="30"/>
      <c r="AC75" s="37">
        <f t="shared" si="40"/>
        <v>9.1470939219538208E-3</v>
      </c>
      <c r="AD75" s="37">
        <f t="shared" si="46"/>
        <v>0.6160855253038956</v>
      </c>
      <c r="AE75" s="38">
        <f t="shared" si="41"/>
        <v>5.9584000000000046</v>
      </c>
      <c r="AF75" s="37">
        <f t="shared" si="42"/>
        <v>4.8161759882986937E-4</v>
      </c>
      <c r="AG75" s="37">
        <f t="shared" si="47"/>
        <v>3.42680940859795E-2</v>
      </c>
      <c r="AH75" s="38">
        <f t="shared" si="43"/>
        <v>0.57495827319124571</v>
      </c>
    </row>
    <row r="76" spans="6:34" x14ac:dyDescent="0.2">
      <c r="F76" s="9">
        <v>92.600000000000406</v>
      </c>
      <c r="G76" s="17">
        <f t="shared" si="44"/>
        <v>1181.2153846153888</v>
      </c>
      <c r="H76" s="24">
        <f t="shared" si="33"/>
        <v>1454.3653846153888</v>
      </c>
      <c r="I76" s="24">
        <f t="shared" si="34"/>
        <v>18.908209254438106</v>
      </c>
      <c r="J76" s="18">
        <f t="shared" si="35"/>
        <v>1890820925.4438105</v>
      </c>
      <c r="K76" s="19">
        <f t="shared" si="24"/>
        <v>-7.9899079576832968</v>
      </c>
      <c r="L76" s="25">
        <f t="shared" si="25"/>
        <v>-7.0924401615543493</v>
      </c>
      <c r="M76" s="19">
        <f t="shared" si="26"/>
        <v>-0.89746779612894745</v>
      </c>
      <c r="N76" s="20">
        <f t="shared" si="27"/>
        <v>2.9815261538459339</v>
      </c>
      <c r="O76" s="42">
        <f t="shared" si="28"/>
        <v>1.4471188090370921</v>
      </c>
      <c r="P76" s="40"/>
      <c r="Q76" s="21">
        <f t="shared" si="29"/>
        <v>17.171624571190307</v>
      </c>
      <c r="R76" s="44">
        <f t="shared" si="30"/>
        <v>0.8442181103227121</v>
      </c>
      <c r="S76" s="22"/>
      <c r="T76" s="22">
        <f t="shared" si="31"/>
        <v>5.7593405810109246</v>
      </c>
      <c r="U76" s="22">
        <f t="shared" si="32"/>
        <v>0.32669200263888021</v>
      </c>
      <c r="V76" s="47"/>
      <c r="W76" s="26">
        <f t="shared" si="36"/>
        <v>0.58337857614085742</v>
      </c>
      <c r="X76" s="26">
        <f t="shared" si="37"/>
        <v>5.7593405810109246</v>
      </c>
      <c r="Y76" s="27">
        <f t="shared" si="38"/>
        <v>5.0646299514245624E-2</v>
      </c>
      <c r="Z76" s="26">
        <f t="shared" si="39"/>
        <v>9.1976100736395436E-2</v>
      </c>
      <c r="AA76" s="33">
        <f t="shared" si="45"/>
        <v>8.1549246306237198</v>
      </c>
      <c r="AB76" s="30"/>
      <c r="AC76" s="37">
        <f t="shared" si="40"/>
        <v>9.1650966799694325E-3</v>
      </c>
      <c r="AD76" s="37">
        <f t="shared" si="46"/>
        <v>0.62525062198386505</v>
      </c>
      <c r="AE76" s="38">
        <f t="shared" si="41"/>
        <v>5.9584000000000046</v>
      </c>
      <c r="AF76" s="37">
        <f t="shared" si="42"/>
        <v>4.8194983494400241E-4</v>
      </c>
      <c r="AG76" s="37">
        <f t="shared" si="47"/>
        <v>3.4750043920923505E-2</v>
      </c>
      <c r="AH76" s="38">
        <f t="shared" si="43"/>
        <v>0.57495860542735977</v>
      </c>
    </row>
    <row r="77" spans="6:34" x14ac:dyDescent="0.2">
      <c r="F77" s="9">
        <v>92.500000000000398</v>
      </c>
      <c r="G77" s="17">
        <f t="shared" si="44"/>
        <v>1180.9615384615427</v>
      </c>
      <c r="H77" s="24">
        <f t="shared" si="33"/>
        <v>1454.1115384615428</v>
      </c>
      <c r="I77" s="24">
        <f t="shared" si="34"/>
        <v>18.89393860946771</v>
      </c>
      <c r="J77" s="18">
        <f t="shared" si="35"/>
        <v>1889393860.9467711</v>
      </c>
      <c r="K77" s="19">
        <f t="shared" si="24"/>
        <v>-7.992128218834746</v>
      </c>
      <c r="L77" s="25">
        <f t="shared" si="25"/>
        <v>-7.0962831144861669</v>
      </c>
      <c r="M77" s="19">
        <f t="shared" si="26"/>
        <v>-0.89584510434857911</v>
      </c>
      <c r="N77" s="20">
        <f t="shared" si="27"/>
        <v>2.9952846153843922</v>
      </c>
      <c r="O77" s="42">
        <f t="shared" si="28"/>
        <v>1.4484976943636561</v>
      </c>
      <c r="P77" s="40"/>
      <c r="Q77" s="21">
        <f t="shared" si="29"/>
        <v>17.239777846143564</v>
      </c>
      <c r="R77" s="44">
        <f t="shared" si="30"/>
        <v>0.84518135415444484</v>
      </c>
      <c r="S77" s="22"/>
      <c r="T77" s="22">
        <f t="shared" si="31"/>
        <v>5.7556392997168118</v>
      </c>
      <c r="U77" s="22">
        <f t="shared" si="32"/>
        <v>0.32675340814706422</v>
      </c>
      <c r="V77" s="47"/>
      <c r="W77" s="26">
        <f t="shared" si="36"/>
        <v>0.58348822883404317</v>
      </c>
      <c r="X77" s="26">
        <f t="shared" si="37"/>
        <v>5.7556392997168118</v>
      </c>
      <c r="Y77" s="27">
        <f t="shared" si="38"/>
        <v>5.0688394325088426E-2</v>
      </c>
      <c r="Z77" s="26">
        <f t="shared" si="39"/>
        <v>9.2045510396512001E-2</v>
      </c>
      <c r="AA77" s="33">
        <f t="shared" si="45"/>
        <v>8.1503068224225288</v>
      </c>
      <c r="AB77" s="30"/>
      <c r="AC77" s="37">
        <f t="shared" si="40"/>
        <v>9.1830257780655226E-3</v>
      </c>
      <c r="AD77" s="37">
        <f t="shared" si="46"/>
        <v>0.63443364776193056</v>
      </c>
      <c r="AE77" s="38">
        <f t="shared" si="41"/>
        <v>5.9584000000000046</v>
      </c>
      <c r="AF77" s="37">
        <f t="shared" si="42"/>
        <v>4.8228179194931948E-4</v>
      </c>
      <c r="AG77" s="37">
        <f t="shared" si="47"/>
        <v>3.5232325712872825E-2</v>
      </c>
      <c r="AH77" s="38">
        <f t="shared" si="43"/>
        <v>0.5749589373843651</v>
      </c>
    </row>
    <row r="78" spans="6:34" x14ac:dyDescent="0.2">
      <c r="F78" s="9">
        <v>92.400000000000404</v>
      </c>
      <c r="G78" s="17">
        <f t="shared" si="44"/>
        <v>1180.7076923076966</v>
      </c>
      <c r="H78" s="24">
        <f t="shared" si="33"/>
        <v>1453.8576923076967</v>
      </c>
      <c r="I78" s="24">
        <f t="shared" si="34"/>
        <v>18.87968085207126</v>
      </c>
      <c r="J78" s="18">
        <f t="shared" si="35"/>
        <v>1887968085.2071261</v>
      </c>
      <c r="K78" s="19">
        <f t="shared" si="24"/>
        <v>-7.9943381974993253</v>
      </c>
      <c r="L78" s="25">
        <f t="shared" si="25"/>
        <v>-7.1001264343449231</v>
      </c>
      <c r="M78" s="19">
        <f t="shared" si="26"/>
        <v>-0.89421176315440221</v>
      </c>
      <c r="N78" s="20">
        <f t="shared" si="27"/>
        <v>3.0090430769228504</v>
      </c>
      <c r="O78" s="42">
        <f t="shared" si="28"/>
        <v>1.449875037317188</v>
      </c>
      <c r="P78" s="40"/>
      <c r="Q78" s="21">
        <f t="shared" si="29"/>
        <v>17.3077470206794</v>
      </c>
      <c r="R78" s="44">
        <f t="shared" si="30"/>
        <v>0.8461438234926203</v>
      </c>
      <c r="S78" s="22"/>
      <c r="T78" s="22">
        <f t="shared" si="31"/>
        <v>5.7519106833056339</v>
      </c>
      <c r="U78" s="22">
        <f t="shared" si="32"/>
        <v>0.32681474538153987</v>
      </c>
      <c r="V78" s="47"/>
      <c r="W78" s="26">
        <f t="shared" si="36"/>
        <v>0.58359775960989257</v>
      </c>
      <c r="X78" s="26">
        <f t="shared" si="37"/>
        <v>5.7519106833056339</v>
      </c>
      <c r="Y78" s="27">
        <f t="shared" si="38"/>
        <v>5.0730773802149673E-2</v>
      </c>
      <c r="Z78" s="26">
        <f t="shared" si="39"/>
        <v>9.2115378721100358E-2</v>
      </c>
      <c r="AA78" s="33">
        <f t="shared" si="45"/>
        <v>8.1456537123199624</v>
      </c>
      <c r="AB78" s="30"/>
      <c r="AC78" s="37">
        <f t="shared" si="40"/>
        <v>9.2008808636443139E-3</v>
      </c>
      <c r="AD78" s="37">
        <f t="shared" si="46"/>
        <v>0.64363452862557491</v>
      </c>
      <c r="AE78" s="38">
        <f t="shared" si="41"/>
        <v>5.9584000000000046</v>
      </c>
      <c r="AF78" s="37">
        <f t="shared" si="42"/>
        <v>4.8261346881483652E-4</v>
      </c>
      <c r="AG78" s="37">
        <f t="shared" si="47"/>
        <v>3.5714939181687659E-2</v>
      </c>
      <c r="AH78" s="38">
        <f t="shared" si="43"/>
        <v>0.57495926906123074</v>
      </c>
    </row>
    <row r="79" spans="6:34" x14ac:dyDescent="0.2">
      <c r="F79" s="9">
        <v>92.300000000000395</v>
      </c>
      <c r="G79" s="17">
        <f t="shared" si="44"/>
        <v>1180.4538461538505</v>
      </c>
      <c r="H79" s="24">
        <f t="shared" si="33"/>
        <v>1453.6038461538506</v>
      </c>
      <c r="I79" s="24">
        <f t="shared" si="34"/>
        <v>18.865435982248783</v>
      </c>
      <c r="J79" s="18">
        <f t="shared" si="35"/>
        <v>1886543598.2248783</v>
      </c>
      <c r="K79" s="19">
        <f t="shared" si="24"/>
        <v>-7.9965378688263167</v>
      </c>
      <c r="L79" s="25">
        <f t="shared" si="25"/>
        <v>-7.1039701213228641</v>
      </c>
      <c r="M79" s="19">
        <f t="shared" si="26"/>
        <v>-0.89256774750345258</v>
      </c>
      <c r="N79" s="20">
        <f t="shared" si="27"/>
        <v>3.0228015384613087</v>
      </c>
      <c r="O79" s="42">
        <f t="shared" si="28"/>
        <v>1.4512508341700832</v>
      </c>
      <c r="P79" s="40"/>
      <c r="Q79" s="21">
        <f t="shared" si="29"/>
        <v>17.375530941507435</v>
      </c>
      <c r="R79" s="44">
        <f t="shared" si="30"/>
        <v>0.84710551501622078</v>
      </c>
      <c r="S79" s="22"/>
      <c r="T79" s="22">
        <f t="shared" si="31"/>
        <v>5.7481547234993373</v>
      </c>
      <c r="U79" s="22">
        <f t="shared" si="32"/>
        <v>0.32687601429036461</v>
      </c>
      <c r="V79" s="47"/>
      <c r="W79" s="26">
        <f t="shared" si="36"/>
        <v>0.58370716837565106</v>
      </c>
      <c r="X79" s="26">
        <f t="shared" si="37"/>
        <v>5.7481547234993373</v>
      </c>
      <c r="Y79" s="27">
        <f t="shared" si="38"/>
        <v>5.0773439169040348E-2</v>
      </c>
      <c r="Z79" s="26">
        <f t="shared" si="39"/>
        <v>9.2185707512771414E-2</v>
      </c>
      <c r="AA79" s="33">
        <f t="shared" si="45"/>
        <v>8.1409652895535558</v>
      </c>
      <c r="AB79" s="30"/>
      <c r="AC79" s="37">
        <f t="shared" si="40"/>
        <v>9.2186615845185511E-3</v>
      </c>
      <c r="AD79" s="37">
        <f t="shared" si="46"/>
        <v>0.65285319021009347</v>
      </c>
      <c r="AE79" s="38">
        <f t="shared" si="41"/>
        <v>5.9584000000000046</v>
      </c>
      <c r="AF79" s="37">
        <f t="shared" si="42"/>
        <v>4.8294486450816266E-4</v>
      </c>
      <c r="AG79" s="37">
        <f t="shared" si="47"/>
        <v>3.6197884046195825E-2</v>
      </c>
      <c r="AH79" s="38">
        <f t="shared" si="43"/>
        <v>0.57495960045692407</v>
      </c>
    </row>
    <row r="80" spans="6:34" x14ac:dyDescent="0.2">
      <c r="F80" s="9">
        <v>92.200000000000401</v>
      </c>
      <c r="G80" s="17">
        <f t="shared" si="44"/>
        <v>1180.2000000000044</v>
      </c>
      <c r="H80" s="24">
        <f t="shared" si="33"/>
        <v>1453.3500000000045</v>
      </c>
      <c r="I80" s="24">
        <f t="shared" si="34"/>
        <v>18.851204000000251</v>
      </c>
      <c r="J80" s="18">
        <f t="shared" si="35"/>
        <v>1885120400.000025</v>
      </c>
      <c r="K80" s="19">
        <f t="shared" si="24"/>
        <v>-7.9987272078820135</v>
      </c>
      <c r="L80" s="25">
        <f t="shared" si="25"/>
        <v>-7.1078141756123756</v>
      </c>
      <c r="M80" s="19">
        <f t="shared" si="26"/>
        <v>-0.89091303226963792</v>
      </c>
      <c r="N80" s="20">
        <f t="shared" si="27"/>
        <v>3.036559999999767</v>
      </c>
      <c r="O80" s="42">
        <f t="shared" si="28"/>
        <v>1.4526250811822834</v>
      </c>
      <c r="P80" s="40"/>
      <c r="Q80" s="21">
        <f t="shared" si="29"/>
        <v>17.44312845593123</v>
      </c>
      <c r="R80" s="44">
        <f t="shared" si="30"/>
        <v>0.84806642539698962</v>
      </c>
      <c r="S80" s="22"/>
      <c r="T80" s="22">
        <f t="shared" si="31"/>
        <v>5.7443714123654956</v>
      </c>
      <c r="U80" s="22">
        <f t="shared" si="32"/>
        <v>0.32693721482199783</v>
      </c>
      <c r="V80" s="47"/>
      <c r="W80" s="26">
        <f t="shared" si="36"/>
        <v>0.58381645503928181</v>
      </c>
      <c r="X80" s="26">
        <f t="shared" si="37"/>
        <v>5.7443714123654956</v>
      </c>
      <c r="Y80" s="27">
        <f t="shared" si="38"/>
        <v>5.0816391657975149E-2</v>
      </c>
      <c r="Z80" s="26">
        <f t="shared" si="39"/>
        <v>9.2256498585701438E-2</v>
      </c>
      <c r="AA80" s="33">
        <f t="shared" si="45"/>
        <v>8.1362415438061415</v>
      </c>
      <c r="AB80" s="30"/>
      <c r="AC80" s="37">
        <f t="shared" si="40"/>
        <v>9.2363675889012425E-3</v>
      </c>
      <c r="AD80" s="37">
        <f t="shared" si="46"/>
        <v>0.6620895577989947</v>
      </c>
      <c r="AE80" s="38">
        <f t="shared" si="41"/>
        <v>5.9584000000000046</v>
      </c>
      <c r="AF80" s="37">
        <f t="shared" si="42"/>
        <v>4.8327597799446793E-4</v>
      </c>
      <c r="AG80" s="37">
        <f t="shared" si="47"/>
        <v>3.6681160024190293E-2</v>
      </c>
      <c r="AH80" s="38">
        <f t="shared" si="43"/>
        <v>0.57495993157041048</v>
      </c>
    </row>
    <row r="81" spans="6:34" x14ac:dyDescent="0.2">
      <c r="F81" s="9">
        <v>92.100000000000406</v>
      </c>
      <c r="G81" s="17">
        <f t="shared" si="44"/>
        <v>1179.9461538461583</v>
      </c>
      <c r="H81" s="24">
        <f t="shared" si="33"/>
        <v>1453.0961538461584</v>
      </c>
      <c r="I81" s="24">
        <f t="shared" si="34"/>
        <v>18.836984905325693</v>
      </c>
      <c r="J81" s="18">
        <f t="shared" si="35"/>
        <v>1883698490.5325692</v>
      </c>
      <c r="K81" s="19">
        <f t="shared" si="24"/>
        <v>-8.0009061896493048</v>
      </c>
      <c r="L81" s="25">
        <f t="shared" si="25"/>
        <v>-7.1116585974059774</v>
      </c>
      <c r="M81" s="19">
        <f t="shared" si="26"/>
        <v>-0.88924759224332739</v>
      </c>
      <c r="N81" s="20">
        <f t="shared" si="27"/>
        <v>3.0503184615382253</v>
      </c>
      <c r="O81" s="42">
        <f t="shared" si="28"/>
        <v>1.4539977746012234</v>
      </c>
      <c r="P81" s="40"/>
      <c r="Q81" s="21">
        <f t="shared" si="29"/>
        <v>17.510538411876404</v>
      </c>
      <c r="R81" s="44">
        <f t="shared" si="30"/>
        <v>0.84902655129941229</v>
      </c>
      <c r="S81" s="22"/>
      <c r="T81" s="22">
        <f t="shared" si="31"/>
        <v>5.7405607423187313</v>
      </c>
      <c r="U81" s="22">
        <f t="shared" si="32"/>
        <v>0.32699834692530411</v>
      </c>
      <c r="V81" s="47"/>
      <c r="W81" s="26">
        <f t="shared" si="36"/>
        <v>0.58392561950947153</v>
      </c>
      <c r="X81" s="26">
        <f t="shared" si="37"/>
        <v>5.7405607423187313</v>
      </c>
      <c r="Y81" s="27">
        <f t="shared" si="38"/>
        <v>5.0859632509838396E-2</v>
      </c>
      <c r="Z81" s="26">
        <f t="shared" si="39"/>
        <v>9.2327753765710965E-2</v>
      </c>
      <c r="AA81" s="33">
        <f t="shared" si="45"/>
        <v>8.1314824652076894</v>
      </c>
      <c r="AB81" s="30"/>
      <c r="AC81" s="37">
        <f t="shared" si="40"/>
        <v>9.2539985254346917E-3</v>
      </c>
      <c r="AD81" s="37">
        <f t="shared" si="46"/>
        <v>0.67134355632442944</v>
      </c>
      <c r="AE81" s="38">
        <f t="shared" si="41"/>
        <v>5.9584000000000046</v>
      </c>
      <c r="AF81" s="37">
        <f t="shared" si="42"/>
        <v>4.8360680823750902E-4</v>
      </c>
      <c r="AG81" s="37">
        <f t="shared" si="47"/>
        <v>3.7164766832427802E-2</v>
      </c>
      <c r="AH81" s="38">
        <f t="shared" si="43"/>
        <v>0.57496026240065345</v>
      </c>
    </row>
    <row r="82" spans="6:34" x14ac:dyDescent="0.2">
      <c r="F82" s="9">
        <v>92.000000000000497</v>
      </c>
      <c r="G82" s="17">
        <f t="shared" si="44"/>
        <v>1179.6923076923122</v>
      </c>
      <c r="H82" s="24">
        <f t="shared" si="33"/>
        <v>1452.8423076923123</v>
      </c>
      <c r="I82" s="24">
        <f t="shared" si="34"/>
        <v>18.822778698225108</v>
      </c>
      <c r="J82" s="18">
        <f t="shared" si="35"/>
        <v>1882277869.8225107</v>
      </c>
      <c r="K82" s="19">
        <f t="shared" si="24"/>
        <v>-8.0030747890273339</v>
      </c>
      <c r="L82" s="25">
        <f t="shared" si="25"/>
        <v>-7.1155033868963287</v>
      </c>
      <c r="M82" s="19">
        <f t="shared" si="26"/>
        <v>-0.88757140213100527</v>
      </c>
      <c r="N82" s="20">
        <f t="shared" si="27"/>
        <v>3.0640769230766836</v>
      </c>
      <c r="O82" s="42">
        <f t="shared" si="28"/>
        <v>1.4553689106617735</v>
      </c>
      <c r="P82" s="40"/>
      <c r="Q82" s="21">
        <f t="shared" si="29"/>
        <v>17.577759657918872</v>
      </c>
      <c r="R82" s="44">
        <f t="shared" si="30"/>
        <v>0.84998588938069597</v>
      </c>
      <c r="S82" s="22"/>
      <c r="T82" s="22">
        <f t="shared" si="31"/>
        <v>5.7367227061221397</v>
      </c>
      <c r="U82" s="22">
        <f t="shared" si="32"/>
        <v>0.32705941054955651</v>
      </c>
      <c r="V82" s="47"/>
      <c r="W82" s="26">
        <f t="shared" si="36"/>
        <v>0.58403466169563656</v>
      </c>
      <c r="X82" s="26">
        <f t="shared" si="37"/>
        <v>5.7367227061221397</v>
      </c>
      <c r="Y82" s="27">
        <f t="shared" si="38"/>
        <v>5.0903162974250439E-2</v>
      </c>
      <c r="Z82" s="26">
        <f t="shared" si="39"/>
        <v>9.2399474890344169E-2</v>
      </c>
      <c r="AA82" s="33">
        <f t="shared" si="45"/>
        <v>8.1266880443371416</v>
      </c>
      <c r="AB82" s="30"/>
      <c r="AC82" s="37">
        <f t="shared" si="40"/>
        <v>9.2715540431775999E-3</v>
      </c>
      <c r="AD82" s="37">
        <f t="shared" si="46"/>
        <v>0.68061511036760702</v>
      </c>
      <c r="AE82" s="38">
        <f t="shared" si="41"/>
        <v>5.9584000000000046</v>
      </c>
      <c r="AF82" s="37">
        <f t="shared" si="42"/>
        <v>4.8393735419845825E-4</v>
      </c>
      <c r="AG82" s="37">
        <f t="shared" si="47"/>
        <v>3.7648704186626261E-2</v>
      </c>
      <c r="AH82" s="38">
        <f t="shared" si="43"/>
        <v>0.57496059294661483</v>
      </c>
    </row>
    <row r="83" spans="6:34" x14ac:dyDescent="0.2">
      <c r="F83" s="9">
        <v>91.900000000000503</v>
      </c>
      <c r="G83" s="17">
        <f t="shared" si="44"/>
        <v>1179.4384615384661</v>
      </c>
      <c r="H83" s="24">
        <f t="shared" si="33"/>
        <v>1452.5884615384662</v>
      </c>
      <c r="I83" s="24">
        <f t="shared" si="34"/>
        <v>18.808585378698496</v>
      </c>
      <c r="J83" s="18">
        <f t="shared" si="35"/>
        <v>1880858537.8698494</v>
      </c>
      <c r="K83" s="19">
        <f t="shared" si="24"/>
        <v>-8.0052329808311011</v>
      </c>
      <c r="L83" s="25">
        <f t="shared" si="25"/>
        <v>-7.1193485442762148</v>
      </c>
      <c r="M83" s="19">
        <f t="shared" si="26"/>
        <v>-0.88588443655488636</v>
      </c>
      <c r="N83" s="20">
        <f t="shared" si="27"/>
        <v>3.0778353846151418</v>
      </c>
      <c r="O83" s="42">
        <f t="shared" si="28"/>
        <v>1.4567384855861851</v>
      </c>
      <c r="P83" s="40"/>
      <c r="Q83" s="21">
        <f t="shared" si="29"/>
        <v>17.644791043313131</v>
      </c>
      <c r="R83" s="44">
        <f t="shared" si="30"/>
        <v>0.85094443629075078</v>
      </c>
      <c r="S83" s="22"/>
      <c r="T83" s="22">
        <f t="shared" si="31"/>
        <v>5.7328572968886924</v>
      </c>
      <c r="U83" s="22">
        <f t="shared" si="32"/>
        <v>0.32712040564444028</v>
      </c>
      <c r="V83" s="47"/>
      <c r="W83" s="26">
        <f t="shared" si="36"/>
        <v>0.584143581507929</v>
      </c>
      <c r="X83" s="26">
        <f t="shared" si="37"/>
        <v>5.7328572968886924</v>
      </c>
      <c r="Y83" s="27">
        <f t="shared" si="38"/>
        <v>5.0946984309634957E-2</v>
      </c>
      <c r="Z83" s="26">
        <f t="shared" si="39"/>
        <v>9.2471663808949181E-2</v>
      </c>
      <c r="AA83" s="33">
        <f t="shared" si="45"/>
        <v>8.1218582722242267</v>
      </c>
      <c r="AB83" s="30"/>
      <c r="AC83" s="37">
        <f t="shared" si="40"/>
        <v>9.2890337916606315E-3</v>
      </c>
      <c r="AD83" s="37">
        <f t="shared" si="46"/>
        <v>0.68990414415926771</v>
      </c>
      <c r="AE83" s="38">
        <f t="shared" si="41"/>
        <v>5.9584000000000046</v>
      </c>
      <c r="AF83" s="37">
        <f t="shared" si="42"/>
        <v>4.8426761483830595E-4</v>
      </c>
      <c r="AG83" s="37">
        <f t="shared" si="47"/>
        <v>3.813297180146457E-2</v>
      </c>
      <c r="AH83" s="38">
        <f t="shared" si="43"/>
        <v>0.57496092320725423</v>
      </c>
    </row>
    <row r="84" spans="6:34" x14ac:dyDescent="0.2">
      <c r="F84" s="9">
        <v>91.800000000000495</v>
      </c>
      <c r="G84" s="17">
        <f t="shared" si="44"/>
        <v>1179.18461538462</v>
      </c>
      <c r="H84" s="24">
        <f t="shared" si="33"/>
        <v>1452.3346153846201</v>
      </c>
      <c r="I84" s="24">
        <f t="shared" si="34"/>
        <v>18.794404946745829</v>
      </c>
      <c r="J84" s="18">
        <f t="shared" si="35"/>
        <v>1879440494.674583</v>
      </c>
      <c r="K84" s="19">
        <f t="shared" si="24"/>
        <v>-8.0073807397911008</v>
      </c>
      <c r="L84" s="25">
        <f t="shared" si="25"/>
        <v>-7.1231940697385667</v>
      </c>
      <c r="M84" s="19">
        <f t="shared" si="26"/>
        <v>-0.88418667005253404</v>
      </c>
      <c r="N84" s="20">
        <f t="shared" si="27"/>
        <v>3.0915938461536001</v>
      </c>
      <c r="O84" s="42">
        <f t="shared" si="28"/>
        <v>1.4581064955840306</v>
      </c>
      <c r="P84" s="40"/>
      <c r="Q84" s="21">
        <f t="shared" si="29"/>
        <v>17.711631418020772</v>
      </c>
      <c r="R84" s="44">
        <f t="shared" si="30"/>
        <v>0.85190218867216683</v>
      </c>
      <c r="S84" s="22"/>
      <c r="T84" s="22">
        <f t="shared" si="31"/>
        <v>5.7289645080826705</v>
      </c>
      <c r="U84" s="22">
        <f t="shared" si="32"/>
        <v>0.32718133216005568</v>
      </c>
      <c r="V84" s="47"/>
      <c r="W84" s="26">
        <f t="shared" si="36"/>
        <v>0.58425237885724224</v>
      </c>
      <c r="X84" s="26">
        <f t="shared" si="37"/>
        <v>5.7289645080826705</v>
      </c>
      <c r="Y84" s="27">
        <f t="shared" si="38"/>
        <v>5.099109778328647E-2</v>
      </c>
      <c r="Z84" s="26">
        <f t="shared" si="39"/>
        <v>9.254432238275849E-2</v>
      </c>
      <c r="AA84" s="33">
        <f t="shared" si="45"/>
        <v>8.1169931403513154</v>
      </c>
      <c r="AB84" s="30"/>
      <c r="AC84" s="37">
        <f t="shared" si="40"/>
        <v>9.3064374208168179E-3</v>
      </c>
      <c r="AD84" s="37">
        <f t="shared" si="46"/>
        <v>0.69921058158008453</v>
      </c>
      <c r="AE84" s="38">
        <f t="shared" si="41"/>
        <v>5.9584000000000046</v>
      </c>
      <c r="AF84" s="37">
        <f t="shared" si="42"/>
        <v>4.8459758911373031E-4</v>
      </c>
      <c r="AG84" s="37">
        <f t="shared" si="47"/>
        <v>3.8617569390578303E-2</v>
      </c>
      <c r="AH84" s="38">
        <f t="shared" si="43"/>
        <v>0.57496125318152957</v>
      </c>
    </row>
    <row r="85" spans="6:34" x14ac:dyDescent="0.2">
      <c r="F85" s="9">
        <v>91.7000000000005</v>
      </c>
      <c r="G85" s="17">
        <f t="shared" si="44"/>
        <v>1178.9307692307739</v>
      </c>
      <c r="H85" s="24">
        <f t="shared" si="33"/>
        <v>1452.080769230774</v>
      </c>
      <c r="I85" s="24">
        <f t="shared" si="34"/>
        <v>18.780237402367135</v>
      </c>
      <c r="J85" s="18">
        <f t="shared" si="35"/>
        <v>1878023740.2367134</v>
      </c>
      <c r="K85" s="19">
        <f t="shared" si="24"/>
        <v>-8.0095180405529263</v>
      </c>
      <c r="L85" s="25">
        <f t="shared" si="25"/>
        <v>-7.1270399634764328</v>
      </c>
      <c r="M85" s="19">
        <f t="shared" si="26"/>
        <v>-0.88247807707649351</v>
      </c>
      <c r="N85" s="20">
        <f t="shared" si="27"/>
        <v>3.1053523076920584</v>
      </c>
      <c r="O85" s="42">
        <f t="shared" si="28"/>
        <v>1.4594729368521495</v>
      </c>
      <c r="P85" s="40"/>
      <c r="Q85" s="21">
        <f t="shared" si="29"/>
        <v>17.778279632739022</v>
      </c>
      <c r="R85" s="44">
        <f t="shared" si="30"/>
        <v>0.85285914316019729</v>
      </c>
      <c r="S85" s="22"/>
      <c r="T85" s="22">
        <f t="shared" si="31"/>
        <v>5.7250443335210779</v>
      </c>
      <c r="U85" s="22">
        <f t="shared" si="32"/>
        <v>0.32724219004692201</v>
      </c>
      <c r="V85" s="47"/>
      <c r="W85" s="26">
        <f t="shared" si="36"/>
        <v>0.58436105365521784</v>
      </c>
      <c r="X85" s="26">
        <f t="shared" si="37"/>
        <v>5.7250443335210779</v>
      </c>
      <c r="Y85" s="27">
        <f t="shared" si="38"/>
        <v>5.1035504671438754E-2</v>
      </c>
      <c r="Z85" s="26">
        <f t="shared" si="39"/>
        <v>9.2617452484970567E-2</v>
      </c>
      <c r="AA85" s="33">
        <f t="shared" si="45"/>
        <v>8.1120926406552378</v>
      </c>
      <c r="AB85" s="30"/>
      <c r="AC85" s="37">
        <f t="shared" si="40"/>
        <v>9.3237645810635705E-3</v>
      </c>
      <c r="AD85" s="37">
        <f t="shared" si="46"/>
        <v>0.70853434616114808</v>
      </c>
      <c r="AE85" s="38">
        <f t="shared" si="41"/>
        <v>5.9584000000000046</v>
      </c>
      <c r="AF85" s="37">
        <f t="shared" si="42"/>
        <v>4.8492727598087705E-4</v>
      </c>
      <c r="AG85" s="37">
        <f t="shared" si="47"/>
        <v>3.9102496666559183E-2</v>
      </c>
      <c r="AH85" s="38">
        <f t="shared" si="43"/>
        <v>0.57496158286839683</v>
      </c>
    </row>
    <row r="86" spans="6:34" x14ac:dyDescent="0.2">
      <c r="F86" s="9">
        <v>91.600000000000506</v>
      </c>
      <c r="G86" s="17">
        <f t="shared" si="44"/>
        <v>1178.6769230769278</v>
      </c>
      <c r="H86" s="24">
        <f t="shared" si="33"/>
        <v>1451.8269230769279</v>
      </c>
      <c r="I86" s="24">
        <f t="shared" si="34"/>
        <v>18.766082745562414</v>
      </c>
      <c r="J86" s="18">
        <f t="shared" si="35"/>
        <v>1876608274.5562415</v>
      </c>
      <c r="K86" s="19">
        <f t="shared" si="24"/>
        <v>-8.011644857676897</v>
      </c>
      <c r="L86" s="25">
        <f t="shared" si="25"/>
        <v>-7.1308862256830192</v>
      </c>
      <c r="M86" s="19">
        <f t="shared" si="26"/>
        <v>-0.88075863199387783</v>
      </c>
      <c r="N86" s="20">
        <f t="shared" si="27"/>
        <v>3.1191107692305167</v>
      </c>
      <c r="O86" s="42">
        <f t="shared" si="28"/>
        <v>1.4608378055745916</v>
      </c>
      <c r="P86" s="40"/>
      <c r="Q86" s="21">
        <f t="shared" si="29"/>
        <v>17.844734538929401</v>
      </c>
      <c r="R86" s="44">
        <f t="shared" si="30"/>
        <v>0.8538152963827369</v>
      </c>
      <c r="S86" s="22"/>
      <c r="T86" s="22">
        <f t="shared" si="31"/>
        <v>5.7210967673750455</v>
      </c>
      <c r="U86" s="22">
        <f t="shared" si="32"/>
        <v>0.32730297925598051</v>
      </c>
      <c r="V86" s="47"/>
      <c r="W86" s="26">
        <f t="shared" si="36"/>
        <v>0.58446960581425089</v>
      </c>
      <c r="X86" s="26">
        <f t="shared" si="37"/>
        <v>5.7210967673750455</v>
      </c>
      <c r="Y86" s="27">
        <f t="shared" si="38"/>
        <v>5.1080206259333849E-2</v>
      </c>
      <c r="Z86" s="26">
        <f t="shared" si="39"/>
        <v>9.2691056000831801E-2</v>
      </c>
      <c r="AA86" s="33">
        <f t="shared" si="45"/>
        <v>8.1071567655290941</v>
      </c>
      <c r="AB86" s="30"/>
      <c r="AC86" s="37">
        <f t="shared" si="40"/>
        <v>9.3410149232859303E-3</v>
      </c>
      <c r="AD86" s="37">
        <f t="shared" si="46"/>
        <v>0.71787536108443406</v>
      </c>
      <c r="AE86" s="38">
        <f t="shared" si="41"/>
        <v>5.9584000000000046</v>
      </c>
      <c r="AF86" s="37">
        <f t="shared" si="42"/>
        <v>4.8525667439397983E-4</v>
      </c>
      <c r="AG86" s="37">
        <f t="shared" si="47"/>
        <v>3.9587753340953165E-2</v>
      </c>
      <c r="AH86" s="38">
        <f t="shared" si="43"/>
        <v>0.57496191226681004</v>
      </c>
    </row>
    <row r="87" spans="6:34" x14ac:dyDescent="0.2">
      <c r="F87" s="9">
        <v>91.500000000000497</v>
      </c>
      <c r="G87" s="17">
        <f t="shared" si="44"/>
        <v>1178.4230769230817</v>
      </c>
      <c r="H87" s="24">
        <f t="shared" si="33"/>
        <v>1451.5730769230818</v>
      </c>
      <c r="I87" s="24">
        <f t="shared" si="34"/>
        <v>18.751940976331639</v>
      </c>
      <c r="J87" s="18">
        <f t="shared" si="35"/>
        <v>1875194097.6331639</v>
      </c>
      <c r="K87" s="19">
        <f t="shared" si="24"/>
        <v>-8.013761165637673</v>
      </c>
      <c r="L87" s="25">
        <f t="shared" si="25"/>
        <v>-7.1347328565516497</v>
      </c>
      <c r="M87" s="19">
        <f t="shared" si="26"/>
        <v>-0.87902830908602336</v>
      </c>
      <c r="N87" s="20">
        <f t="shared" si="27"/>
        <v>3.1328692307689749</v>
      </c>
      <c r="O87" s="42">
        <f t="shared" si="28"/>
        <v>1.4622010979225539</v>
      </c>
      <c r="P87" s="40"/>
      <c r="Q87" s="21">
        <f t="shared" si="29"/>
        <v>17.910994988846539</v>
      </c>
      <c r="R87" s="44">
        <f t="shared" si="30"/>
        <v>0.85477064496029964</v>
      </c>
      <c r="S87" s="22"/>
      <c r="T87" s="22">
        <f t="shared" si="31"/>
        <v>5.7171218041712564</v>
      </c>
      <c r="U87" s="22">
        <f t="shared" si="32"/>
        <v>0.32736369973859841</v>
      </c>
      <c r="V87" s="47"/>
      <c r="W87" s="26">
        <f t="shared" si="36"/>
        <v>0.58457803524749707</v>
      </c>
      <c r="X87" s="26">
        <f t="shared" si="37"/>
        <v>5.7171218041712564</v>
      </c>
      <c r="Y87" s="27">
        <f t="shared" si="38"/>
        <v>5.1125203841291648E-2</v>
      </c>
      <c r="Z87" s="26">
        <f t="shared" si="39"/>
        <v>9.2765134827719198E-2</v>
      </c>
      <c r="AA87" s="33">
        <f t="shared" si="45"/>
        <v>8.1021855078241121</v>
      </c>
      <c r="AB87" s="30"/>
      <c r="AC87" s="37">
        <f t="shared" si="40"/>
        <v>9.3581880988421514E-3</v>
      </c>
      <c r="AD87" s="37">
        <f t="shared" si="46"/>
        <v>0.72723354918327621</v>
      </c>
      <c r="AE87" s="38">
        <f t="shared" si="41"/>
        <v>5.9584000000000046</v>
      </c>
      <c r="AF87" s="37">
        <f t="shared" si="42"/>
        <v>4.8558578330515015E-4</v>
      </c>
      <c r="AG87" s="37">
        <f t="shared" si="47"/>
        <v>4.0073339124258318E-2</v>
      </c>
      <c r="AH87" s="38">
        <f t="shared" si="43"/>
        <v>0.57496224137572105</v>
      </c>
    </row>
    <row r="88" spans="6:34" x14ac:dyDescent="0.2">
      <c r="F88" s="9">
        <v>91.400000000000503</v>
      </c>
      <c r="G88" s="17">
        <f t="shared" si="44"/>
        <v>1178.1692307692356</v>
      </c>
      <c r="H88" s="24">
        <f t="shared" si="33"/>
        <v>1451.3192307692357</v>
      </c>
      <c r="I88" s="24">
        <f t="shared" si="34"/>
        <v>18.737812094674837</v>
      </c>
      <c r="J88" s="18">
        <f t="shared" si="35"/>
        <v>1873781209.4674838</v>
      </c>
      <c r="K88" s="19">
        <f t="shared" si="24"/>
        <v>-8.0158669388238533</v>
      </c>
      <c r="L88" s="25">
        <f t="shared" si="25"/>
        <v>-7.1385798562757863</v>
      </c>
      <c r="M88" s="19">
        <f t="shared" si="26"/>
        <v>-0.87728708254806698</v>
      </c>
      <c r="N88" s="20">
        <f t="shared" si="27"/>
        <v>3.1466276923074332</v>
      </c>
      <c r="O88" s="42">
        <f t="shared" si="28"/>
        <v>1.4635628100543272</v>
      </c>
      <c r="P88" s="40"/>
      <c r="Q88" s="21">
        <f t="shared" si="29"/>
        <v>17.977059835567072</v>
      </c>
      <c r="R88" s="44">
        <f t="shared" si="30"/>
        <v>0.85572518550600052</v>
      </c>
      <c r="S88" s="22"/>
      <c r="T88" s="22">
        <f t="shared" si="31"/>
        <v>5.7131194387933544</v>
      </c>
      <c r="U88" s="22">
        <f t="shared" si="32"/>
        <v>0.32742435144657184</v>
      </c>
      <c r="V88" s="47"/>
      <c r="W88" s="26">
        <f t="shared" si="36"/>
        <v>0.58468634186887825</v>
      </c>
      <c r="X88" s="26">
        <f t="shared" si="37"/>
        <v>5.7131194387933544</v>
      </c>
      <c r="Y88" s="27">
        <f t="shared" si="38"/>
        <v>5.1170498720780076E-2</v>
      </c>
      <c r="Z88" s="26">
        <f t="shared" si="39"/>
        <v>9.2839690875223646E-2</v>
      </c>
      <c r="AA88" s="33">
        <f t="shared" si="45"/>
        <v>8.097178860851443</v>
      </c>
      <c r="AB88" s="30"/>
      <c r="AC88" s="37">
        <f t="shared" si="40"/>
        <v>9.3752837595733086E-3</v>
      </c>
      <c r="AD88" s="37">
        <f t="shared" si="46"/>
        <v>0.73660883294284951</v>
      </c>
      <c r="AE88" s="38">
        <f t="shared" si="41"/>
        <v>5.9584000000000046</v>
      </c>
      <c r="AF88" s="37">
        <f t="shared" si="42"/>
        <v>4.8591460166437283E-4</v>
      </c>
      <c r="AG88" s="37">
        <f t="shared" si="47"/>
        <v>4.0559253725922693E-2</v>
      </c>
      <c r="AH88" s="38">
        <f t="shared" si="43"/>
        <v>0.57496257019408037</v>
      </c>
    </row>
    <row r="89" spans="6:34" x14ac:dyDescent="0.2">
      <c r="F89" s="9">
        <v>91.300000000000495</v>
      </c>
      <c r="G89" s="17">
        <f t="shared" si="44"/>
        <v>1177.9153846153895</v>
      </c>
      <c r="H89" s="24">
        <f t="shared" si="33"/>
        <v>1451.0653846153896</v>
      </c>
      <c r="I89" s="24">
        <f t="shared" si="34"/>
        <v>18.723696100592008</v>
      </c>
      <c r="J89" s="18">
        <f t="shared" si="35"/>
        <v>1872369610.0592008</v>
      </c>
      <c r="K89" s="19">
        <f t="shared" si="24"/>
        <v>-8.0179621515376045</v>
      </c>
      <c r="L89" s="25">
        <f t="shared" si="25"/>
        <v>-7.142427225049035</v>
      </c>
      <c r="M89" s="19">
        <f t="shared" si="26"/>
        <v>-0.87553492648856945</v>
      </c>
      <c r="N89" s="20">
        <f t="shared" si="27"/>
        <v>3.1603861538458915</v>
      </c>
      <c r="O89" s="42">
        <f t="shared" si="28"/>
        <v>1.4649229381152358</v>
      </c>
      <c r="P89" s="40"/>
      <c r="Q89" s="21">
        <f t="shared" si="29"/>
        <v>18.042927933018643</v>
      </c>
      <c r="R89" s="44">
        <f t="shared" si="30"/>
        <v>0.85667891462553347</v>
      </c>
      <c r="S89" s="22"/>
      <c r="T89" s="22">
        <f t="shared" si="31"/>
        <v>5.7090896664833517</v>
      </c>
      <c r="U89" s="22">
        <f t="shared" si="32"/>
        <v>0.32748493433212994</v>
      </c>
      <c r="V89" s="47"/>
      <c r="W89" s="26">
        <f t="shared" si="36"/>
        <v>0.58479452559308909</v>
      </c>
      <c r="X89" s="26">
        <f t="shared" si="37"/>
        <v>5.7090896664833517</v>
      </c>
      <c r="Y89" s="27">
        <f t="shared" si="38"/>
        <v>5.1216092210486078E-2</v>
      </c>
      <c r="Z89" s="26">
        <f t="shared" si="39"/>
        <v>9.2914726065234002E-2</v>
      </c>
      <c r="AA89" s="33">
        <f t="shared" si="45"/>
        <v>8.0921368183839952</v>
      </c>
      <c r="AB89" s="30"/>
      <c r="AC89" s="37">
        <f t="shared" si="40"/>
        <v>9.39230155782627E-3</v>
      </c>
      <c r="AD89" s="37">
        <f t="shared" si="46"/>
        <v>0.74600113450067573</v>
      </c>
      <c r="AE89" s="38">
        <f t="shared" si="41"/>
        <v>5.9584000000000046</v>
      </c>
      <c r="AF89" s="37">
        <f t="shared" si="42"/>
        <v>4.8624312842019248E-4</v>
      </c>
      <c r="AG89" s="37">
        <f t="shared" si="47"/>
        <v>4.1045496854342889E-2</v>
      </c>
      <c r="AH89" s="38">
        <f t="shared" si="43"/>
        <v>0.57496289872083606</v>
      </c>
    </row>
    <row r="90" spans="6:34" x14ac:dyDescent="0.2">
      <c r="F90" s="9">
        <v>91.2000000000005</v>
      </c>
      <c r="G90" s="17">
        <f t="shared" si="44"/>
        <v>1177.6615384615434</v>
      </c>
      <c r="H90" s="24">
        <f t="shared" si="33"/>
        <v>1450.8115384615435</v>
      </c>
      <c r="I90" s="24">
        <f t="shared" si="34"/>
        <v>18.709592994083124</v>
      </c>
      <c r="J90" s="18">
        <f t="shared" si="35"/>
        <v>1870959299.4083123</v>
      </c>
      <c r="K90" s="19">
        <f t="shared" si="24"/>
        <v>-8.0200467779942741</v>
      </c>
      <c r="L90" s="25">
        <f t="shared" si="25"/>
        <v>-7.1462749630651334</v>
      </c>
      <c r="M90" s="19">
        <f t="shared" si="26"/>
        <v>-0.87377181492914069</v>
      </c>
      <c r="N90" s="20">
        <f t="shared" si="27"/>
        <v>3.1741446153843498</v>
      </c>
      <c r="O90" s="42">
        <f t="shared" si="28"/>
        <v>1.4662814782375824</v>
      </c>
      <c r="P90" s="40"/>
      <c r="Q90" s="21">
        <f t="shared" si="29"/>
        <v>18.108598136009057</v>
      </c>
      <c r="R90" s="44">
        <f t="shared" si="30"/>
        <v>0.85763182891715339</v>
      </c>
      <c r="S90" s="22"/>
      <c r="T90" s="22">
        <f t="shared" si="31"/>
        <v>5.7050324828430448</v>
      </c>
      <c r="U90" s="22">
        <f t="shared" si="32"/>
        <v>0.32754544834793781</v>
      </c>
      <c r="V90" s="47"/>
      <c r="W90" s="26">
        <f t="shared" si="36"/>
        <v>0.58490258633560321</v>
      </c>
      <c r="X90" s="26">
        <f t="shared" si="37"/>
        <v>5.7050324828430448</v>
      </c>
      <c r="Y90" s="27">
        <f t="shared" si="38"/>
        <v>5.1261985632387055E-2</v>
      </c>
      <c r="Z90" s="26">
        <f t="shared" si="39"/>
        <v>9.299024233202155E-2</v>
      </c>
      <c r="AA90" s="33">
        <f t="shared" si="45"/>
        <v>8.0870593746582617</v>
      </c>
      <c r="AB90" s="30"/>
      <c r="AC90" s="37">
        <f t="shared" si="40"/>
        <v>9.4092411464434048E-3</v>
      </c>
      <c r="AD90" s="37">
        <f t="shared" si="46"/>
        <v>0.7554103756471191</v>
      </c>
      <c r="AE90" s="38">
        <f t="shared" si="41"/>
        <v>5.9584000000000046</v>
      </c>
      <c r="AF90" s="37">
        <f t="shared" si="42"/>
        <v>4.8657136251867484E-4</v>
      </c>
      <c r="AG90" s="37">
        <f t="shared" si="47"/>
        <v>4.1532068216861562E-2</v>
      </c>
      <c r="AH90" s="38">
        <f t="shared" si="43"/>
        <v>0.57496322695493474</v>
      </c>
    </row>
    <row r="91" spans="6:34" x14ac:dyDescent="0.2">
      <c r="F91" s="9">
        <v>91.100000000000506</v>
      </c>
      <c r="G91" s="17">
        <f t="shared" si="44"/>
        <v>1177.4076923076973</v>
      </c>
      <c r="H91" s="24">
        <f t="shared" si="33"/>
        <v>1450.5576923076974</v>
      </c>
      <c r="I91" s="24">
        <f t="shared" si="34"/>
        <v>18.695502775148213</v>
      </c>
      <c r="J91" s="18">
        <f t="shared" si="35"/>
        <v>1869550277.5148213</v>
      </c>
      <c r="K91" s="19">
        <f t="shared" si="24"/>
        <v>-8.0221207923219691</v>
      </c>
      <c r="L91" s="25">
        <f t="shared" si="25"/>
        <v>-7.150123070517945</v>
      </c>
      <c r="M91" s="19">
        <f t="shared" si="26"/>
        <v>-0.87199772180402402</v>
      </c>
      <c r="N91" s="20">
        <f t="shared" si="27"/>
        <v>3.1879030769228081</v>
      </c>
      <c r="O91" s="42">
        <f t="shared" si="28"/>
        <v>1.4676384265405815</v>
      </c>
      <c r="P91" s="40"/>
      <c r="Q91" s="21">
        <f t="shared" si="29"/>
        <v>18.1740693002555</v>
      </c>
      <c r="R91" s="44">
        <f t="shared" si="30"/>
        <v>0.8585839249716507</v>
      </c>
      <c r="S91" s="22"/>
      <c r="T91" s="22">
        <f t="shared" si="31"/>
        <v>5.7009478838354175</v>
      </c>
      <c r="U91" s="22">
        <f t="shared" si="32"/>
        <v>0.32760589344710078</v>
      </c>
      <c r="V91" s="47"/>
      <c r="W91" s="26">
        <f t="shared" si="36"/>
        <v>0.58501052401267994</v>
      </c>
      <c r="X91" s="26">
        <f t="shared" si="37"/>
        <v>5.7009478838354175</v>
      </c>
      <c r="Y91" s="27">
        <f t="shared" si="38"/>
        <v>5.1308180317823159E-2</v>
      </c>
      <c r="Z91" s="26">
        <f t="shared" si="39"/>
        <v>9.306624162232556E-2</v>
      </c>
      <c r="AA91" s="33">
        <f t="shared" si="45"/>
        <v>8.081946524376125</v>
      </c>
      <c r="AB91" s="30"/>
      <c r="AC91" s="37">
        <f t="shared" si="40"/>
        <v>9.426102178792313E-3</v>
      </c>
      <c r="AD91" s="37">
        <f t="shared" si="46"/>
        <v>0.76483647782591146</v>
      </c>
      <c r="AE91" s="38">
        <f t="shared" si="41"/>
        <v>5.9584000000000046</v>
      </c>
      <c r="AF91" s="37">
        <f t="shared" si="42"/>
        <v>4.8689930290443808E-4</v>
      </c>
      <c r="AG91" s="37">
        <f t="shared" si="47"/>
        <v>4.2018967519765998E-2</v>
      </c>
      <c r="AH91" s="38">
        <f t="shared" si="43"/>
        <v>0.57496355489532036</v>
      </c>
    </row>
    <row r="92" spans="6:34" x14ac:dyDescent="0.2">
      <c r="F92" s="9">
        <v>91.000000000000497</v>
      </c>
      <c r="G92" s="17">
        <f t="shared" si="44"/>
        <v>1177.1538461538512</v>
      </c>
      <c r="H92" s="24">
        <f t="shared" si="33"/>
        <v>1450.3038461538513</v>
      </c>
      <c r="I92" s="24">
        <f t="shared" si="34"/>
        <v>18.681425443787276</v>
      </c>
      <c r="J92" s="18">
        <f t="shared" si="35"/>
        <v>1868142544.3787277</v>
      </c>
      <c r="K92" s="19">
        <f t="shared" si="24"/>
        <v>-8.0241841685611881</v>
      </c>
      <c r="L92" s="25">
        <f t="shared" si="25"/>
        <v>-7.1539715476014845</v>
      </c>
      <c r="M92" s="19">
        <f t="shared" si="26"/>
        <v>-0.87021262095970364</v>
      </c>
      <c r="N92" s="20">
        <f t="shared" si="27"/>
        <v>3.2016615384612663</v>
      </c>
      <c r="O92" s="42">
        <f t="shared" si="28"/>
        <v>1.4689937791303107</v>
      </c>
      <c r="P92" s="40"/>
      <c r="Q92" s="21">
        <f t="shared" si="29"/>
        <v>18.239340282413878</v>
      </c>
      <c r="R92" s="44">
        <f t="shared" si="30"/>
        <v>0.85953519937233613</v>
      </c>
      <c r="S92" s="22"/>
      <c r="T92" s="22">
        <f t="shared" si="31"/>
        <v>5.6968358657860474</v>
      </c>
      <c r="U92" s="22">
        <f t="shared" si="32"/>
        <v>0.32766626958316741</v>
      </c>
      <c r="V92" s="47"/>
      <c r="W92" s="26">
        <f t="shared" si="36"/>
        <v>0.5851183385413703</v>
      </c>
      <c r="X92" s="26">
        <f t="shared" si="37"/>
        <v>5.6968358657860474</v>
      </c>
      <c r="Y92" s="27">
        <f t="shared" si="38"/>
        <v>5.1354677607570134E-2</v>
      </c>
      <c r="Z92" s="26">
        <f t="shared" si="39"/>
        <v>9.3142725895439163E-2</v>
      </c>
      <c r="AA92" s="33">
        <f t="shared" si="45"/>
        <v>8.0767982627066797</v>
      </c>
      <c r="AB92" s="30"/>
      <c r="AC92" s="37">
        <f t="shared" si="40"/>
        <v>9.442884308762247E-3</v>
      </c>
      <c r="AD92" s="37">
        <f t="shared" si="46"/>
        <v>0.77427936213467374</v>
      </c>
      <c r="AE92" s="38">
        <f t="shared" si="41"/>
        <v>5.9584000000000046</v>
      </c>
      <c r="AF92" s="37">
        <f t="shared" si="42"/>
        <v>4.8722694851995957E-4</v>
      </c>
      <c r="AG92" s="37">
        <f t="shared" si="47"/>
        <v>4.2506194468285956E-2</v>
      </c>
      <c r="AH92" s="38">
        <f t="shared" si="43"/>
        <v>0.57496388254093589</v>
      </c>
    </row>
    <row r="93" spans="6:34" x14ac:dyDescent="0.2">
      <c r="F93" s="9">
        <v>90.900000000000503</v>
      </c>
      <c r="G93" s="17">
        <f t="shared" si="44"/>
        <v>1176.9000000000051</v>
      </c>
      <c r="H93" s="24">
        <f t="shared" si="33"/>
        <v>1450.0500000000052</v>
      </c>
      <c r="I93" s="24">
        <f t="shared" si="34"/>
        <v>18.667361000000284</v>
      </c>
      <c r="J93" s="18">
        <f t="shared" si="35"/>
        <v>1866736100.0000284</v>
      </c>
      <c r="K93" s="19">
        <f t="shared" si="24"/>
        <v>-8.0262368806644098</v>
      </c>
      <c r="L93" s="25">
        <f t="shared" si="25"/>
        <v>-7.1578203945098871</v>
      </c>
      <c r="M93" s="19">
        <f t="shared" si="26"/>
        <v>-0.86841648615452272</v>
      </c>
      <c r="N93" s="20">
        <f t="shared" si="27"/>
        <v>3.2154199999997246</v>
      </c>
      <c r="O93" s="42">
        <f t="shared" si="28"/>
        <v>1.4703475320996402</v>
      </c>
      <c r="P93" s="40"/>
      <c r="Q93" s="21">
        <f t="shared" si="29"/>
        <v>18.304409940108329</v>
      </c>
      <c r="R93" s="44">
        <f t="shared" si="30"/>
        <v>0.86048564869501398</v>
      </c>
      <c r="S93" s="22"/>
      <c r="T93" s="22">
        <f t="shared" si="31"/>
        <v>5.6926964253845211</v>
      </c>
      <c r="U93" s="22">
        <f t="shared" si="32"/>
        <v>0.32772657671013328</v>
      </c>
      <c r="V93" s="47"/>
      <c r="W93" s="26">
        <f t="shared" si="36"/>
        <v>0.58522602983952365</v>
      </c>
      <c r="X93" s="26">
        <f t="shared" si="37"/>
        <v>5.6926964253845211</v>
      </c>
      <c r="Y93" s="27">
        <f t="shared" si="38"/>
        <v>5.1401478851912763E-2</v>
      </c>
      <c r="Z93" s="26">
        <f t="shared" si="39"/>
        <v>9.3219697123295905E-2</v>
      </c>
      <c r="AA93" s="33">
        <f t="shared" si="45"/>
        <v>8.0716145852880565</v>
      </c>
      <c r="AB93" s="30"/>
      <c r="AC93" s="37">
        <f t="shared" si="40"/>
        <v>9.4595871907738587E-3</v>
      </c>
      <c r="AD93" s="37">
        <f t="shared" si="46"/>
        <v>0.78373894932544763</v>
      </c>
      <c r="AE93" s="38">
        <f t="shared" si="41"/>
        <v>5.9584000000000064</v>
      </c>
      <c r="AF93" s="37">
        <f t="shared" si="42"/>
        <v>4.8755429830556982E-4</v>
      </c>
      <c r="AG93" s="37">
        <f t="shared" si="47"/>
        <v>4.2993748766591525E-2</v>
      </c>
      <c r="AH93" s="38">
        <f t="shared" si="43"/>
        <v>0.5749642098907215</v>
      </c>
    </row>
    <row r="94" spans="6:34" x14ac:dyDescent="0.2">
      <c r="F94" s="9">
        <v>90.800000000000495</v>
      </c>
      <c r="G94" s="17">
        <f t="shared" si="44"/>
        <v>1176.646153846159</v>
      </c>
      <c r="H94" s="24">
        <f t="shared" si="33"/>
        <v>1449.7961538461591</v>
      </c>
      <c r="I94" s="24">
        <f t="shared" si="34"/>
        <v>18.653309443787293</v>
      </c>
      <c r="J94" s="18">
        <f t="shared" si="35"/>
        <v>1865330944.3787293</v>
      </c>
      <c r="K94" s="19">
        <f t="shared" si="24"/>
        <v>-8.028278902495682</v>
      </c>
      <c r="L94" s="25">
        <f t="shared" si="25"/>
        <v>-7.1616696114374374</v>
      </c>
      <c r="M94" s="19">
        <f t="shared" si="26"/>
        <v>-0.86660929105824458</v>
      </c>
      <c r="N94" s="20">
        <f t="shared" si="27"/>
        <v>3.2291784615381829</v>
      </c>
      <c r="O94" s="42">
        <f t="shared" si="28"/>
        <v>1.4716996815281771</v>
      </c>
      <c r="P94" s="40"/>
      <c r="Q94" s="21">
        <f t="shared" si="29"/>
        <v>18.369277131960747</v>
      </c>
      <c r="R94" s="44">
        <f t="shared" si="30"/>
        <v>0.86143526950796379</v>
      </c>
      <c r="S94" s="22"/>
      <c r="T94" s="22">
        <f t="shared" si="31"/>
        <v>5.6885295596858239</v>
      </c>
      <c r="U94" s="22">
        <f t="shared" si="32"/>
        <v>0.32778681478244492</v>
      </c>
      <c r="V94" s="47"/>
      <c r="W94" s="26">
        <f t="shared" si="36"/>
        <v>0.58533359782579442</v>
      </c>
      <c r="X94" s="26">
        <f t="shared" si="37"/>
        <v>5.6885295596858239</v>
      </c>
      <c r="Y94" s="27">
        <f t="shared" si="38"/>
        <v>5.1448585410719241E-2</v>
      </c>
      <c r="Z94" s="26">
        <f t="shared" si="39"/>
        <v>9.3297157290557375E-2</v>
      </c>
      <c r="AA94" s="33">
        <f t="shared" si="45"/>
        <v>8.0663954882292241</v>
      </c>
      <c r="AB94" s="30"/>
      <c r="AC94" s="37">
        <f t="shared" si="40"/>
        <v>9.4762104798024709E-3</v>
      </c>
      <c r="AD94" s="37">
        <f t="shared" si="46"/>
        <v>0.79321515980525015</v>
      </c>
      <c r="AE94" s="38">
        <f t="shared" si="41"/>
        <v>5.9584000000000064</v>
      </c>
      <c r="AF94" s="37">
        <f t="shared" si="42"/>
        <v>4.8788135120014222E-4</v>
      </c>
      <c r="AG94" s="37">
        <f t="shared" si="47"/>
        <v>4.3481630117791666E-2</v>
      </c>
      <c r="AH94" s="38">
        <f t="shared" si="43"/>
        <v>0.57496453694361593</v>
      </c>
    </row>
    <row r="95" spans="6:34" x14ac:dyDescent="0.2">
      <c r="F95" s="9">
        <v>90.7000000000005</v>
      </c>
      <c r="G95" s="17">
        <f t="shared" si="44"/>
        <v>1176.3923076923129</v>
      </c>
      <c r="H95" s="24">
        <f t="shared" si="33"/>
        <v>1449.542307692313</v>
      </c>
      <c r="I95" s="24">
        <f t="shared" si="34"/>
        <v>18.639270775148219</v>
      </c>
      <c r="J95" s="18">
        <f t="shared" si="35"/>
        <v>1863927077.514822</v>
      </c>
      <c r="K95" s="19">
        <f t="shared" si="24"/>
        <v>-8.030310207830258</v>
      </c>
      <c r="L95" s="25">
        <f t="shared" si="25"/>
        <v>-7.165519198578556</v>
      </c>
      <c r="M95" s="19">
        <f t="shared" si="26"/>
        <v>-0.86479100925170194</v>
      </c>
      <c r="N95" s="20">
        <f t="shared" si="27"/>
        <v>3.2429369230766412</v>
      </c>
      <c r="O95" s="42">
        <f t="shared" si="28"/>
        <v>1.4730502234822094</v>
      </c>
      <c r="P95" s="40"/>
      <c r="Q95" s="21">
        <f t="shared" si="29"/>
        <v>18.433940717620491</v>
      </c>
      <c r="R95" s="44">
        <f t="shared" si="30"/>
        <v>0.86238405837192089</v>
      </c>
      <c r="S95" s="22"/>
      <c r="T95" s="22">
        <f t="shared" si="31"/>
        <v>5.6843352661117539</v>
      </c>
      <c r="U95" s="22">
        <f t="shared" si="32"/>
        <v>0.32784698375500321</v>
      </c>
      <c r="V95" s="47"/>
      <c r="W95" s="26">
        <f t="shared" si="36"/>
        <v>0.58544104241964856</v>
      </c>
      <c r="X95" s="26">
        <f t="shared" si="37"/>
        <v>5.6843352661117539</v>
      </c>
      <c r="Y95" s="27">
        <f t="shared" si="38"/>
        <v>5.1495998653515979E-2</v>
      </c>
      <c r="Z95" s="26">
        <f t="shared" si="39"/>
        <v>9.337510839470109E-2</v>
      </c>
      <c r="AA95" s="33">
        <f t="shared" si="45"/>
        <v>8.061140968111804</v>
      </c>
      <c r="AB95" s="30"/>
      <c r="AC95" s="37">
        <f t="shared" si="40"/>
        <v>9.4927538313677624E-3</v>
      </c>
      <c r="AD95" s="37">
        <f t="shared" si="46"/>
        <v>0.80270791363661786</v>
      </c>
      <c r="AE95" s="38">
        <f t="shared" si="41"/>
        <v>5.9584000000000064</v>
      </c>
      <c r="AF95" s="37">
        <f t="shared" si="42"/>
        <v>4.8820810614005075E-4</v>
      </c>
      <c r="AG95" s="37">
        <f t="shared" si="47"/>
        <v>4.3969838223931718E-2</v>
      </c>
      <c r="AH95" s="38">
        <f t="shared" si="43"/>
        <v>0.57496486369855593</v>
      </c>
    </row>
    <row r="96" spans="6:34" x14ac:dyDescent="0.2">
      <c r="F96" s="9">
        <v>90.600000000000506</v>
      </c>
      <c r="G96" s="17">
        <f t="shared" si="44"/>
        <v>1176.1384615384668</v>
      </c>
      <c r="H96" s="24">
        <f t="shared" si="33"/>
        <v>1449.2884615384669</v>
      </c>
      <c r="I96" s="24">
        <f t="shared" si="34"/>
        <v>18.625244994083147</v>
      </c>
      <c r="J96" s="18">
        <f t="shared" si="35"/>
        <v>1862524499.4083147</v>
      </c>
      <c r="K96" s="19">
        <f t="shared" si="24"/>
        <v>-8.0323307703541431</v>
      </c>
      <c r="L96" s="25">
        <f t="shared" si="25"/>
        <v>-7.1693691561277779</v>
      </c>
      <c r="M96" s="19">
        <f t="shared" si="26"/>
        <v>-0.86296161422636519</v>
      </c>
      <c r="N96" s="20">
        <f t="shared" si="27"/>
        <v>3.2566953846150994</v>
      </c>
      <c r="O96" s="42">
        <f t="shared" si="28"/>
        <v>1.4743991540146384</v>
      </c>
      <c r="P96" s="40"/>
      <c r="Q96" s="21">
        <f t="shared" si="29"/>
        <v>18.498399557794173</v>
      </c>
      <c r="R96" s="44">
        <f t="shared" si="30"/>
        <v>0.86333201184005182</v>
      </c>
      <c r="S96" s="22"/>
      <c r="T96" s="22">
        <f t="shared" si="31"/>
        <v>5.6801135424523137</v>
      </c>
      <c r="U96" s="22">
        <f t="shared" si="32"/>
        <v>0.32790708358316722</v>
      </c>
      <c r="V96" s="47"/>
      <c r="W96" s="26">
        <f t="shared" si="36"/>
        <v>0.58554836354136997</v>
      </c>
      <c r="X96" s="26">
        <f t="shared" si="37"/>
        <v>5.6801135424523137</v>
      </c>
      <c r="Y96" s="27">
        <f t="shared" si="38"/>
        <v>5.1543719959563278E-2</v>
      </c>
      <c r="Z96" s="26">
        <f t="shared" si="39"/>
        <v>9.3453552446109325E-2</v>
      </c>
      <c r="AA96" s="33">
        <f t="shared" si="45"/>
        <v>8.0558510219918791</v>
      </c>
      <c r="AB96" s="30"/>
      <c r="AC96" s="37">
        <f t="shared" si="40"/>
        <v>9.5092169015638349E-3</v>
      </c>
      <c r="AD96" s="37">
        <f t="shared" si="46"/>
        <v>0.81221713053818168</v>
      </c>
      <c r="AE96" s="38">
        <f t="shared" si="41"/>
        <v>5.9584000000000064</v>
      </c>
      <c r="AF96" s="37">
        <f t="shared" si="42"/>
        <v>4.885345620602048E-4</v>
      </c>
      <c r="AG96" s="37">
        <f t="shared" si="47"/>
        <v>4.445837278599192E-2</v>
      </c>
      <c r="AH96" s="38">
        <f t="shared" si="43"/>
        <v>0.57496519015447611</v>
      </c>
    </row>
    <row r="97" spans="6:34" x14ac:dyDescent="0.2">
      <c r="F97" s="9">
        <v>90.500000000000497</v>
      </c>
      <c r="G97" s="17">
        <f t="shared" si="44"/>
        <v>1175.8846153846207</v>
      </c>
      <c r="H97" s="24">
        <f t="shared" si="33"/>
        <v>1449.0346153846208</v>
      </c>
      <c r="I97" s="24">
        <f t="shared" si="34"/>
        <v>18.611232100591991</v>
      </c>
      <c r="J97" s="18">
        <f t="shared" si="35"/>
        <v>1861123210.0591991</v>
      </c>
      <c r="K97" s="19">
        <f t="shared" si="24"/>
        <v>-8.0343405636637204</v>
      </c>
      <c r="L97" s="25">
        <f t="shared" si="25"/>
        <v>-7.1732194842798087</v>
      </c>
      <c r="M97" s="19">
        <f t="shared" si="26"/>
        <v>-0.86112107938391169</v>
      </c>
      <c r="N97" s="20">
        <f t="shared" si="27"/>
        <v>3.2704538461535577</v>
      </c>
      <c r="O97" s="42">
        <f t="shared" si="28"/>
        <v>1.4757464691649202</v>
      </c>
      <c r="P97" s="40"/>
      <c r="Q97" s="21">
        <f t="shared" si="29"/>
        <v>18.562652514275566</v>
      </c>
      <c r="R97" s="44">
        <f t="shared" si="30"/>
        <v>0.86427912645793359</v>
      </c>
      <c r="S97" s="22"/>
      <c r="T97" s="22">
        <f t="shared" si="31"/>
        <v>5.6758643868671168</v>
      </c>
      <c r="U97" s="22">
        <f t="shared" si="32"/>
        <v>0.32796711422275776</v>
      </c>
      <c r="V97" s="47"/>
      <c r="W97" s="26">
        <f t="shared" si="36"/>
        <v>0.5856555611120674</v>
      </c>
      <c r="X97" s="26">
        <f t="shared" si="37"/>
        <v>5.6758643868671168</v>
      </c>
      <c r="Y97" s="27">
        <f t="shared" si="38"/>
        <v>5.1591750717931553E-2</v>
      </c>
      <c r="Z97" s="26">
        <f t="shared" si="39"/>
        <v>9.3532491468158521E-2</v>
      </c>
      <c r="AA97" s="33">
        <f t="shared" si="45"/>
        <v>8.0505256474018072</v>
      </c>
      <c r="AB97" s="30"/>
      <c r="AC97" s="37">
        <f t="shared" si="40"/>
        <v>9.5255993470556837E-3</v>
      </c>
      <c r="AD97" s="37">
        <f t="shared" si="46"/>
        <v>0.82174272988523733</v>
      </c>
      <c r="AE97" s="38">
        <f t="shared" si="41"/>
        <v>5.9584000000000055</v>
      </c>
      <c r="AF97" s="37">
        <f t="shared" si="42"/>
        <v>4.8886071789335222E-4</v>
      </c>
      <c r="AG97" s="37">
        <f t="shared" si="47"/>
        <v>4.494723350388527E-2</v>
      </c>
      <c r="AH97" s="38">
        <f t="shared" si="43"/>
        <v>0.57496551631030923</v>
      </c>
    </row>
    <row r="98" spans="6:34" x14ac:dyDescent="0.2">
      <c r="F98" s="9">
        <v>90.400000000000503</v>
      </c>
      <c r="G98" s="17">
        <f t="shared" si="44"/>
        <v>1175.6307692307746</v>
      </c>
      <c r="H98" s="24">
        <f t="shared" si="33"/>
        <v>1448.7807692307747</v>
      </c>
      <c r="I98" s="24">
        <f t="shared" si="34"/>
        <v>18.597232094674865</v>
      </c>
      <c r="J98" s="18">
        <f t="shared" si="35"/>
        <v>1859723209.4674866</v>
      </c>
      <c r="K98" s="19">
        <f t="shared" si="24"/>
        <v>-8.0363395612653257</v>
      </c>
      <c r="L98" s="25">
        <f t="shared" si="25"/>
        <v>-7.1770701832294606</v>
      </c>
      <c r="M98" s="19">
        <f t="shared" si="26"/>
        <v>-0.85926937803586512</v>
      </c>
      <c r="N98" s="20">
        <f t="shared" si="27"/>
        <v>3.284212307692016</v>
      </c>
      <c r="O98" s="42">
        <f t="shared" si="28"/>
        <v>1.4770921649590063</v>
      </c>
      <c r="P98" s="40"/>
      <c r="Q98" s="21">
        <f t="shared" si="29"/>
        <v>18.626698449975624</v>
      </c>
      <c r="R98" s="44">
        <f t="shared" si="30"/>
        <v>0.8652253987635341</v>
      </c>
      <c r="S98" s="22"/>
      <c r="T98" s="22">
        <f t="shared" si="31"/>
        <v>5.6715877978867812</v>
      </c>
      <c r="U98" s="22">
        <f t="shared" si="32"/>
        <v>0.32802707563006145</v>
      </c>
      <c r="V98" s="47"/>
      <c r="W98" s="26">
        <f t="shared" si="36"/>
        <v>0.58576263505368109</v>
      </c>
      <c r="X98" s="26">
        <f t="shared" si="37"/>
        <v>5.6715877978867812</v>
      </c>
      <c r="Y98" s="27">
        <f t="shared" si="38"/>
        <v>5.1640092327578414E-2</v>
      </c>
      <c r="Z98" s="26">
        <f t="shared" si="39"/>
        <v>9.3611927497309538E-2</v>
      </c>
      <c r="AA98" s="33">
        <f t="shared" si="45"/>
        <v>8.0451648423520243</v>
      </c>
      <c r="AB98" s="30"/>
      <c r="AC98" s="37">
        <f t="shared" si="40"/>
        <v>9.5419008250891089E-3</v>
      </c>
      <c r="AD98" s="37">
        <f t="shared" si="46"/>
        <v>0.83128463071032643</v>
      </c>
      <c r="AE98" s="38">
        <f t="shared" si="41"/>
        <v>5.9584000000000064</v>
      </c>
      <c r="AF98" s="37">
        <f t="shared" si="42"/>
        <v>4.8918657257007541E-4</v>
      </c>
      <c r="AG98" s="37">
        <f t="shared" si="47"/>
        <v>4.5436420076455347E-2</v>
      </c>
      <c r="AH98" s="38">
        <f t="shared" si="43"/>
        <v>0.57496584216498603</v>
      </c>
    </row>
    <row r="99" spans="6:34" x14ac:dyDescent="0.2">
      <c r="F99" s="9">
        <v>90.300000000000594</v>
      </c>
      <c r="G99" s="17">
        <f t="shared" si="44"/>
        <v>1175.3769230769285</v>
      </c>
      <c r="H99" s="24">
        <f t="shared" si="33"/>
        <v>1448.5269230769286</v>
      </c>
      <c r="I99" s="24">
        <f t="shared" si="34"/>
        <v>18.583244976331684</v>
      </c>
      <c r="J99" s="18">
        <f t="shared" si="35"/>
        <v>1858324497.6331685</v>
      </c>
      <c r="K99" s="19">
        <f t="shared" si="24"/>
        <v>-8.0383277365748462</v>
      </c>
      <c r="L99" s="25">
        <f t="shared" si="25"/>
        <v>-7.1809212531716966</v>
      </c>
      <c r="M99" s="19">
        <f t="shared" si="26"/>
        <v>-0.85740648340314962</v>
      </c>
      <c r="N99" s="20">
        <f t="shared" si="27"/>
        <v>3.2979707692304743</v>
      </c>
      <c r="O99" s="42">
        <f t="shared" si="28"/>
        <v>1.478436237409281</v>
      </c>
      <c r="P99" s="40"/>
      <c r="Q99" s="21">
        <f t="shared" si="29"/>
        <v>18.690536228952617</v>
      </c>
      <c r="R99" s="44">
        <f t="shared" si="30"/>
        <v>0.86617082528718947</v>
      </c>
      <c r="S99" s="22"/>
      <c r="T99" s="22">
        <f t="shared" si="31"/>
        <v>5.6672837744143312</v>
      </c>
      <c r="U99" s="22">
        <f t="shared" si="32"/>
        <v>0.32808696776183416</v>
      </c>
      <c r="V99" s="47"/>
      <c r="W99" s="26">
        <f t="shared" si="36"/>
        <v>0.58586958528898947</v>
      </c>
      <c r="X99" s="26">
        <f t="shared" si="37"/>
        <v>5.6672837744143312</v>
      </c>
      <c r="Y99" s="27">
        <f t="shared" si="38"/>
        <v>5.1688746197426333E-2</v>
      </c>
      <c r="Z99" s="26">
        <f t="shared" si="39"/>
        <v>9.369186258319849E-2</v>
      </c>
      <c r="AA99" s="33">
        <f t="shared" si="45"/>
        <v>8.0397686053328403</v>
      </c>
      <c r="AB99" s="30"/>
      <c r="AC99" s="37">
        <f t="shared" si="40"/>
        <v>9.5581209935047401E-3</v>
      </c>
      <c r="AD99" s="37">
        <f t="shared" si="46"/>
        <v>0.84084275170383116</v>
      </c>
      <c r="AE99" s="38">
        <f t="shared" si="41"/>
        <v>5.9584000000000055</v>
      </c>
      <c r="AF99" s="37">
        <f t="shared" si="42"/>
        <v>4.8951212501899548E-4</v>
      </c>
      <c r="AG99" s="37">
        <f t="shared" si="47"/>
        <v>4.592593220147434E-2</v>
      </c>
      <c r="AH99" s="38">
        <f t="shared" si="43"/>
        <v>0.57496616771743536</v>
      </c>
    </row>
    <row r="100" spans="6:34" x14ac:dyDescent="0.2">
      <c r="F100" s="9">
        <v>90.2000000000006</v>
      </c>
      <c r="G100" s="17">
        <f t="shared" si="44"/>
        <v>1175.1230769230824</v>
      </c>
      <c r="H100" s="24">
        <f t="shared" si="33"/>
        <v>1448.2730769230825</v>
      </c>
      <c r="I100" s="24">
        <f t="shared" si="34"/>
        <v>18.569270745562449</v>
      </c>
      <c r="J100" s="18">
        <f t="shared" si="35"/>
        <v>1856927074.5562449</v>
      </c>
      <c r="K100" s="19">
        <f t="shared" si="24"/>
        <v>-8.0403050629172945</v>
      </c>
      <c r="L100" s="25">
        <f t="shared" si="25"/>
        <v>-7.1847726943016186</v>
      </c>
      <c r="M100" s="19">
        <f t="shared" si="26"/>
        <v>-0.85553236861567594</v>
      </c>
      <c r="N100" s="20">
        <f t="shared" si="27"/>
        <v>3.3117292307689326</v>
      </c>
      <c r="O100" s="42">
        <f t="shared" si="28"/>
        <v>1.4797786825144943</v>
      </c>
      <c r="P100" s="40"/>
      <c r="Q100" s="21">
        <f t="shared" si="29"/>
        <v>18.754164716442297</v>
      </c>
      <c r="R100" s="44">
        <f t="shared" si="30"/>
        <v>0.86711540255158015</v>
      </c>
      <c r="S100" s="22"/>
      <c r="T100" s="22">
        <f t="shared" si="31"/>
        <v>5.6629523157265691</v>
      </c>
      <c r="U100" s="22">
        <f t="shared" si="32"/>
        <v>0.32814679057530527</v>
      </c>
      <c r="V100" s="47"/>
      <c r="W100" s="26">
        <f t="shared" si="36"/>
        <v>0.58597641174161652</v>
      </c>
      <c r="X100" s="26">
        <f t="shared" si="37"/>
        <v>5.6629523157265691</v>
      </c>
      <c r="Y100" s="27">
        <f t="shared" si="38"/>
        <v>5.173771374644133E-2</v>
      </c>
      <c r="Z100" s="26">
        <f t="shared" si="39"/>
        <v>9.3772298788728642E-2</v>
      </c>
      <c r="AA100" s="33">
        <f t="shared" si="45"/>
        <v>8.0343369353162384</v>
      </c>
      <c r="AB100" s="30"/>
      <c r="AC100" s="37">
        <f t="shared" si="40"/>
        <v>9.5742595107752744E-3</v>
      </c>
      <c r="AD100" s="37">
        <f t="shared" si="46"/>
        <v>0.85041701121460644</v>
      </c>
      <c r="AE100" s="38">
        <f t="shared" si="41"/>
        <v>5.9584000000000055</v>
      </c>
      <c r="AF100" s="37">
        <f t="shared" si="42"/>
        <v>4.8983737416815991E-4</v>
      </c>
      <c r="AG100" s="37">
        <f t="shared" si="47"/>
        <v>4.6415769575642501E-2</v>
      </c>
      <c r="AH100" s="38">
        <f t="shared" si="43"/>
        <v>0.5749664929665842</v>
      </c>
    </row>
    <row r="101" spans="6:34" x14ac:dyDescent="0.2">
      <c r="F101" s="9">
        <v>90.100000000000605</v>
      </c>
      <c r="G101" s="17">
        <f t="shared" si="44"/>
        <v>1174.8692307692363</v>
      </c>
      <c r="H101" s="24">
        <f t="shared" si="33"/>
        <v>1448.0192307692364</v>
      </c>
      <c r="I101" s="24">
        <f t="shared" si="34"/>
        <v>18.555309402367186</v>
      </c>
      <c r="J101" s="18">
        <f t="shared" si="35"/>
        <v>1855530940.2367187</v>
      </c>
      <c r="K101" s="19">
        <f t="shared" si="24"/>
        <v>-8.0422715135264067</v>
      </c>
      <c r="L101" s="25">
        <f t="shared" si="25"/>
        <v>-7.1886245068144579</v>
      </c>
      <c r="M101" s="19">
        <f t="shared" si="26"/>
        <v>-0.85364700671194882</v>
      </c>
      <c r="N101" s="20">
        <f t="shared" si="27"/>
        <v>3.3254876923073908</v>
      </c>
      <c r="O101" s="42">
        <f t="shared" si="28"/>
        <v>1.4811194962597067</v>
      </c>
      <c r="P101" s="40"/>
      <c r="Q101" s="21">
        <f t="shared" si="29"/>
        <v>18.81758277888834</v>
      </c>
      <c r="R101" s="44">
        <f t="shared" si="30"/>
        <v>0.86805912707171218</v>
      </c>
      <c r="S101" s="22"/>
      <c r="T101" s="22">
        <f t="shared" si="31"/>
        <v>5.6585934214754987</v>
      </c>
      <c r="U101" s="22">
        <f t="shared" si="32"/>
        <v>0.32820654402818111</v>
      </c>
      <c r="V101" s="47"/>
      <c r="W101" s="26">
        <f t="shared" si="36"/>
        <v>0.58608311433603766</v>
      </c>
      <c r="X101" s="26">
        <f t="shared" si="37"/>
        <v>5.6585934214754987</v>
      </c>
      <c r="Y101" s="27">
        <f t="shared" si="38"/>
        <v>5.1786996403711788E-2</v>
      </c>
      <c r="Z101" s="26">
        <f t="shared" si="39"/>
        <v>9.3853238190162294E-2</v>
      </c>
      <c r="AA101" s="33">
        <f t="shared" si="45"/>
        <v>8.0288698317576905</v>
      </c>
      <c r="AB101" s="30"/>
      <c r="AC101" s="37">
        <f t="shared" si="40"/>
        <v>9.5903160359407432E-3</v>
      </c>
      <c r="AD101" s="37">
        <f t="shared" si="46"/>
        <v>0.86000732725054718</v>
      </c>
      <c r="AE101" s="38">
        <f t="shared" si="41"/>
        <v>5.9584000000000055</v>
      </c>
      <c r="AF101" s="37">
        <f t="shared" si="42"/>
        <v>4.9016231894121257E-4</v>
      </c>
      <c r="AG101" s="37">
        <f t="shared" si="47"/>
        <v>4.6905931894583711E-2</v>
      </c>
      <c r="AH101" s="38">
        <f t="shared" si="43"/>
        <v>0.57496681791135718</v>
      </c>
    </row>
    <row r="102" spans="6:34" x14ac:dyDescent="0.2">
      <c r="F102" s="9">
        <v>90.000000000000597</v>
      </c>
      <c r="G102" s="17">
        <f t="shared" si="44"/>
        <v>1174.6153846153902</v>
      </c>
      <c r="H102" s="24">
        <f t="shared" si="33"/>
        <v>1447.7653846153903</v>
      </c>
      <c r="I102" s="24">
        <f t="shared" si="34"/>
        <v>18.541360946745897</v>
      </c>
      <c r="J102" s="18">
        <f t="shared" si="35"/>
        <v>1854136094.6745896</v>
      </c>
      <c r="K102" s="19">
        <f t="shared" si="24"/>
        <v>-8.0442270615442109</v>
      </c>
      <c r="L102" s="25">
        <f t="shared" si="25"/>
        <v>-7.1924766909055871</v>
      </c>
      <c r="M102" s="19">
        <f t="shared" si="26"/>
        <v>-0.8517503706386238</v>
      </c>
      <c r="N102" s="20">
        <f t="shared" si="27"/>
        <v>3.3392461538458491</v>
      </c>
      <c r="O102" s="42">
        <f t="shared" si="28"/>
        <v>1.4824586746162236</v>
      </c>
      <c r="P102" s="40"/>
      <c r="Q102" s="21">
        <f t="shared" si="29"/>
        <v>18.880789283972735</v>
      </c>
      <c r="R102" s="44">
        <f t="shared" si="30"/>
        <v>0.86900199535489442</v>
      </c>
      <c r="S102" s="22"/>
      <c r="T102" s="22">
        <f t="shared" si="31"/>
        <v>5.6542070916896945</v>
      </c>
      <c r="U102" s="22">
        <f t="shared" si="32"/>
        <v>0.32826622807864897</v>
      </c>
      <c r="V102" s="47"/>
      <c r="W102" s="26">
        <f t="shared" si="36"/>
        <v>0.58618969299758739</v>
      </c>
      <c r="X102" s="26">
        <f t="shared" si="37"/>
        <v>5.6542070916896945</v>
      </c>
      <c r="Y102" s="27">
        <f t="shared" si="38"/>
        <v>5.1836595608528671E-2</v>
      </c>
      <c r="Z102" s="26">
        <f t="shared" si="39"/>
        <v>9.3934682877214265E-2</v>
      </c>
      <c r="AA102" s="33">
        <f t="shared" si="45"/>
        <v>8.023367294597934</v>
      </c>
      <c r="AB102" s="30"/>
      <c r="AC102" s="37">
        <f t="shared" si="40"/>
        <v>9.6062902287001699E-3</v>
      </c>
      <c r="AD102" s="37">
        <f t="shared" si="46"/>
        <v>0.86961361747924737</v>
      </c>
      <c r="AE102" s="38">
        <f t="shared" si="41"/>
        <v>5.9584000000000064</v>
      </c>
      <c r="AF102" s="37">
        <f t="shared" si="42"/>
        <v>4.9048695826156455E-4</v>
      </c>
      <c r="AG102" s="37">
        <f t="shared" si="47"/>
        <v>4.7396418852845276E-2</v>
      </c>
      <c r="AH102" s="38">
        <f t="shared" si="43"/>
        <v>0.57496714255067749</v>
      </c>
    </row>
    <row r="103" spans="6:34" x14ac:dyDescent="0.2">
      <c r="F103" s="9">
        <v>89.900000000000603</v>
      </c>
      <c r="G103" s="17">
        <f t="shared" si="44"/>
        <v>1174.3615384615441</v>
      </c>
      <c r="H103" s="24">
        <f t="shared" si="33"/>
        <v>1447.5115384615442</v>
      </c>
      <c r="I103" s="24">
        <f t="shared" si="34"/>
        <v>18.527425378698553</v>
      </c>
      <c r="J103" s="18">
        <f t="shared" si="35"/>
        <v>1852742537.8698552</v>
      </c>
      <c r="K103" s="19">
        <f t="shared" si="24"/>
        <v>-8.0461716800206116</v>
      </c>
      <c r="L103" s="25">
        <f t="shared" si="25"/>
        <v>-7.1963292467705111</v>
      </c>
      <c r="M103" s="19">
        <f t="shared" si="26"/>
        <v>-0.84984243325010045</v>
      </c>
      <c r="N103" s="20">
        <f t="shared" si="27"/>
        <v>3.3530046153843074</v>
      </c>
      <c r="O103" s="42">
        <f t="shared" si="28"/>
        <v>1.4837962135415301</v>
      </c>
      <c r="P103" s="40"/>
      <c r="Q103" s="21">
        <f t="shared" si="29"/>
        <v>18.943783100646371</v>
      </c>
      <c r="R103" s="44">
        <f t="shared" si="30"/>
        <v>0.86994400390071513</v>
      </c>
      <c r="S103" s="22"/>
      <c r="T103" s="22">
        <f t="shared" si="31"/>
        <v>5.6497933267756961</v>
      </c>
      <c r="U103" s="22">
        <f t="shared" si="32"/>
        <v>0.32832584268538112</v>
      </c>
      <c r="V103" s="47"/>
      <c r="W103" s="26">
        <f t="shared" si="36"/>
        <v>0.58629614765246618</v>
      </c>
      <c r="X103" s="26">
        <f t="shared" si="37"/>
        <v>5.6497933267756961</v>
      </c>
      <c r="Y103" s="27">
        <f t="shared" si="38"/>
        <v>5.1886512810466107E-2</v>
      </c>
      <c r="Z103" s="26">
        <f t="shared" si="39"/>
        <v>9.4016634953145606E-2</v>
      </c>
      <c r="AA103" s="33">
        <f t="shared" si="45"/>
        <v>8.0178293242647793</v>
      </c>
      <c r="AB103" s="30"/>
      <c r="AC103" s="37">
        <f t="shared" si="40"/>
        <v>9.6221817493740616E-3</v>
      </c>
      <c r="AD103" s="37">
        <f t="shared" si="46"/>
        <v>0.87923579922862138</v>
      </c>
      <c r="AE103" s="38">
        <f t="shared" si="41"/>
        <v>5.9584000000000064</v>
      </c>
      <c r="AF103" s="37">
        <f t="shared" si="42"/>
        <v>4.9081129104995352E-4</v>
      </c>
      <c r="AG103" s="37">
        <f t="shared" si="47"/>
        <v>4.7887230143895232E-2</v>
      </c>
      <c r="AH103" s="38">
        <f t="shared" si="43"/>
        <v>0.57496746688346589</v>
      </c>
    </row>
    <row r="104" spans="6:34" x14ac:dyDescent="0.2">
      <c r="F104" s="9">
        <v>89.800000000000594</v>
      </c>
      <c r="G104" s="17">
        <f t="shared" si="44"/>
        <v>1174.107692307698</v>
      </c>
      <c r="H104" s="24">
        <f t="shared" si="33"/>
        <v>1447.2576923076981</v>
      </c>
      <c r="I104" s="24">
        <f t="shared" si="34"/>
        <v>18.513502698225182</v>
      </c>
      <c r="J104" s="18">
        <f t="shared" si="35"/>
        <v>1851350269.8225181</v>
      </c>
      <c r="K104" s="19">
        <f t="shared" si="24"/>
        <v>-8.0481053419129616</v>
      </c>
      <c r="L104" s="25">
        <f t="shared" si="25"/>
        <v>-7.2001821746048771</v>
      </c>
      <c r="M104" s="19">
        <f t="shared" si="26"/>
        <v>-0.84792316730808448</v>
      </c>
      <c r="N104" s="20">
        <f t="shared" si="27"/>
        <v>3.3667630769227657</v>
      </c>
      <c r="O104" s="42">
        <f t="shared" si="28"/>
        <v>1.4851321089792275</v>
      </c>
      <c r="P104" s="40"/>
      <c r="Q104" s="21">
        <f t="shared" si="29"/>
        <v>19.006563099159667</v>
      </c>
      <c r="R104" s="44">
        <f t="shared" si="30"/>
        <v>0.87088514920102</v>
      </c>
      <c r="S104" s="22"/>
      <c r="T104" s="22">
        <f t="shared" si="31"/>
        <v>5.6453521275193914</v>
      </c>
      <c r="U104" s="22">
        <f t="shared" si="32"/>
        <v>0.32838538780753856</v>
      </c>
      <c r="V104" s="47"/>
      <c r="W104" s="26">
        <f t="shared" si="36"/>
        <v>0.58640247822774738</v>
      </c>
      <c r="X104" s="26">
        <f t="shared" si="37"/>
        <v>5.6453521275193914</v>
      </c>
      <c r="Y104" s="27">
        <f t="shared" si="38"/>
        <v>5.1936749469462841E-2</v>
      </c>
      <c r="Z104" s="26">
        <f t="shared" si="39"/>
        <v>9.409909653485822E-2</v>
      </c>
      <c r="AA104" s="33">
        <f t="shared" si="45"/>
        <v>8.0122559216748925</v>
      </c>
      <c r="AB104" s="30"/>
      <c r="AC104" s="37">
        <f t="shared" si="40"/>
        <v>9.637990258937721E-3</v>
      </c>
      <c r="AD104" s="37">
        <f t="shared" si="46"/>
        <v>0.88887378948755913</v>
      </c>
      <c r="AE104" s="38">
        <f t="shared" si="41"/>
        <v>5.9584000000000064</v>
      </c>
      <c r="AF104" s="37">
        <f t="shared" si="42"/>
        <v>4.9113531622562486E-4</v>
      </c>
      <c r="AG104" s="37">
        <f t="shared" si="47"/>
        <v>4.8378365460120858E-2</v>
      </c>
      <c r="AH104" s="38">
        <f t="shared" si="43"/>
        <v>0.57496779090864147</v>
      </c>
    </row>
    <row r="105" spans="6:34" x14ac:dyDescent="0.2">
      <c r="F105" s="9">
        <v>89.7000000000006</v>
      </c>
      <c r="G105" s="17">
        <f t="shared" si="44"/>
        <v>1173.8538461538519</v>
      </c>
      <c r="H105" s="24">
        <f t="shared" si="33"/>
        <v>1447.003846153852</v>
      </c>
      <c r="I105" s="24">
        <f t="shared" si="34"/>
        <v>18.499592905325756</v>
      </c>
      <c r="J105" s="18">
        <f t="shared" si="35"/>
        <v>1849959290.5325756</v>
      </c>
      <c r="K105" s="19">
        <f t="shared" si="24"/>
        <v>-8.0500280200856498</v>
      </c>
      <c r="L105" s="25">
        <f t="shared" si="25"/>
        <v>-7.2040354746044715</v>
      </c>
      <c r="M105" s="19">
        <f t="shared" si="26"/>
        <v>-0.8459925454811783</v>
      </c>
      <c r="N105" s="20">
        <f t="shared" si="27"/>
        <v>3.3805215384612239</v>
      </c>
      <c r="O105" s="42">
        <f t="shared" si="28"/>
        <v>1.4864663568589771</v>
      </c>
      <c r="P105" s="40"/>
      <c r="Q105" s="21">
        <f t="shared" si="29"/>
        <v>19.069128151093398</v>
      </c>
      <c r="R105" s="44">
        <f t="shared" si="30"/>
        <v>0.87182542773989369</v>
      </c>
      <c r="S105" s="22"/>
      <c r="T105" s="22">
        <f t="shared" si="31"/>
        <v>5.6408834950874045</v>
      </c>
      <c r="U105" s="22">
        <f t="shared" si="32"/>
        <v>0.32844486340477519</v>
      </c>
      <c r="V105" s="47"/>
      <c r="W105" s="26">
        <f t="shared" si="36"/>
        <v>0.58650868465138417</v>
      </c>
      <c r="X105" s="26">
        <f t="shared" si="37"/>
        <v>5.6408834950874045</v>
      </c>
      <c r="Y105" s="27">
        <f t="shared" si="38"/>
        <v>5.1987307055904396E-2</v>
      </c>
      <c r="Z105" s="26">
        <f t="shared" si="39"/>
        <v>9.4182069752990191E-2</v>
      </c>
      <c r="AA105" s="33">
        <f t="shared" si="45"/>
        <v>8.0066470882355851</v>
      </c>
      <c r="AB105" s="30"/>
      <c r="AC105" s="37">
        <f t="shared" si="40"/>
        <v>9.6537154190109251E-3</v>
      </c>
      <c r="AD105" s="37">
        <f t="shared" si="46"/>
        <v>0.89852750490657007</v>
      </c>
      <c r="AE105" s="38">
        <f t="shared" si="41"/>
        <v>5.9584000000000055</v>
      </c>
      <c r="AF105" s="37">
        <f t="shared" si="42"/>
        <v>4.914590327052829E-4</v>
      </c>
      <c r="AG105" s="37">
        <f t="shared" si="47"/>
        <v>4.886982449282614E-2</v>
      </c>
      <c r="AH105" s="38">
        <f t="shared" si="43"/>
        <v>0.57496811462512132</v>
      </c>
    </row>
    <row r="106" spans="6:34" x14ac:dyDescent="0.2">
      <c r="F106" s="9">
        <v>89.600000000000605</v>
      </c>
      <c r="G106" s="17">
        <f t="shared" si="44"/>
        <v>1173.6000000000058</v>
      </c>
      <c r="H106" s="24">
        <f t="shared" si="33"/>
        <v>1446.7500000000059</v>
      </c>
      <c r="I106" s="24">
        <f t="shared" si="34"/>
        <v>18.485696000000331</v>
      </c>
      <c r="J106" s="18">
        <f t="shared" si="35"/>
        <v>1848569600.0000331</v>
      </c>
      <c r="K106" s="19">
        <f t="shared" si="24"/>
        <v>-8.0519396873096483</v>
      </c>
      <c r="L106" s="25">
        <f t="shared" si="25"/>
        <v>-7.2078891469652078</v>
      </c>
      <c r="M106" s="19">
        <f t="shared" si="26"/>
        <v>-0.84405054034444049</v>
      </c>
      <c r="N106" s="20">
        <f t="shared" si="27"/>
        <v>3.3942799999996822</v>
      </c>
      <c r="O106" s="42">
        <f t="shared" si="28"/>
        <v>1.4877989530964228</v>
      </c>
      <c r="P106" s="40"/>
      <c r="Q106" s="21">
        <f t="shared" si="29"/>
        <v>19.131477129389538</v>
      </c>
      <c r="R106" s="44">
        <f t="shared" si="30"/>
        <v>0.87276483599363053</v>
      </c>
      <c r="S106" s="22"/>
      <c r="T106" s="22">
        <f t="shared" si="31"/>
        <v>5.6363874310284743</v>
      </c>
      <c r="U106" s="22">
        <f t="shared" si="32"/>
        <v>0.32850426943724148</v>
      </c>
      <c r="V106" s="47"/>
      <c r="W106" s="26">
        <f t="shared" si="36"/>
        <v>0.58661476685221692</v>
      </c>
      <c r="X106" s="26">
        <f t="shared" si="37"/>
        <v>5.6363874310284743</v>
      </c>
      <c r="Y106" s="27">
        <f t="shared" si="38"/>
        <v>5.2038187050706078E-2</v>
      </c>
      <c r="Z106" s="26">
        <f t="shared" si="39"/>
        <v>9.426555675201187E-2</v>
      </c>
      <c r="AA106" s="33">
        <f t="shared" si="45"/>
        <v>8.0010028258466033</v>
      </c>
      <c r="AB106" s="30"/>
      <c r="AC106" s="37">
        <f t="shared" si="40"/>
        <v>9.6693568918886537E-3</v>
      </c>
      <c r="AD106" s="37">
        <f t="shared" si="46"/>
        <v>0.90819686179845871</v>
      </c>
      <c r="AE106" s="38">
        <f t="shared" si="41"/>
        <v>5.9584000000000055</v>
      </c>
      <c r="AF106" s="37">
        <f t="shared" si="42"/>
        <v>4.9178243940413034E-4</v>
      </c>
      <c r="AG106" s="37">
        <f t="shared" si="47"/>
        <v>4.9361606932230268E-2</v>
      </c>
      <c r="AH106" s="38">
        <f t="shared" si="43"/>
        <v>0.57496843803182018</v>
      </c>
    </row>
    <row r="107" spans="6:34" x14ac:dyDescent="0.2">
      <c r="F107" s="9">
        <v>89.500000000000597</v>
      </c>
      <c r="G107" s="17">
        <f t="shared" si="44"/>
        <v>1173.3461538461597</v>
      </c>
      <c r="H107" s="24">
        <f t="shared" si="33"/>
        <v>1446.4961538461598</v>
      </c>
      <c r="I107" s="24">
        <f t="shared" si="34"/>
        <v>18.471811982248852</v>
      </c>
      <c r="J107" s="18">
        <f t="shared" si="35"/>
        <v>1847181198.2248852</v>
      </c>
      <c r="K107" s="19">
        <f t="shared" si="24"/>
        <v>-8.0538403162621091</v>
      </c>
      <c r="L107" s="25">
        <f t="shared" si="25"/>
        <v>-7.2117431918831487</v>
      </c>
      <c r="M107" s="19">
        <f t="shared" si="26"/>
        <v>-0.84209712437896034</v>
      </c>
      <c r="N107" s="20">
        <f t="shared" si="27"/>
        <v>3.4080384615381405</v>
      </c>
      <c r="O107" s="42">
        <f t="shared" si="28"/>
        <v>1.4891298935931383</v>
      </c>
      <c r="P107" s="40"/>
      <c r="Q107" s="21">
        <f t="shared" si="29"/>
        <v>19.193608908382256</v>
      </c>
      <c r="R107" s="44">
        <f t="shared" si="30"/>
        <v>0.87370337043071822</v>
      </c>
      <c r="S107" s="22"/>
      <c r="T107" s="22">
        <f t="shared" si="31"/>
        <v>5.6318639372748329</v>
      </c>
      <c r="U107" s="22">
        <f t="shared" si="32"/>
        <v>0.32856360586558891</v>
      </c>
      <c r="V107" s="47"/>
      <c r="W107" s="26">
        <f t="shared" si="36"/>
        <v>0.58672072475998016</v>
      </c>
      <c r="X107" s="26">
        <f t="shared" si="37"/>
        <v>5.6318639372748329</v>
      </c>
      <c r="Y107" s="27">
        <f t="shared" si="38"/>
        <v>5.2089390945396732E-2</v>
      </c>
      <c r="Z107" s="26">
        <f t="shared" si="39"/>
        <v>9.4349559690322923E-2</v>
      </c>
      <c r="AA107" s="33">
        <f t="shared" si="45"/>
        <v>7.9953231369019022</v>
      </c>
      <c r="AB107" s="30"/>
      <c r="AC107" s="37">
        <f t="shared" si="40"/>
        <v>9.68491434053762E-3</v>
      </c>
      <c r="AD107" s="37">
        <f t="shared" si="46"/>
        <v>0.91788177613899635</v>
      </c>
      <c r="AE107" s="38">
        <f t="shared" si="41"/>
        <v>5.9584000000000055</v>
      </c>
      <c r="AF107" s="37">
        <f t="shared" si="42"/>
        <v>4.9210553523516961E-4</v>
      </c>
      <c r="AG107" s="37">
        <f t="shared" si="47"/>
        <v>4.9853712467465436E-2</v>
      </c>
      <c r="AH107" s="38">
        <f t="shared" si="43"/>
        <v>0.57496876112765116</v>
      </c>
    </row>
    <row r="108" spans="6:34" x14ac:dyDescent="0.2">
      <c r="F108" s="9">
        <v>89.400000000000603</v>
      </c>
      <c r="G108" s="17">
        <f t="shared" si="44"/>
        <v>1173.0923076923136</v>
      </c>
      <c r="H108" s="24">
        <f t="shared" si="33"/>
        <v>1446.2423076923137</v>
      </c>
      <c r="I108" s="24">
        <f t="shared" si="34"/>
        <v>18.457940852071346</v>
      </c>
      <c r="J108" s="18">
        <f t="shared" si="35"/>
        <v>1845794085.2071345</v>
      </c>
      <c r="K108" s="19">
        <f t="shared" si="24"/>
        <v>-8.0557298795259058</v>
      </c>
      <c r="L108" s="25">
        <f t="shared" si="25"/>
        <v>-7.2155976095544876</v>
      </c>
      <c r="M108" s="19">
        <f t="shared" si="26"/>
        <v>-0.84013226997141821</v>
      </c>
      <c r="N108" s="20">
        <f t="shared" si="27"/>
        <v>3.4217969230765988</v>
      </c>
      <c r="O108" s="42">
        <f t="shared" si="28"/>
        <v>1.4904591742365536</v>
      </c>
      <c r="P108" s="40"/>
      <c r="Q108" s="21">
        <f t="shared" si="29"/>
        <v>19.25552236382903</v>
      </c>
      <c r="R108" s="44">
        <f t="shared" si="30"/>
        <v>0.87464102751181116</v>
      </c>
      <c r="S108" s="22"/>
      <c r="T108" s="22">
        <f t="shared" si="31"/>
        <v>5.6273130161435896</v>
      </c>
      <c r="U108" s="22">
        <f t="shared" si="32"/>
        <v>0.32862287265097367</v>
      </c>
      <c r="V108" s="47"/>
      <c r="W108" s="26">
        <f t="shared" si="36"/>
        <v>0.58682655830531005</v>
      </c>
      <c r="X108" s="26">
        <f t="shared" si="37"/>
        <v>5.6273130161435896</v>
      </c>
      <c r="Y108" s="27">
        <f t="shared" si="38"/>
        <v>5.2140920242203237E-2</v>
      </c>
      <c r="Z108" s="26">
        <f t="shared" si="39"/>
        <v>9.4434080740349757E-2</v>
      </c>
      <c r="AA108" s="33">
        <f t="shared" si="45"/>
        <v>7.9896080242914413</v>
      </c>
      <c r="AB108" s="30"/>
      <c r="AC108" s="37">
        <f t="shared" si="40"/>
        <v>9.7003874286065092E-3</v>
      </c>
      <c r="AD108" s="37">
        <f t="shared" si="46"/>
        <v>0.92758216356760281</v>
      </c>
      <c r="AE108" s="38">
        <f t="shared" si="41"/>
        <v>5.9584000000000055</v>
      </c>
      <c r="AF108" s="37">
        <f t="shared" si="42"/>
        <v>4.9242831910919691E-4</v>
      </c>
      <c r="AG108" s="37">
        <f t="shared" si="47"/>
        <v>5.0346140786574629E-2</v>
      </c>
      <c r="AH108" s="38">
        <f t="shared" si="43"/>
        <v>0.57496908391152535</v>
      </c>
    </row>
    <row r="109" spans="6:34" x14ac:dyDescent="0.2">
      <c r="F109" s="9">
        <v>89.300000000000594</v>
      </c>
      <c r="G109" s="17">
        <f t="shared" si="44"/>
        <v>1172.8384615384675</v>
      </c>
      <c r="H109" s="24">
        <f t="shared" si="33"/>
        <v>1445.9884615384676</v>
      </c>
      <c r="I109" s="24">
        <f t="shared" si="34"/>
        <v>18.444082609467813</v>
      </c>
      <c r="J109" s="18">
        <f t="shared" si="35"/>
        <v>1844408260.9467814</v>
      </c>
      <c r="K109" s="19">
        <f t="shared" si="24"/>
        <v>-8.0576083495892217</v>
      </c>
      <c r="L109" s="25">
        <f t="shared" si="25"/>
        <v>-7.219452400175558</v>
      </c>
      <c r="M109" s="19">
        <f t="shared" si="26"/>
        <v>-0.83815594941366367</v>
      </c>
      <c r="N109" s="20">
        <f t="shared" si="27"/>
        <v>3.4355553846150571</v>
      </c>
      <c r="O109" s="42">
        <f t="shared" si="28"/>
        <v>1.491786790899897</v>
      </c>
      <c r="P109" s="40"/>
      <c r="Q109" s="21">
        <f t="shared" si="29"/>
        <v>19.317216372941811</v>
      </c>
      <c r="R109" s="44">
        <f t="shared" si="30"/>
        <v>0.87557780368971116</v>
      </c>
      <c r="S109" s="22"/>
      <c r="T109" s="22">
        <f t="shared" si="31"/>
        <v>5.6227346703380956</v>
      </c>
      <c r="U109" s="22">
        <f t="shared" si="32"/>
        <v>0.32868206975506087</v>
      </c>
      <c r="V109" s="47"/>
      <c r="W109" s="26">
        <f t="shared" si="36"/>
        <v>0.58693226741975146</v>
      </c>
      <c r="X109" s="26">
        <f t="shared" si="37"/>
        <v>5.6227346703380956</v>
      </c>
      <c r="Y109" s="27">
        <f t="shared" si="38"/>
        <v>5.2192776454135899E-2</v>
      </c>
      <c r="Z109" s="26">
        <f t="shared" si="39"/>
        <v>9.4519122088644228E-2</v>
      </c>
      <c r="AA109" s="33">
        <f t="shared" si="45"/>
        <v>7.9838574914029454</v>
      </c>
      <c r="AB109" s="30"/>
      <c r="AC109" s="37">
        <f t="shared" si="40"/>
        <v>9.7157758204500511E-3</v>
      </c>
      <c r="AD109" s="37">
        <f t="shared" si="46"/>
        <v>0.93729793938805284</v>
      </c>
      <c r="AE109" s="38">
        <f t="shared" si="41"/>
        <v>5.9584000000000055</v>
      </c>
      <c r="AF109" s="37">
        <f t="shared" si="42"/>
        <v>4.9275078993549801E-4</v>
      </c>
      <c r="AG109" s="37">
        <f t="shared" si="47"/>
        <v>5.0838891576510128E-2</v>
      </c>
      <c r="AH109" s="38">
        <f t="shared" si="43"/>
        <v>0.57496940638235161</v>
      </c>
    </row>
    <row r="110" spans="6:34" x14ac:dyDescent="0.2">
      <c r="F110" s="9">
        <v>89.2000000000006</v>
      </c>
      <c r="G110" s="17">
        <f t="shared" si="44"/>
        <v>1172.5846153846214</v>
      </c>
      <c r="H110" s="24">
        <f t="shared" si="33"/>
        <v>1445.7346153846215</v>
      </c>
      <c r="I110" s="24">
        <f t="shared" si="34"/>
        <v>18.430237254438197</v>
      </c>
      <c r="J110" s="18">
        <f t="shared" si="35"/>
        <v>1843023725.4438198</v>
      </c>
      <c r="K110" s="19">
        <f t="shared" si="24"/>
        <v>-8.0594756988450929</v>
      </c>
      <c r="L110" s="25">
        <f t="shared" si="25"/>
        <v>-7.2233075639428366</v>
      </c>
      <c r="M110" s="19">
        <f t="shared" si="26"/>
        <v>-0.83616813490225628</v>
      </c>
      <c r="N110" s="20">
        <f t="shared" si="27"/>
        <v>3.4493138461535153</v>
      </c>
      <c r="O110" s="42">
        <f t="shared" si="28"/>
        <v>1.4931127394421226</v>
      </c>
      <c r="P110" s="40"/>
      <c r="Q110" s="21">
        <f t="shared" si="29"/>
        <v>19.378689814418376</v>
      </c>
      <c r="R110" s="44">
        <f t="shared" si="30"/>
        <v>0.87651369540934088</v>
      </c>
      <c r="S110" s="22"/>
      <c r="T110" s="22">
        <f t="shared" si="31"/>
        <v>5.6181289029493282</v>
      </c>
      <c r="U110" s="22">
        <f t="shared" si="32"/>
        <v>0.32874119714002853</v>
      </c>
      <c r="V110" s="47"/>
      <c r="W110" s="26">
        <f t="shared" si="36"/>
        <v>0.5870378520357652</v>
      </c>
      <c r="X110" s="26">
        <f t="shared" si="37"/>
        <v>5.6181289029493282</v>
      </c>
      <c r="Y110" s="27">
        <f t="shared" si="38"/>
        <v>5.2244961105074511E-2</v>
      </c>
      <c r="Z110" s="26">
        <f t="shared" si="39"/>
        <v>9.4604685935982619E-2</v>
      </c>
      <c r="AA110" s="33">
        <f t="shared" si="45"/>
        <v>7.9780715421236916</v>
      </c>
      <c r="AB110" s="30"/>
      <c r="AC110" s="37">
        <f t="shared" si="40"/>
        <v>9.7310791811186584E-3</v>
      </c>
      <c r="AD110" s="37">
        <f t="shared" si="46"/>
        <v>0.94702901856917154</v>
      </c>
      <c r="AE110" s="38">
        <f t="shared" si="41"/>
        <v>5.9584000000000064</v>
      </c>
      <c r="AF110" s="37">
        <f t="shared" si="42"/>
        <v>4.9307294662079423E-4</v>
      </c>
      <c r="AG110" s="37">
        <f t="shared" si="47"/>
        <v>5.1331964523130921E-2</v>
      </c>
      <c r="AH110" s="38">
        <f t="shared" si="43"/>
        <v>0.57496972853903694</v>
      </c>
    </row>
    <row r="111" spans="6:34" x14ac:dyDescent="0.2">
      <c r="F111" s="9">
        <v>89.100000000000605</v>
      </c>
      <c r="G111" s="17">
        <f t="shared" si="44"/>
        <v>1172.3307692307753</v>
      </c>
      <c r="H111" s="24">
        <f t="shared" si="33"/>
        <v>1445.4807692307754</v>
      </c>
      <c r="I111" s="24">
        <f t="shared" si="34"/>
        <v>18.416404786982582</v>
      </c>
      <c r="J111" s="18">
        <f t="shared" si="35"/>
        <v>1841640478.6982582</v>
      </c>
      <c r="K111" s="19">
        <f t="shared" si="24"/>
        <v>-8.0613318995909609</v>
      </c>
      <c r="L111" s="25">
        <f t="shared" si="25"/>
        <v>-7.2271631010529216</v>
      </c>
      <c r="M111" s="19">
        <f t="shared" si="26"/>
        <v>-0.83416879853803927</v>
      </c>
      <c r="N111" s="20">
        <f t="shared" si="27"/>
        <v>3.4630723076919736</v>
      </c>
      <c r="O111" s="42">
        <f t="shared" si="28"/>
        <v>1.4944370157078488</v>
      </c>
      <c r="P111" s="40"/>
      <c r="Q111" s="21">
        <f t="shared" si="29"/>
        <v>19.439941568473696</v>
      </c>
      <c r="R111" s="44">
        <f t="shared" si="30"/>
        <v>0.87744869910772383</v>
      </c>
      <c r="S111" s="22"/>
      <c r="T111" s="22">
        <f t="shared" si="31"/>
        <v>5.6134957174572513</v>
      </c>
      <c r="U111" s="22">
        <f t="shared" si="32"/>
        <v>0.32880025476857216</v>
      </c>
      <c r="V111" s="47"/>
      <c r="W111" s="26">
        <f t="shared" si="36"/>
        <v>0.58714331208673598</v>
      </c>
      <c r="X111" s="26">
        <f t="shared" si="37"/>
        <v>5.6134957174572513</v>
      </c>
      <c r="Y111" s="27">
        <f t="shared" si="38"/>
        <v>5.2297475729855429E-2</v>
      </c>
      <c r="Z111" s="26">
        <f t="shared" si="39"/>
        <v>9.4690774497465977E-2</v>
      </c>
      <c r="AA111" s="33">
        <f t="shared" si="45"/>
        <v>7.9722501808422699</v>
      </c>
      <c r="AB111" s="30"/>
      <c r="AC111" s="37">
        <f t="shared" si="40"/>
        <v>9.7462971763894908E-3</v>
      </c>
      <c r="AD111" s="37">
        <f t="shared" si="46"/>
        <v>0.95677531574556107</v>
      </c>
      <c r="AE111" s="38">
        <f t="shared" si="41"/>
        <v>5.9584000000000055</v>
      </c>
      <c r="AF111" s="37">
        <f t="shared" si="42"/>
        <v>4.9339478807028966E-4</v>
      </c>
      <c r="AG111" s="37">
        <f t="shared" si="47"/>
        <v>5.1825359311201212E-2</v>
      </c>
      <c r="AH111" s="38">
        <f t="shared" si="43"/>
        <v>0.57497005038048654</v>
      </c>
    </row>
    <row r="112" spans="6:34" x14ac:dyDescent="0.2">
      <c r="F112" s="9">
        <v>89.000000000000597</v>
      </c>
      <c r="G112" s="17">
        <f t="shared" si="44"/>
        <v>1172.0769230769292</v>
      </c>
      <c r="H112" s="24">
        <f t="shared" si="33"/>
        <v>1445.2269230769293</v>
      </c>
      <c r="I112" s="24">
        <f t="shared" si="34"/>
        <v>18.402585207100913</v>
      </c>
      <c r="J112" s="18">
        <f t="shared" si="35"/>
        <v>1840258520.7100914</v>
      </c>
      <c r="K112" s="19">
        <f t="shared" si="24"/>
        <v>-8.0631769240282622</v>
      </c>
      <c r="L112" s="25">
        <f t="shared" si="25"/>
        <v>-7.231019011702565</v>
      </c>
      <c r="M112" s="19">
        <f t="shared" si="26"/>
        <v>-0.83215791232569725</v>
      </c>
      <c r="N112" s="20">
        <f t="shared" si="27"/>
        <v>3.4768307692304319</v>
      </c>
      <c r="O112" s="42">
        <f t="shared" si="28"/>
        <v>1.4957596155272901</v>
      </c>
      <c r="P112" s="40"/>
      <c r="Q112" s="21">
        <f t="shared" si="29"/>
        <v>19.500970516871469</v>
      </c>
      <c r="R112" s="44">
        <f t="shared" si="30"/>
        <v>0.87838281121396034</v>
      </c>
      <c r="S112" s="22"/>
      <c r="T112" s="22">
        <f t="shared" si="31"/>
        <v>5.6088351177321893</v>
      </c>
      <c r="U112" s="22">
        <f t="shared" si="32"/>
        <v>0.32885924260390842</v>
      </c>
      <c r="V112" s="47"/>
      <c r="W112" s="26">
        <f t="shared" si="36"/>
        <v>0.58724864750697925</v>
      </c>
      <c r="X112" s="26">
        <f t="shared" si="37"/>
        <v>5.6088351177321893</v>
      </c>
      <c r="Y112" s="27">
        <f t="shared" si="38"/>
        <v>5.2350321874359222E-2</v>
      </c>
      <c r="Z112" s="26">
        <f t="shared" si="39"/>
        <v>9.4777390002620712E-2</v>
      </c>
      <c r="AA112" s="33">
        <f t="shared" si="45"/>
        <v>7.9663934124503593</v>
      </c>
      <c r="AB112" s="30"/>
      <c r="AC112" s="37">
        <f t="shared" si="40"/>
        <v>9.7614294727630165E-3</v>
      </c>
      <c r="AD112" s="37">
        <f t="shared" si="46"/>
        <v>0.96653674521832411</v>
      </c>
      <c r="AE112" s="38">
        <f t="shared" si="41"/>
        <v>5.9584000000000064</v>
      </c>
      <c r="AF112" s="37">
        <f t="shared" si="42"/>
        <v>4.9371631318696611E-4</v>
      </c>
      <c r="AG112" s="37">
        <f t="shared" si="47"/>
        <v>5.231907562438818E-2</v>
      </c>
      <c r="AH112" s="38">
        <f t="shared" si="43"/>
        <v>0.57497037190560329</v>
      </c>
    </row>
    <row r="113" spans="6:34" x14ac:dyDescent="0.2">
      <c r="F113" s="9">
        <v>88.900000000000603</v>
      </c>
      <c r="G113" s="17">
        <f t="shared" si="44"/>
        <v>1171.8230769230831</v>
      </c>
      <c r="H113" s="24">
        <f t="shared" si="33"/>
        <v>1444.9730769230832</v>
      </c>
      <c r="I113" s="24">
        <f t="shared" si="34"/>
        <v>18.388778514793245</v>
      </c>
      <c r="J113" s="18">
        <f t="shared" si="35"/>
        <v>1838877851.4793246</v>
      </c>
      <c r="K113" s="19">
        <f t="shared" si="24"/>
        <v>-8.065010744261949</v>
      </c>
      <c r="L113" s="25">
        <f t="shared" si="25"/>
        <v>-7.2348752960886529</v>
      </c>
      <c r="M113" s="19">
        <f t="shared" si="26"/>
        <v>-0.8301354481732961</v>
      </c>
      <c r="N113" s="20">
        <f t="shared" si="27"/>
        <v>3.4905892307688902</v>
      </c>
      <c r="O113" s="42">
        <f t="shared" si="28"/>
        <v>1.49708053471619</v>
      </c>
      <c r="P113" s="40"/>
      <c r="Q113" s="21">
        <f t="shared" si="29"/>
        <v>19.561775542955754</v>
      </c>
      <c r="R113" s="44">
        <f t="shared" si="30"/>
        <v>0.87931602814920351</v>
      </c>
      <c r="S113" s="22"/>
      <c r="T113" s="22">
        <f t="shared" si="31"/>
        <v>5.6041471080361926</v>
      </c>
      <c r="U113" s="22">
        <f t="shared" si="32"/>
        <v>0.3289181606097793</v>
      </c>
      <c r="V113" s="47"/>
      <c r="W113" s="26">
        <f t="shared" si="36"/>
        <v>0.58735385823174868</v>
      </c>
      <c r="X113" s="26">
        <f t="shared" si="37"/>
        <v>5.6041471080361926</v>
      </c>
      <c r="Y113" s="27">
        <f t="shared" si="38"/>
        <v>5.2403501095599311E-2</v>
      </c>
      <c r="Z113" s="26">
        <f t="shared" si="39"/>
        <v>9.4864534695500283E-2</v>
      </c>
      <c r="AA113" s="33">
        <f t="shared" si="45"/>
        <v>7.9605012423444972</v>
      </c>
      <c r="AB113" s="30"/>
      <c r="AC113" s="37">
        <f t="shared" si="40"/>
        <v>9.7764757374734172E-3</v>
      </c>
      <c r="AD113" s="37">
        <f t="shared" si="46"/>
        <v>0.97631322095579753</v>
      </c>
      <c r="AE113" s="38">
        <f t="shared" si="41"/>
        <v>5.9584000000000064</v>
      </c>
      <c r="AF113" s="37">
        <f t="shared" si="42"/>
        <v>4.9403752087157841E-4</v>
      </c>
      <c r="AG113" s="37">
        <f t="shared" si="47"/>
        <v>5.2813113145259757E-2</v>
      </c>
      <c r="AH113" s="38">
        <f t="shared" si="43"/>
        <v>0.57497069311328786</v>
      </c>
    </row>
    <row r="114" spans="6:34" x14ac:dyDescent="0.2">
      <c r="F114" s="9">
        <v>88.800000000000594</v>
      </c>
      <c r="G114" s="17">
        <f t="shared" si="44"/>
        <v>1171.569230769237</v>
      </c>
      <c r="H114" s="24">
        <f t="shared" si="33"/>
        <v>1444.7192307692371</v>
      </c>
      <c r="I114" s="24">
        <f t="shared" si="34"/>
        <v>18.374984710059522</v>
      </c>
      <c r="J114" s="18">
        <f t="shared" si="35"/>
        <v>1837498471.0059521</v>
      </c>
      <c r="K114" s="19">
        <f t="shared" si="24"/>
        <v>-8.0668333323000638</v>
      </c>
      <c r="L114" s="25">
        <f t="shared" si="25"/>
        <v>-7.2387319544082107</v>
      </c>
      <c r="M114" s="19">
        <f t="shared" si="26"/>
        <v>-0.82810137789185312</v>
      </c>
      <c r="N114" s="20">
        <f t="shared" si="27"/>
        <v>3.5043476923073484</v>
      </c>
      <c r="O114" s="42">
        <f t="shared" si="28"/>
        <v>1.4983997690757525</v>
      </c>
      <c r="P114" s="40"/>
      <c r="Q114" s="21">
        <f t="shared" si="29"/>
        <v>19.622355531682668</v>
      </c>
      <c r="R114" s="44">
        <f t="shared" si="30"/>
        <v>0.88024834632663618</v>
      </c>
      <c r="S114" s="22"/>
      <c r="T114" s="22">
        <f t="shared" si="31"/>
        <v>5.5994316930243953</v>
      </c>
      <c r="U114" s="22">
        <f t="shared" si="32"/>
        <v>0.32897700875045682</v>
      </c>
      <c r="V114" s="47"/>
      <c r="W114" s="26">
        <f t="shared" si="36"/>
        <v>0.58745894419724431</v>
      </c>
      <c r="X114" s="26">
        <f t="shared" si="37"/>
        <v>5.5994316930243953</v>
      </c>
      <c r="Y114" s="27">
        <f t="shared" si="38"/>
        <v>5.2457014961811495E-2</v>
      </c>
      <c r="Z114" s="26">
        <f t="shared" si="39"/>
        <v>9.4952210834787887E-2</v>
      </c>
      <c r="AA114" s="33">
        <f t="shared" si="45"/>
        <v>7.954573676427823</v>
      </c>
      <c r="AB114" s="30"/>
      <c r="AC114" s="37">
        <f t="shared" si="40"/>
        <v>9.7914356385128947E-3</v>
      </c>
      <c r="AD114" s="37">
        <f t="shared" si="46"/>
        <v>0.98610465659431046</v>
      </c>
      <c r="AE114" s="38">
        <f t="shared" si="41"/>
        <v>5.9584000000000064</v>
      </c>
      <c r="AF114" s="37">
        <f t="shared" si="42"/>
        <v>4.9435841002335281E-4</v>
      </c>
      <c r="AG114" s="37">
        <f t="shared" si="47"/>
        <v>5.3307471555283113E-2</v>
      </c>
      <c r="AH114" s="38">
        <f t="shared" si="43"/>
        <v>0.57497101400243955</v>
      </c>
    </row>
    <row r="115" spans="6:34" x14ac:dyDescent="0.2">
      <c r="F115" s="9">
        <v>88.7000000000006</v>
      </c>
      <c r="G115" s="17">
        <f t="shared" si="44"/>
        <v>1171.3153846153909</v>
      </c>
      <c r="H115" s="24">
        <f t="shared" si="33"/>
        <v>1444.465384615391</v>
      </c>
      <c r="I115" s="24">
        <f t="shared" si="34"/>
        <v>18.361203792899772</v>
      </c>
      <c r="J115" s="18">
        <f t="shared" si="35"/>
        <v>1836120379.2899773</v>
      </c>
      <c r="K115" s="19">
        <f t="shared" si="24"/>
        <v>-8.0686446600532715</v>
      </c>
      <c r="L115" s="25">
        <f t="shared" si="25"/>
        <v>-7.2425889868584017</v>
      </c>
      <c r="M115" s="19">
        <f t="shared" si="26"/>
        <v>-0.82605567319486983</v>
      </c>
      <c r="N115" s="20">
        <f t="shared" si="27"/>
        <v>3.5181061538458067</v>
      </c>
      <c r="O115" s="42">
        <f t="shared" si="28"/>
        <v>1.4997173143925799</v>
      </c>
      <c r="P115" s="40"/>
      <c r="Q115" s="21">
        <f t="shared" si="29"/>
        <v>19.68270936965224</v>
      </c>
      <c r="R115" s="44">
        <f t="shared" si="30"/>
        <v>0.88117976215145011</v>
      </c>
      <c r="S115" s="22"/>
      <c r="T115" s="22">
        <f t="shared" si="31"/>
        <v>5.5946888777463828</v>
      </c>
      <c r="U115" s="22">
        <f t="shared" si="32"/>
        <v>0.32903578699074704</v>
      </c>
      <c r="V115" s="47"/>
      <c r="W115" s="26">
        <f t="shared" si="36"/>
        <v>0.58756390534061964</v>
      </c>
      <c r="X115" s="26">
        <f t="shared" si="37"/>
        <v>5.5946888777463828</v>
      </c>
      <c r="Y115" s="27">
        <f t="shared" si="38"/>
        <v>5.2510865052544119E-2</v>
      </c>
      <c r="Z115" s="26">
        <f t="shared" si="39"/>
        <v>9.504042069389948E-2</v>
      </c>
      <c r="AA115" s="33">
        <f t="shared" si="45"/>
        <v>7.9486107211118595</v>
      </c>
      <c r="AB115" s="30"/>
      <c r="AC115" s="37">
        <f t="shared" si="40"/>
        <v>9.8063088446213205E-3</v>
      </c>
      <c r="AD115" s="37">
        <f t="shared" si="46"/>
        <v>0.99591096543893176</v>
      </c>
      <c r="AE115" s="38">
        <f t="shared" si="41"/>
        <v>5.9584000000000064</v>
      </c>
      <c r="AF115" s="37">
        <f t="shared" si="42"/>
        <v>4.9467897953892981E-4</v>
      </c>
      <c r="AG115" s="37">
        <f t="shared" si="47"/>
        <v>5.3802150534822041E-2</v>
      </c>
      <c r="AH115" s="38">
        <f t="shared" si="43"/>
        <v>0.57497133457195515</v>
      </c>
    </row>
    <row r="116" spans="6:34" x14ac:dyDescent="0.2">
      <c r="F116" s="9">
        <v>88.600000000000605</v>
      </c>
      <c r="G116" s="17">
        <f t="shared" si="44"/>
        <v>1171.0615384615448</v>
      </c>
      <c r="H116" s="24">
        <f t="shared" si="33"/>
        <v>1444.2115384615449</v>
      </c>
      <c r="I116" s="24">
        <f t="shared" si="34"/>
        <v>18.347435763313968</v>
      </c>
      <c r="J116" s="18">
        <f t="shared" si="35"/>
        <v>1834743576.3313968</v>
      </c>
      <c r="K116" s="19">
        <f t="shared" si="24"/>
        <v>-8.0704446993344057</v>
      </c>
      <c r="L116" s="25">
        <f t="shared" si="25"/>
        <v>-7.2464463936365231</v>
      </c>
      <c r="M116" s="19">
        <f t="shared" si="26"/>
        <v>-0.82399830569788257</v>
      </c>
      <c r="N116" s="20">
        <f t="shared" si="27"/>
        <v>3.531864615384265</v>
      </c>
      <c r="O116" s="42">
        <f t="shared" si="28"/>
        <v>1.501033166438595</v>
      </c>
      <c r="P116" s="40"/>
      <c r="Q116" s="21">
        <f t="shared" si="29"/>
        <v>19.742835945140314</v>
      </c>
      <c r="R116" s="44">
        <f t="shared" si="30"/>
        <v>0.88211027202081649</v>
      </c>
      <c r="S116" s="22"/>
      <c r="T116" s="22">
        <f t="shared" si="31"/>
        <v>5.5899186676475434</v>
      </c>
      <c r="U116" s="22">
        <f t="shared" si="32"/>
        <v>0.3290944952959941</v>
      </c>
      <c r="V116" s="47"/>
      <c r="W116" s="26">
        <f t="shared" si="36"/>
        <v>0.58766874159998939</v>
      </c>
      <c r="X116" s="26">
        <f t="shared" si="37"/>
        <v>5.5899186676475434</v>
      </c>
      <c r="Y116" s="27">
        <f t="shared" si="38"/>
        <v>5.2565052958749345E-2</v>
      </c>
      <c r="Z116" s="26">
        <f t="shared" si="39"/>
        <v>9.5129166561088122E-2</v>
      </c>
      <c r="AA116" s="33">
        <f t="shared" si="45"/>
        <v>7.9426123833182558</v>
      </c>
      <c r="AB116" s="30"/>
      <c r="AC116" s="37">
        <f t="shared" si="40"/>
        <v>9.8210950253175815E-3</v>
      </c>
      <c r="AD116" s="37">
        <f t="shared" si="46"/>
        <v>1.0057320604642492</v>
      </c>
      <c r="AE116" s="38">
        <f t="shared" si="41"/>
        <v>5.9584000000000064</v>
      </c>
      <c r="AF116" s="37">
        <f t="shared" si="42"/>
        <v>4.9499922831341265E-4</v>
      </c>
      <c r="AG116" s="37">
        <f t="shared" si="47"/>
        <v>5.4297149763135454E-2</v>
      </c>
      <c r="AH116" s="38">
        <f t="shared" si="43"/>
        <v>0.57497165482072965</v>
      </c>
    </row>
    <row r="117" spans="6:34" x14ac:dyDescent="0.2">
      <c r="F117" s="9">
        <v>88.500000000000696</v>
      </c>
      <c r="G117" s="17">
        <f t="shared" si="44"/>
        <v>1170.8076923076987</v>
      </c>
      <c r="H117" s="24">
        <f t="shared" si="33"/>
        <v>1443.9576923076988</v>
      </c>
      <c r="I117" s="24">
        <f t="shared" si="34"/>
        <v>18.333680621302136</v>
      </c>
      <c r="J117" s="18">
        <f t="shared" si="35"/>
        <v>1833368062.1302135</v>
      </c>
      <c r="K117" s="19">
        <f t="shared" si="24"/>
        <v>-8.0722334218580389</v>
      </c>
      <c r="L117" s="25">
        <f t="shared" si="25"/>
        <v>-7.2503041749400152</v>
      </c>
      <c r="M117" s="19">
        <f t="shared" si="26"/>
        <v>-0.82192924691802371</v>
      </c>
      <c r="N117" s="20">
        <f t="shared" si="27"/>
        <v>3.5456230769227233</v>
      </c>
      <c r="O117" s="42">
        <f t="shared" si="28"/>
        <v>1.5023473209709861</v>
      </c>
      <c r="P117" s="40"/>
      <c r="Q117" s="21">
        <f t="shared" si="29"/>
        <v>19.802734148130622</v>
      </c>
      <c r="R117" s="44">
        <f t="shared" si="30"/>
        <v>0.88303987232387104</v>
      </c>
      <c r="S117" s="22"/>
      <c r="T117" s="22">
        <f t="shared" si="31"/>
        <v>5.585121068570432</v>
      </c>
      <c r="U117" s="22">
        <f t="shared" si="32"/>
        <v>0.32915313363208498</v>
      </c>
      <c r="V117" s="47"/>
      <c r="W117" s="26">
        <f t="shared" si="36"/>
        <v>0.58777345291443739</v>
      </c>
      <c r="X117" s="26">
        <f t="shared" si="37"/>
        <v>5.585121068570432</v>
      </c>
      <c r="Y117" s="27">
        <f t="shared" si="38"/>
        <v>5.2619580282875042E-2</v>
      </c>
      <c r="Z117" s="26">
        <f t="shared" si="39"/>
        <v>9.5218450739548752E-2</v>
      </c>
      <c r="AA117" s="33">
        <f t="shared" si="45"/>
        <v>7.9365786704805465</v>
      </c>
      <c r="AB117" s="30"/>
      <c r="AC117" s="37">
        <f t="shared" si="40"/>
        <v>9.8357938508864279E-3</v>
      </c>
      <c r="AD117" s="37">
        <f t="shared" si="46"/>
        <v>1.0155678543151356</v>
      </c>
      <c r="AE117" s="38">
        <f t="shared" si="41"/>
        <v>5.9584000000000072</v>
      </c>
      <c r="AF117" s="37">
        <f t="shared" si="42"/>
        <v>4.953191552391704E-4</v>
      </c>
      <c r="AG117" s="37">
        <f t="shared" si="47"/>
        <v>5.4792468918374623E-2</v>
      </c>
      <c r="AH117" s="38">
        <f t="shared" si="43"/>
        <v>0.57497197474765582</v>
      </c>
    </row>
    <row r="118" spans="6:34" x14ac:dyDescent="0.2">
      <c r="F118" s="9">
        <v>88.400000000000702</v>
      </c>
      <c r="G118" s="17">
        <f t="shared" si="44"/>
        <v>1170.5538461538526</v>
      </c>
      <c r="H118" s="24">
        <f t="shared" si="33"/>
        <v>1443.7038461538527</v>
      </c>
      <c r="I118" s="24">
        <f t="shared" si="34"/>
        <v>18.31993836686425</v>
      </c>
      <c r="J118" s="18">
        <f t="shared" si="35"/>
        <v>1831993836.686425</v>
      </c>
      <c r="K118" s="19">
        <f t="shared" si="24"/>
        <v>-8.0740107992399697</v>
      </c>
      <c r="L118" s="25">
        <f t="shared" si="25"/>
        <v>-7.2541623309664605</v>
      </c>
      <c r="M118" s="19">
        <f t="shared" si="26"/>
        <v>-0.81984846827350921</v>
      </c>
      <c r="N118" s="20">
        <f t="shared" si="27"/>
        <v>3.5593815384611815</v>
      </c>
      <c r="O118" s="42">
        <f t="shared" si="28"/>
        <v>1.5036597737321218</v>
      </c>
      <c r="P118" s="40"/>
      <c r="Q118" s="21">
        <f t="shared" si="29"/>
        <v>19.862402870346845</v>
      </c>
      <c r="R118" s="44">
        <f t="shared" si="30"/>
        <v>0.88396855944167974</v>
      </c>
      <c r="S118" s="22"/>
      <c r="T118" s="22">
        <f t="shared" si="31"/>
        <v>5.5802960867561016</v>
      </c>
      <c r="U118" s="22">
        <f t="shared" si="32"/>
        <v>0.32921170196545363</v>
      </c>
      <c r="V118" s="47"/>
      <c r="W118" s="26">
        <f t="shared" si="36"/>
        <v>0.58787803922402426</v>
      </c>
      <c r="X118" s="26">
        <f t="shared" si="37"/>
        <v>5.5802960867561016</v>
      </c>
      <c r="Y118" s="27">
        <f t="shared" si="38"/>
        <v>5.267444863895792E-2</v>
      </c>
      <c r="Z118" s="26">
        <f t="shared" si="39"/>
        <v>9.5308275547524399E-2</v>
      </c>
      <c r="AA118" s="33">
        <f t="shared" si="45"/>
        <v>7.9305095905458751</v>
      </c>
      <c r="AB118" s="30"/>
      <c r="AC118" s="37">
        <f t="shared" si="40"/>
        <v>9.8504049924379306E-3</v>
      </c>
      <c r="AD118" s="37">
        <f t="shared" si="46"/>
        <v>1.0254182593075736</v>
      </c>
      <c r="AE118" s="38">
        <f t="shared" si="41"/>
        <v>5.9584000000000072</v>
      </c>
      <c r="AF118" s="37">
        <f t="shared" si="42"/>
        <v>4.9563875920829331E-4</v>
      </c>
      <c r="AG118" s="37">
        <f t="shared" si="47"/>
        <v>5.5288107677582916E-2</v>
      </c>
      <c r="AH118" s="38">
        <f t="shared" si="43"/>
        <v>0.57497229435162456</v>
      </c>
    </row>
    <row r="119" spans="6:34" x14ac:dyDescent="0.2">
      <c r="F119" s="9">
        <v>88.300000000000693</v>
      </c>
      <c r="G119" s="17">
        <f t="shared" si="44"/>
        <v>1170.3000000000065</v>
      </c>
      <c r="H119" s="24">
        <f t="shared" si="33"/>
        <v>1443.4500000000066</v>
      </c>
      <c r="I119" s="24">
        <f t="shared" si="34"/>
        <v>18.306209000000365</v>
      </c>
      <c r="J119" s="18">
        <f t="shared" si="35"/>
        <v>1830620900.0000365</v>
      </c>
      <c r="K119" s="19">
        <f t="shared" si="24"/>
        <v>-8.0757768029968346</v>
      </c>
      <c r="L119" s="25">
        <f t="shared" si="25"/>
        <v>-7.2580208619135682</v>
      </c>
      <c r="M119" s="19">
        <f t="shared" si="26"/>
        <v>-0.81775594108326644</v>
      </c>
      <c r="N119" s="20">
        <f t="shared" si="27"/>
        <v>3.5731399999996398</v>
      </c>
      <c r="O119" s="42">
        <f t="shared" si="28"/>
        <v>1.5049705204494979</v>
      </c>
      <c r="P119" s="40"/>
      <c r="Q119" s="21">
        <f t="shared" si="29"/>
        <v>19.921841005284936</v>
      </c>
      <c r="R119" s="44">
        <f t="shared" si="30"/>
        <v>0.88489632974722476</v>
      </c>
      <c r="S119" s="22"/>
      <c r="T119" s="22">
        <f t="shared" si="31"/>
        <v>5.5754437288454817</v>
      </c>
      <c r="U119" s="22">
        <f t="shared" si="32"/>
        <v>0.32927020026308534</v>
      </c>
      <c r="V119" s="47"/>
      <c r="W119" s="26">
        <f t="shared" si="36"/>
        <v>0.58798250046979517</v>
      </c>
      <c r="X119" s="26">
        <f t="shared" si="37"/>
        <v>5.5754437288454817</v>
      </c>
      <c r="Y119" s="27">
        <f t="shared" si="38"/>
        <v>5.2729659652716997E-2</v>
      </c>
      <c r="Z119" s="26">
        <f t="shared" si="39"/>
        <v>9.5398643318412329E-2</v>
      </c>
      <c r="AA119" s="33">
        <f t="shared" si="45"/>
        <v>7.9244051519767851</v>
      </c>
      <c r="AB119" s="30"/>
      <c r="AC119" s="37">
        <f t="shared" si="40"/>
        <v>9.8649281218341663E-3</v>
      </c>
      <c r="AD119" s="37">
        <f t="shared" si="46"/>
        <v>1.0352831874294077</v>
      </c>
      <c r="AE119" s="38">
        <f t="shared" si="41"/>
        <v>5.9584000000000064</v>
      </c>
      <c r="AF119" s="37">
        <f t="shared" si="42"/>
        <v>4.9595803910836944E-4</v>
      </c>
      <c r="AG119" s="37">
        <f t="shared" si="47"/>
        <v>5.5784065716691283E-2</v>
      </c>
      <c r="AH119" s="38">
        <f t="shared" si="43"/>
        <v>0.57497261363152441</v>
      </c>
    </row>
    <row r="120" spans="6:34" x14ac:dyDescent="0.2">
      <c r="F120" s="9">
        <v>88.200000000000699</v>
      </c>
      <c r="G120" s="17">
        <f t="shared" si="44"/>
        <v>1170.0461538461605</v>
      </c>
      <c r="H120" s="24">
        <f t="shared" si="33"/>
        <v>1443.1961538461605</v>
      </c>
      <c r="I120" s="24">
        <f t="shared" si="34"/>
        <v>18.292492520710425</v>
      </c>
      <c r="J120" s="18">
        <f t="shared" si="35"/>
        <v>1829249252.0710425</v>
      </c>
      <c r="K120" s="19">
        <f t="shared" si="24"/>
        <v>-8.0775314045455744</v>
      </c>
      <c r="L120" s="25">
        <f t="shared" si="25"/>
        <v>-7.2618797679792051</v>
      </c>
      <c r="M120" s="19">
        <f t="shared" si="26"/>
        <v>-0.8156516365663693</v>
      </c>
      <c r="N120" s="20">
        <f t="shared" si="27"/>
        <v>3.5868984615380981</v>
      </c>
      <c r="O120" s="42">
        <f t="shared" si="28"/>
        <v>1.5062795568356551</v>
      </c>
      <c r="P120" s="40"/>
      <c r="Q120" s="21">
        <f t="shared" si="29"/>
        <v>19.981047448245416</v>
      </c>
      <c r="R120" s="44">
        <f t="shared" si="30"/>
        <v>0.88582317960537282</v>
      </c>
      <c r="S120" s="22"/>
      <c r="T120" s="22">
        <f t="shared" si="31"/>
        <v>5.5705640018807063</v>
      </c>
      <c r="U120" s="22">
        <f t="shared" si="32"/>
        <v>0.32932862849252115</v>
      </c>
      <c r="V120" s="47"/>
      <c r="W120" s="26">
        <f t="shared" si="36"/>
        <v>0.58808683659378769</v>
      </c>
      <c r="X120" s="26">
        <f t="shared" si="37"/>
        <v>5.5705640018807063</v>
      </c>
      <c r="Y120" s="27">
        <f t="shared" si="38"/>
        <v>5.2785214961648473E-2</v>
      </c>
      <c r="Z120" s="26">
        <f t="shared" si="39"/>
        <v>9.5489556400871978E-2</v>
      </c>
      <c r="AA120" s="33">
        <f t="shared" si="45"/>
        <v>7.9182653637529201</v>
      </c>
      <c r="AB120" s="30"/>
      <c r="AC120" s="37">
        <f t="shared" si="40"/>
        <v>9.8793629117767574E-3</v>
      </c>
      <c r="AD120" s="37">
        <f t="shared" si="46"/>
        <v>1.0451625503411845</v>
      </c>
      <c r="AE120" s="38">
        <f t="shared" si="41"/>
        <v>5.9584000000000064</v>
      </c>
      <c r="AF120" s="37">
        <f t="shared" si="42"/>
        <v>4.962769938263484E-4</v>
      </c>
      <c r="AG120" s="37">
        <f t="shared" si="47"/>
        <v>5.6280342710517635E-2</v>
      </c>
      <c r="AH120" s="38">
        <f t="shared" si="43"/>
        <v>0.57497293258624249</v>
      </c>
    </row>
    <row r="121" spans="6:34" x14ac:dyDescent="0.2">
      <c r="F121" s="9">
        <v>88.100000000000705</v>
      </c>
      <c r="G121" s="17">
        <f t="shared" si="44"/>
        <v>1169.7923076923144</v>
      </c>
      <c r="H121" s="24">
        <f t="shared" si="33"/>
        <v>1442.9423076923144</v>
      </c>
      <c r="I121" s="24">
        <f t="shared" si="34"/>
        <v>18.278788928994459</v>
      </c>
      <c r="J121" s="18">
        <f t="shared" si="35"/>
        <v>1827878892.8994458</v>
      </c>
      <c r="K121" s="19">
        <f t="shared" si="24"/>
        <v>-8.0792745752030122</v>
      </c>
      <c r="L121" s="25">
        <f t="shared" si="25"/>
        <v>-7.2657390493613647</v>
      </c>
      <c r="M121" s="19">
        <f t="shared" si="26"/>
        <v>-0.81353552584164746</v>
      </c>
      <c r="N121" s="20">
        <f t="shared" si="27"/>
        <v>3.6006569230765564</v>
      </c>
      <c r="O121" s="42">
        <f t="shared" si="28"/>
        <v>1.5075868785881168</v>
      </c>
      <c r="P121" s="40"/>
      <c r="Q121" s="21">
        <f t="shared" si="29"/>
        <v>20.040021096365809</v>
      </c>
      <c r="R121" s="44">
        <f t="shared" si="30"/>
        <v>0.88674910537285623</v>
      </c>
      <c r="S121" s="22"/>
      <c r="T121" s="22">
        <f t="shared" si="31"/>
        <v>5.5656569133064622</v>
      </c>
      <c r="U121" s="22">
        <f t="shared" si="32"/>
        <v>0.3293869866218625</v>
      </c>
      <c r="V121" s="47"/>
      <c r="W121" s="26">
        <f t="shared" si="36"/>
        <v>0.58819104753904017</v>
      </c>
      <c r="X121" s="26">
        <f t="shared" si="37"/>
        <v>5.5656569133064622</v>
      </c>
      <c r="Y121" s="27">
        <f t="shared" si="38"/>
        <v>5.2841116215121303E-2</v>
      </c>
      <c r="Z121" s="26">
        <f t="shared" si="39"/>
        <v>9.5581017158933218E-2</v>
      </c>
      <c r="AA121" s="33">
        <f t="shared" si="45"/>
        <v>7.9120902353727898</v>
      </c>
      <c r="AB121" s="30"/>
      <c r="AC121" s="37">
        <f t="shared" si="40"/>
        <v>9.8937090357895593E-3</v>
      </c>
      <c r="AD121" s="37">
        <f t="shared" si="46"/>
        <v>1.0550562593769741</v>
      </c>
      <c r="AE121" s="38">
        <f t="shared" si="41"/>
        <v>5.9584000000000064</v>
      </c>
      <c r="AF121" s="37">
        <f t="shared" si="42"/>
        <v>4.9659562224713236E-4</v>
      </c>
      <c r="AG121" s="37">
        <f t="shared" si="47"/>
        <v>5.6776938332764766E-2</v>
      </c>
      <c r="AH121" s="38">
        <f t="shared" si="43"/>
        <v>0.57497325121466325</v>
      </c>
    </row>
    <row r="122" spans="6:34" x14ac:dyDescent="0.2">
      <c r="F122" s="9">
        <v>88.000000000000696</v>
      </c>
      <c r="G122" s="17">
        <f t="shared" si="44"/>
        <v>1169.5384615384683</v>
      </c>
      <c r="H122" s="24">
        <f t="shared" si="33"/>
        <v>1442.6884615384683</v>
      </c>
      <c r="I122" s="24">
        <f t="shared" si="34"/>
        <v>18.265098224852437</v>
      </c>
      <c r="J122" s="18">
        <f t="shared" si="35"/>
        <v>1826509822.4852438</v>
      </c>
      <c r="K122" s="19">
        <f t="shared" si="24"/>
        <v>-8.081006286185362</v>
      </c>
      <c r="L122" s="25">
        <f t="shared" si="25"/>
        <v>-7.2695987062581766</v>
      </c>
      <c r="M122" s="19">
        <f t="shared" si="26"/>
        <v>-0.81140757992718537</v>
      </c>
      <c r="N122" s="20">
        <f t="shared" si="27"/>
        <v>3.6144153846150147</v>
      </c>
      <c r="O122" s="42">
        <f t="shared" si="28"/>
        <v>1.5088924813893154</v>
      </c>
      <c r="P122" s="40"/>
      <c r="Q122" s="21">
        <f t="shared" si="29"/>
        <v>20.098760848653185</v>
      </c>
      <c r="R122" s="44">
        <f t="shared" si="30"/>
        <v>0.8876741033982456</v>
      </c>
      <c r="S122" s="22"/>
      <c r="T122" s="22">
        <f t="shared" si="31"/>
        <v>5.5607224709713279</v>
      </c>
      <c r="U122" s="22">
        <f t="shared" si="32"/>
        <v>0.32944527461977557</v>
      </c>
      <c r="V122" s="47"/>
      <c r="W122" s="26">
        <f t="shared" si="36"/>
        <v>0.58829513324959914</v>
      </c>
      <c r="X122" s="26">
        <f t="shared" si="37"/>
        <v>5.5607224709713279</v>
      </c>
      <c r="Y122" s="27">
        <f t="shared" si="38"/>
        <v>5.2897365074473658E-2</v>
      </c>
      <c r="Z122" s="26">
        <f t="shared" si="39"/>
        <v>9.5673027972105695E-2</v>
      </c>
      <c r="AA122" s="33">
        <f t="shared" si="45"/>
        <v>7.9058797768554774</v>
      </c>
      <c r="AB122" s="30"/>
      <c r="AC122" s="37">
        <f t="shared" si="40"/>
        <v>9.9079661682251116E-3</v>
      </c>
      <c r="AD122" s="37">
        <f t="shared" si="46"/>
        <v>1.0649642255451992</v>
      </c>
      <c r="AE122" s="38">
        <f t="shared" si="41"/>
        <v>5.9584000000000064</v>
      </c>
      <c r="AF122" s="37">
        <f t="shared" si="42"/>
        <v>4.9691392325335894E-4</v>
      </c>
      <c r="AG122" s="37">
        <f t="shared" si="47"/>
        <v>5.7273852256018123E-2</v>
      </c>
      <c r="AH122" s="38">
        <f t="shared" si="43"/>
        <v>0.57497356951566947</v>
      </c>
    </row>
    <row r="123" spans="6:34" x14ac:dyDescent="0.2">
      <c r="F123" s="9">
        <v>87.900000000000702</v>
      </c>
      <c r="G123" s="17">
        <f t="shared" si="44"/>
        <v>1169.2846153846222</v>
      </c>
      <c r="H123" s="24">
        <f t="shared" si="33"/>
        <v>1442.4346153846222</v>
      </c>
      <c r="I123" s="24">
        <f t="shared" si="34"/>
        <v>18.251420408284389</v>
      </c>
      <c r="J123" s="18">
        <f t="shared" si="35"/>
        <v>1825142040.828439</v>
      </c>
      <c r="K123" s="19">
        <f t="shared" si="24"/>
        <v>-8.0827265086077613</v>
      </c>
      <c r="L123" s="25">
        <f t="shared" si="25"/>
        <v>-7.2734587388679248</v>
      </c>
      <c r="M123" s="19">
        <f t="shared" si="26"/>
        <v>-0.8092677697398365</v>
      </c>
      <c r="N123" s="20">
        <f t="shared" si="27"/>
        <v>3.6281738461534729</v>
      </c>
      <c r="O123" s="42">
        <f t="shared" si="28"/>
        <v>1.5101963609065203</v>
      </c>
      <c r="P123" s="40"/>
      <c r="Q123" s="21">
        <f t="shared" si="29"/>
        <v>20.157265606016811</v>
      </c>
      <c r="R123" s="44">
        <f t="shared" si="30"/>
        <v>0.88859817002192587</v>
      </c>
      <c r="S123" s="22"/>
      <c r="T123" s="22">
        <f t="shared" si="31"/>
        <v>5.5557606831291162</v>
      </c>
      <c r="U123" s="22">
        <f t="shared" si="32"/>
        <v>0.32950349245549559</v>
      </c>
      <c r="V123" s="47"/>
      <c r="W123" s="26">
        <f t="shared" si="36"/>
        <v>0.58839909367052778</v>
      </c>
      <c r="X123" s="26">
        <f t="shared" si="37"/>
        <v>5.5557606831291162</v>
      </c>
      <c r="Y123" s="27">
        <f t="shared" si="38"/>
        <v>5.2953963213110321E-2</v>
      </c>
      <c r="Z123" s="26">
        <f t="shared" si="39"/>
        <v>9.5765591235488959E-2</v>
      </c>
      <c r="AA123" s="33">
        <f t="shared" si="45"/>
        <v>7.8996339987423996</v>
      </c>
      <c r="AB123" s="30"/>
      <c r="AC123" s="37">
        <f t="shared" si="40"/>
        <v>9.9221339842753224E-3</v>
      </c>
      <c r="AD123" s="37">
        <f t="shared" si="46"/>
        <v>1.0748863595294744</v>
      </c>
      <c r="AE123" s="38">
        <f t="shared" si="41"/>
        <v>5.9584000000000064</v>
      </c>
      <c r="AF123" s="37">
        <f t="shared" si="42"/>
        <v>4.9723189572539641E-4</v>
      </c>
      <c r="AG123" s="37">
        <f t="shared" si="47"/>
        <v>5.7771084151743521E-2</v>
      </c>
      <c r="AH123" s="38">
        <f t="shared" si="43"/>
        <v>0.57497388748814149</v>
      </c>
    </row>
    <row r="124" spans="6:34" x14ac:dyDescent="0.2">
      <c r="F124" s="9">
        <v>87.800000000000693</v>
      </c>
      <c r="G124" s="17">
        <f t="shared" si="44"/>
        <v>1169.0307692307761</v>
      </c>
      <c r="H124" s="24">
        <f t="shared" si="33"/>
        <v>1442.1807692307761</v>
      </c>
      <c r="I124" s="24">
        <f t="shared" si="34"/>
        <v>18.237755479290342</v>
      </c>
      <c r="J124" s="18">
        <f t="shared" si="35"/>
        <v>1823775547.9290342</v>
      </c>
      <c r="K124" s="19">
        <f t="shared" si="24"/>
        <v>-8.084435213483804</v>
      </c>
      <c r="L124" s="25">
        <f t="shared" si="25"/>
        <v>-7.2773191473890115</v>
      </c>
      <c r="M124" s="19">
        <f t="shared" si="26"/>
        <v>-0.80711606609479247</v>
      </c>
      <c r="N124" s="20">
        <f t="shared" si="27"/>
        <v>3.6419323076919312</v>
      </c>
      <c r="O124" s="42">
        <f t="shared" si="28"/>
        <v>1.5114985127917722</v>
      </c>
      <c r="P124" s="40"/>
      <c r="Q124" s="21">
        <f t="shared" si="29"/>
        <v>20.215534271300861</v>
      </c>
      <c r="R124" s="44">
        <f t="shared" si="30"/>
        <v>0.88952130157607423</v>
      </c>
      <c r="S124" s="22"/>
      <c r="T124" s="22">
        <f t="shared" si="31"/>
        <v>5.5507715584402018</v>
      </c>
      <c r="U124" s="22">
        <f t="shared" si="32"/>
        <v>0.32956164009883188</v>
      </c>
      <c r="V124" s="47"/>
      <c r="W124" s="26">
        <f t="shared" si="36"/>
        <v>0.58850292874791399</v>
      </c>
      <c r="X124" s="26">
        <f t="shared" si="37"/>
        <v>5.5507715584402018</v>
      </c>
      <c r="Y124" s="27">
        <f t="shared" si="38"/>
        <v>5.3010912316601141E-2</v>
      </c>
      <c r="Z124" s="26">
        <f t="shared" si="39"/>
        <v>9.5858709359883595E-2</v>
      </c>
      <c r="AA124" s="33">
        <f t="shared" si="45"/>
        <v>7.8933529120990062</v>
      </c>
      <c r="AB124" s="30"/>
      <c r="AC124" s="37">
        <f t="shared" si="40"/>
        <v>9.9362121599962713E-3</v>
      </c>
      <c r="AD124" s="37">
        <f t="shared" si="46"/>
        <v>1.0848225716894706</v>
      </c>
      <c r="AE124" s="38">
        <f t="shared" si="41"/>
        <v>5.9584000000000064</v>
      </c>
      <c r="AF124" s="37">
        <f t="shared" si="42"/>
        <v>4.9754953854204702E-4</v>
      </c>
      <c r="AG124" s="37">
        <f t="shared" si="47"/>
        <v>5.8268633690285565E-2</v>
      </c>
      <c r="AH124" s="38">
        <f t="shared" si="43"/>
        <v>0.57497420513095809</v>
      </c>
    </row>
    <row r="125" spans="6:34" x14ac:dyDescent="0.2">
      <c r="F125" s="9">
        <v>87.700000000000699</v>
      </c>
      <c r="G125" s="17">
        <f t="shared" si="44"/>
        <v>1168.77692307693</v>
      </c>
      <c r="H125" s="24">
        <f t="shared" si="33"/>
        <v>1441.9269230769301</v>
      </c>
      <c r="I125" s="24">
        <f t="shared" si="34"/>
        <v>18.224103437870212</v>
      </c>
      <c r="J125" s="18">
        <f t="shared" si="35"/>
        <v>1822410343.7870212</v>
      </c>
      <c r="K125" s="19">
        <f t="shared" si="24"/>
        <v>-8.0861323717250464</v>
      </c>
      <c r="L125" s="25">
        <f t="shared" si="25"/>
        <v>-7.2811799320200041</v>
      </c>
      <c r="M125" s="19">
        <f t="shared" si="26"/>
        <v>-0.80495243970504227</v>
      </c>
      <c r="N125" s="20">
        <f t="shared" si="27"/>
        <v>3.6556907692303895</v>
      </c>
      <c r="O125" s="42">
        <f t="shared" si="28"/>
        <v>1.5127989326818048</v>
      </c>
      <c r="P125" s="40"/>
      <c r="Q125" s="21">
        <f t="shared" si="29"/>
        <v>20.273565749317285</v>
      </c>
      <c r="R125" s="44">
        <f t="shared" si="30"/>
        <v>0.89044349438463233</v>
      </c>
      <c r="S125" s="22"/>
      <c r="T125" s="22">
        <f t="shared" si="31"/>
        <v>5.5457551059728605</v>
      </c>
      <c r="U125" s="22">
        <f t="shared" si="32"/>
        <v>0.329619717520172</v>
      </c>
      <c r="V125" s="47"/>
      <c r="W125" s="26">
        <f t="shared" si="36"/>
        <v>0.5886066384288785</v>
      </c>
      <c r="X125" s="26">
        <f t="shared" si="37"/>
        <v>5.5457551059728605</v>
      </c>
      <c r="Y125" s="27">
        <f t="shared" si="38"/>
        <v>5.3068214082780216E-2</v>
      </c>
      <c r="Z125" s="26">
        <f t="shared" si="39"/>
        <v>9.5952384771903126E-2</v>
      </c>
      <c r="AA125" s="33">
        <f t="shared" si="45"/>
        <v>7.8870365285165214</v>
      </c>
      <c r="AB125" s="30"/>
      <c r="AC125" s="37">
        <f t="shared" si="40"/>
        <v>9.9502003722978342E-3</v>
      </c>
      <c r="AD125" s="37">
        <f t="shared" si="46"/>
        <v>1.0947727720617684</v>
      </c>
      <c r="AE125" s="38">
        <f t="shared" si="41"/>
        <v>5.9584000000000055</v>
      </c>
      <c r="AF125" s="37">
        <f t="shared" si="42"/>
        <v>4.9786685057948187E-4</v>
      </c>
      <c r="AG125" s="37">
        <f t="shared" si="47"/>
        <v>5.8766500540865046E-2</v>
      </c>
      <c r="AH125" s="38">
        <f t="shared" si="43"/>
        <v>0.57497452244299563</v>
      </c>
    </row>
    <row r="126" spans="6:34" x14ac:dyDescent="0.2">
      <c r="F126" s="9">
        <v>87.600000000000705</v>
      </c>
      <c r="G126" s="17">
        <f t="shared" si="44"/>
        <v>1168.5230769230839</v>
      </c>
      <c r="H126" s="24">
        <f t="shared" si="33"/>
        <v>1441.673076923084</v>
      </c>
      <c r="I126" s="24">
        <f t="shared" si="34"/>
        <v>18.210464284024056</v>
      </c>
      <c r="J126" s="18">
        <f t="shared" si="35"/>
        <v>1821046428.4024055</v>
      </c>
      <c r="K126" s="19">
        <f t="shared" si="24"/>
        <v>-8.087817954140549</v>
      </c>
      <c r="L126" s="25">
        <f t="shared" si="25"/>
        <v>-7.2850410929595908</v>
      </c>
      <c r="M126" s="19">
        <f t="shared" si="26"/>
        <v>-0.80277686118095826</v>
      </c>
      <c r="N126" s="20">
        <f t="shared" si="27"/>
        <v>3.6694492307688478</v>
      </c>
      <c r="O126" s="42">
        <f t="shared" si="28"/>
        <v>1.5140976161979767</v>
      </c>
      <c r="P126" s="40"/>
      <c r="Q126" s="21">
        <f t="shared" si="29"/>
        <v>20.331358946878726</v>
      </c>
      <c r="R126" s="44">
        <f t="shared" si="30"/>
        <v>0.8913647447632832</v>
      </c>
      <c r="S126" s="22"/>
      <c r="T126" s="22">
        <f t="shared" si="31"/>
        <v>5.540711335204592</v>
      </c>
      <c r="U126" s="22">
        <f t="shared" si="32"/>
        <v>0.32967772469048662</v>
      </c>
      <c r="V126" s="47"/>
      <c r="W126" s="26">
        <f t="shared" si="36"/>
        <v>0.58871022266158324</v>
      </c>
      <c r="X126" s="26">
        <f t="shared" si="37"/>
        <v>5.540711335204592</v>
      </c>
      <c r="Y126" s="27">
        <f t="shared" si="38"/>
        <v>5.3125870221846248E-2</v>
      </c>
      <c r="Z126" s="26">
        <f t="shared" si="39"/>
        <v>9.6046619914086945E-2</v>
      </c>
      <c r="AA126" s="33">
        <f t="shared" si="45"/>
        <v>7.8806848601136537</v>
      </c>
      <c r="AB126" s="30"/>
      <c r="AC126" s="37">
        <f t="shared" si="40"/>
        <v>9.9640982989756214E-3</v>
      </c>
      <c r="AD126" s="37">
        <f t="shared" si="46"/>
        <v>1.1047368703607441</v>
      </c>
      <c r="AE126" s="38">
        <f t="shared" si="41"/>
        <v>5.9584000000000064</v>
      </c>
      <c r="AF126" s="37">
        <f t="shared" si="42"/>
        <v>4.9818383071229726E-4</v>
      </c>
      <c r="AG126" s="37">
        <f t="shared" si="47"/>
        <v>5.9264684371577343E-2</v>
      </c>
      <c r="AH126" s="38">
        <f t="shared" si="43"/>
        <v>0.57497483942312844</v>
      </c>
    </row>
    <row r="127" spans="6:34" x14ac:dyDescent="0.2">
      <c r="F127" s="9">
        <v>87.500000000000696</v>
      </c>
      <c r="G127" s="17">
        <f t="shared" si="44"/>
        <v>1168.2692307692378</v>
      </c>
      <c r="H127" s="24">
        <f t="shared" si="33"/>
        <v>1441.4192307692379</v>
      </c>
      <c r="I127" s="24">
        <f t="shared" si="34"/>
        <v>18.196838017751844</v>
      </c>
      <c r="J127" s="18">
        <f t="shared" si="35"/>
        <v>1819683801.7751844</v>
      </c>
      <c r="K127" s="19">
        <f t="shared" si="24"/>
        <v>-8.089491931436358</v>
      </c>
      <c r="L127" s="25">
        <f t="shared" si="25"/>
        <v>-7.2889026304066062</v>
      </c>
      <c r="M127" s="19">
        <f t="shared" si="26"/>
        <v>-0.80058930102975179</v>
      </c>
      <c r="N127" s="20">
        <f t="shared" si="27"/>
        <v>3.683207692307306</v>
      </c>
      <c r="O127" s="42">
        <f t="shared" si="28"/>
        <v>1.5153945589461939</v>
      </c>
      <c r="P127" s="40"/>
      <c r="Q127" s="21">
        <f t="shared" si="29"/>
        <v>20.388912772831546</v>
      </c>
      <c r="R127" s="44">
        <f t="shared" si="30"/>
        <v>0.89228504901942385</v>
      </c>
      <c r="S127" s="22"/>
      <c r="T127" s="22">
        <f t="shared" si="31"/>
        <v>5.5356402560234468</v>
      </c>
      <c r="U127" s="22">
        <f t="shared" si="32"/>
        <v>0.32973566158133422</v>
      </c>
      <c r="V127" s="47"/>
      <c r="W127" s="26">
        <f t="shared" si="36"/>
        <v>0.5888136813952396</v>
      </c>
      <c r="X127" s="26">
        <f t="shared" si="37"/>
        <v>5.5356402560234468</v>
      </c>
      <c r="Y127" s="27">
        <f t="shared" si="38"/>
        <v>5.318388245646373E-2</v>
      </c>
      <c r="Z127" s="26">
        <f t="shared" si="39"/>
        <v>9.6141417245014127E-2</v>
      </c>
      <c r="AA127" s="33">
        <f t="shared" si="45"/>
        <v>7.8742979195383116</v>
      </c>
      <c r="AB127" s="30"/>
      <c r="AC127" s="37">
        <f t="shared" si="40"/>
        <v>9.9779056187076845E-3</v>
      </c>
      <c r="AD127" s="37">
        <f t="shared" si="46"/>
        <v>1.1147147759794518</v>
      </c>
      <c r="AE127" s="38">
        <f t="shared" si="41"/>
        <v>5.9584000000000064</v>
      </c>
      <c r="AF127" s="37">
        <f t="shared" si="42"/>
        <v>4.9850047781280357E-4</v>
      </c>
      <c r="AG127" s="37">
        <f t="shared" si="47"/>
        <v>5.9763184849390145E-2</v>
      </c>
      <c r="AH127" s="38">
        <f t="shared" si="43"/>
        <v>0.57497515607022887</v>
      </c>
    </row>
    <row r="128" spans="6:34" x14ac:dyDescent="0.2">
      <c r="F128" s="9">
        <v>87.400000000000702</v>
      </c>
      <c r="G128" s="17">
        <f t="shared" si="44"/>
        <v>1168.0153846153917</v>
      </c>
      <c r="H128" s="24">
        <f t="shared" si="33"/>
        <v>1441.1653846153918</v>
      </c>
      <c r="I128" s="24">
        <f t="shared" si="34"/>
        <v>18.183224639053634</v>
      </c>
      <c r="J128" s="18">
        <f t="shared" si="35"/>
        <v>1818322463.9053633</v>
      </c>
      <c r="K128" s="19">
        <f t="shared" si="24"/>
        <v>-8.0911542742150608</v>
      </c>
      <c r="L128" s="25">
        <f t="shared" si="25"/>
        <v>-7.2927645445600238</v>
      </c>
      <c r="M128" s="19">
        <f t="shared" si="26"/>
        <v>-0.79838972965503707</v>
      </c>
      <c r="N128" s="20">
        <f t="shared" si="27"/>
        <v>3.6969661538457643</v>
      </c>
      <c r="O128" s="42">
        <f t="shared" si="28"/>
        <v>1.5166897565168451</v>
      </c>
      <c r="P128" s="40"/>
      <c r="Q128" s="21">
        <f t="shared" si="29"/>
        <v>20.446226138088967</v>
      </c>
      <c r="R128" s="44">
        <f t="shared" si="30"/>
        <v>0.89320440345214436</v>
      </c>
      <c r="S128" s="22"/>
      <c r="T128" s="22">
        <f t="shared" si="31"/>
        <v>5.5305418787293483</v>
      </c>
      <c r="U128" s="22">
        <f t="shared" si="32"/>
        <v>0.32979352816486529</v>
      </c>
      <c r="V128" s="47"/>
      <c r="W128" s="26">
        <f t="shared" si="36"/>
        <v>0.58891701458011658</v>
      </c>
      <c r="X128" s="26">
        <f t="shared" si="37"/>
        <v>5.5305418787293483</v>
      </c>
      <c r="Y128" s="27">
        <f t="shared" si="38"/>
        <v>5.3242252521865117E-2</v>
      </c>
      <c r="Z128" s="26">
        <f t="shared" si="39"/>
        <v>9.6236779239418063E-2</v>
      </c>
      <c r="AA128" s="33">
        <f t="shared" si="45"/>
        <v>7.8678757199693123</v>
      </c>
      <c r="AB128" s="30"/>
      <c r="AC128" s="37">
        <f t="shared" si="40"/>
        <v>9.9916220110653087E-3</v>
      </c>
      <c r="AD128" s="37">
        <f t="shared" si="46"/>
        <v>1.1247063979905172</v>
      </c>
      <c r="AE128" s="38">
        <f t="shared" si="41"/>
        <v>5.9584000000000064</v>
      </c>
      <c r="AF128" s="37">
        <f t="shared" si="42"/>
        <v>4.9881679075102067E-4</v>
      </c>
      <c r="AG128" s="37">
        <f t="shared" si="47"/>
        <v>6.0262001640141165E-2</v>
      </c>
      <c r="AH128" s="38">
        <f t="shared" si="43"/>
        <v>0.57497547238316715</v>
      </c>
    </row>
    <row r="129" spans="6:34" x14ac:dyDescent="0.2">
      <c r="F129" s="9">
        <v>87.300000000000693</v>
      </c>
      <c r="G129" s="17">
        <f t="shared" si="44"/>
        <v>1167.7615384615456</v>
      </c>
      <c r="H129" s="24">
        <f t="shared" si="33"/>
        <v>1440.9115384615457</v>
      </c>
      <c r="I129" s="24">
        <f t="shared" si="34"/>
        <v>18.169624147929397</v>
      </c>
      <c r="J129" s="18">
        <f t="shared" si="35"/>
        <v>1816962414.7929397</v>
      </c>
      <c r="K129" s="19">
        <f t="shared" si="24"/>
        <v>-8.092804952975257</v>
      </c>
      <c r="L129" s="25">
        <f t="shared" si="25"/>
        <v>-7.2966268356189552</v>
      </c>
      <c r="M129" s="19">
        <f t="shared" si="26"/>
        <v>-0.79617811735630184</v>
      </c>
      <c r="N129" s="20">
        <f t="shared" si="27"/>
        <v>3.7107246153842368</v>
      </c>
      <c r="O129" s="42">
        <f t="shared" si="28"/>
        <v>1.5179832044847199</v>
      </c>
      <c r="P129" s="40"/>
      <c r="Q129" s="21">
        <f t="shared" si="29"/>
        <v>20.503297955664372</v>
      </c>
      <c r="R129" s="44">
        <f t="shared" si="30"/>
        <v>0.89412280435219871</v>
      </c>
      <c r="S129" s="22"/>
      <c r="T129" s="22">
        <f t="shared" si="31"/>
        <v>5.5254162140354097</v>
      </c>
      <c r="U129" s="22">
        <f t="shared" si="32"/>
        <v>0.32985132441382786</v>
      </c>
      <c r="V129" s="47"/>
      <c r="W129" s="26">
        <f t="shared" si="36"/>
        <v>0.58902022216754968</v>
      </c>
      <c r="X129" s="26">
        <f t="shared" si="37"/>
        <v>5.5254162140354097</v>
      </c>
      <c r="Y129" s="27">
        <f t="shared" si="38"/>
        <v>5.3300982165954074E-2</v>
      </c>
      <c r="Z129" s="26">
        <f t="shared" si="39"/>
        <v>9.6332708388302241E-2</v>
      </c>
      <c r="AA129" s="33">
        <f t="shared" si="45"/>
        <v>7.8614182751180905</v>
      </c>
      <c r="AB129" s="30"/>
      <c r="AC129" s="37">
        <f t="shared" si="40"/>
        <v>1.0005247156538088E-2</v>
      </c>
      <c r="AD129" s="37">
        <f t="shared" si="46"/>
        <v>1.1347116451470554</v>
      </c>
      <c r="AE129" s="38">
        <f t="shared" si="41"/>
        <v>5.9584000000000064</v>
      </c>
      <c r="AF129" s="37">
        <f t="shared" si="42"/>
        <v>4.9913276839538172E-4</v>
      </c>
      <c r="AG129" s="37">
        <f t="shared" si="47"/>
        <v>6.0761134408536546E-2</v>
      </c>
      <c r="AH129" s="38">
        <f t="shared" si="43"/>
        <v>0.57497578836081153</v>
      </c>
    </row>
    <row r="130" spans="6:34" x14ac:dyDescent="0.2">
      <c r="F130" s="9">
        <v>87.200000000000699</v>
      </c>
      <c r="G130" s="17">
        <f t="shared" si="44"/>
        <v>1167.5076923076995</v>
      </c>
      <c r="H130" s="24">
        <f t="shared" si="33"/>
        <v>1440.6576923076996</v>
      </c>
      <c r="I130" s="24">
        <f t="shared" si="34"/>
        <v>18.156036544379106</v>
      </c>
      <c r="J130" s="18">
        <f t="shared" si="35"/>
        <v>1815603654.4379106</v>
      </c>
      <c r="K130" s="19">
        <f t="shared" ref="K130:K193" si="48">LOG(EXP(((LN(Y130)-$B$10/(H130)-$B$11-$B$7)-$B$12*(1-$B$16/H130-LN(H130/$B$16))-$B$13*J130/H130-$B$14*(H130-$B$16)*J130/H130-$B$15*J130*J130/H130)/$B$9))</f>
        <v>-8.0944439381111071</v>
      </c>
      <c r="L130" s="25">
        <f t="shared" ref="L130:L193" si="49">-25096.3/(G130+273)+8.735+0.11*(I130*1000-1)/(G130+273)</f>
        <v>-7.3004895037826607</v>
      </c>
      <c r="M130" s="19">
        <f t="shared" ref="M130:M193" si="50">K130-L130</f>
        <v>-0.79395443432844637</v>
      </c>
      <c r="N130" s="20">
        <f t="shared" ref="N130:N193" si="51">81.8-(0.0542)*(G130+273)</f>
        <v>3.7244830769226951</v>
      </c>
      <c r="O130" s="42">
        <f t="shared" ref="O130:O193" si="52">6.24-0.15*K130-0.00412*(G130+273)</f>
        <v>1.5192748984089439</v>
      </c>
      <c r="P130" s="40"/>
      <c r="Q130" s="21">
        <f t="shared" ref="Q130:Q193" si="53">N130*X130</f>
        <v>20.560127140704321</v>
      </c>
      <c r="R130" s="44">
        <f t="shared" ref="R130:R193" si="54">O130*W130</f>
        <v>0.89504024800198412</v>
      </c>
      <c r="S130" s="22"/>
      <c r="T130" s="22">
        <f t="shared" ref="T130:T193" si="55">B$4*X130</f>
        <v>5.5202632730692534</v>
      </c>
      <c r="U130" s="22">
        <f t="shared" ref="U130:U193" si="56">W130*B$3</f>
        <v>0.32990905030157147</v>
      </c>
      <c r="V130" s="47"/>
      <c r="W130" s="26">
        <f t="shared" si="36"/>
        <v>0.58912330410994895</v>
      </c>
      <c r="X130" s="26">
        <f t="shared" si="37"/>
        <v>5.5202632730692534</v>
      </c>
      <c r="Y130" s="27">
        <f t="shared" si="38"/>
        <v>5.3360073149409576E-2</v>
      </c>
      <c r="Z130" s="26">
        <f t="shared" si="39"/>
        <v>9.6429207199056677E-2</v>
      </c>
      <c r="AA130" s="33">
        <f t="shared" si="45"/>
        <v>7.8549255992304028</v>
      </c>
      <c r="AB130" s="30"/>
      <c r="AC130" s="37">
        <f t="shared" si="40"/>
        <v>1.0018780736523531E-2</v>
      </c>
      <c r="AD130" s="37">
        <f t="shared" si="46"/>
        <v>1.1447304258835789</v>
      </c>
      <c r="AE130" s="38">
        <f t="shared" si="41"/>
        <v>5.9584000000000072</v>
      </c>
      <c r="AF130" s="37">
        <f t="shared" si="42"/>
        <v>4.9944840961166695E-4</v>
      </c>
      <c r="AG130" s="37">
        <f t="shared" si="47"/>
        <v>6.126058281814821E-2</v>
      </c>
      <c r="AH130" s="38">
        <f t="shared" si="43"/>
        <v>0.57497610400202781</v>
      </c>
    </row>
    <row r="131" spans="6:34" x14ac:dyDescent="0.2">
      <c r="F131" s="9">
        <v>87.100000000000705</v>
      </c>
      <c r="G131" s="17">
        <f t="shared" si="44"/>
        <v>1167.2538461538534</v>
      </c>
      <c r="H131" s="24">
        <f t="shared" ref="H131:H194" si="57">G131+273.15</f>
        <v>1440.4038461538535</v>
      </c>
      <c r="I131" s="24">
        <f t="shared" ref="I131:I194" si="58">92-0.18*G131+0.0001*(G131^2)</f>
        <v>18.142461828402759</v>
      </c>
      <c r="J131" s="18">
        <f t="shared" ref="J131:J194" si="59">I131*10^8</f>
        <v>1814246182.8402758</v>
      </c>
      <c r="K131" s="19">
        <f t="shared" si="48"/>
        <v>-8.0960711999118047</v>
      </c>
      <c r="L131" s="25">
        <f t="shared" si="49"/>
        <v>-7.3043525492505363</v>
      </c>
      <c r="M131" s="19">
        <f t="shared" si="50"/>
        <v>-0.79171865066126834</v>
      </c>
      <c r="N131" s="20">
        <f t="shared" si="51"/>
        <v>3.7382415384611534</v>
      </c>
      <c r="O131" s="42">
        <f t="shared" si="52"/>
        <v>1.5205648338328945</v>
      </c>
      <c r="P131" s="40"/>
      <c r="Q131" s="21">
        <f t="shared" si="53"/>
        <v>20.616712610522423</v>
      </c>
      <c r="R131" s="44">
        <f t="shared" si="54"/>
        <v>0.89595673067550996</v>
      </c>
      <c r="S131" s="22"/>
      <c r="T131" s="22">
        <f t="shared" si="55"/>
        <v>5.5150830673743165</v>
      </c>
      <c r="U131" s="22">
        <f t="shared" si="56"/>
        <v>0.32996670580205256</v>
      </c>
      <c r="V131" s="47"/>
      <c r="W131" s="26">
        <f t="shared" ref="W131:W194" si="60">(W130*F130-(R130*C$2+U130*B$2)*(F130-F131))/F131</f>
        <v>0.58922626036080805</v>
      </c>
      <c r="X131" s="26">
        <f t="shared" ref="X131:X194" si="61">(X130*F130-(Q130*C$2+T130*B$2)*(F130-F131))/F131</f>
        <v>5.5150830673743165</v>
      </c>
      <c r="Y131" s="27">
        <f t="shared" ref="Y131:Y194" si="62">W131/X131/2</f>
        <v>5.3419527245791201E-2</v>
      </c>
      <c r="Z131" s="26">
        <f t="shared" ref="Z131:Z194" si="63">W131/(W131+X131)</f>
        <v>9.6526278195575646E-2</v>
      </c>
      <c r="AA131" s="33">
        <f t="shared" si="45"/>
        <v>7.8483977070880186</v>
      </c>
      <c r="AB131" s="30"/>
      <c r="AC131" s="37">
        <f t="shared" ref="AC131:AC194" si="64">(Q130*C$2+T130*B$2)*(F130-F131)/100</f>
        <v>1.0032222433359203E-2</v>
      </c>
      <c r="AD131" s="37">
        <f t="shared" si="46"/>
        <v>1.154762648316938</v>
      </c>
      <c r="AE131" s="38">
        <f t="shared" ref="AE131:AE194" si="65">AD131+X131*F131/100</f>
        <v>5.9584000000000064</v>
      </c>
      <c r="AF131" s="37">
        <f t="shared" ref="AF131:AF194" si="66">(R131*C$2+U131*B$2)*(F130-F131)/100</f>
        <v>4.9976371326406139E-4</v>
      </c>
      <c r="AG131" s="37">
        <f t="shared" si="47"/>
        <v>6.1760346531412269E-2</v>
      </c>
      <c r="AH131" s="38">
        <f t="shared" ref="AH131:AH194" si="67">AG131+W131*F131/100</f>
        <v>0.57497641930568022</v>
      </c>
    </row>
    <row r="132" spans="6:34" x14ac:dyDescent="0.2">
      <c r="F132" s="9">
        <v>87.000000000000696</v>
      </c>
      <c r="G132" s="17">
        <f t="shared" ref="G132:G195" si="68">G131-(1200-1035)/650</f>
        <v>1167.0000000000073</v>
      </c>
      <c r="H132" s="24">
        <f t="shared" si="57"/>
        <v>1440.1500000000074</v>
      </c>
      <c r="I132" s="24">
        <f t="shared" si="58"/>
        <v>18.128900000000385</v>
      </c>
      <c r="J132" s="18">
        <f t="shared" si="59"/>
        <v>1812890000.0000386</v>
      </c>
      <c r="K132" s="19">
        <f t="shared" si="48"/>
        <v>-8.0976867085610831</v>
      </c>
      <c r="L132" s="25">
        <f t="shared" si="49"/>
        <v>-7.3082159722221105</v>
      </c>
      <c r="M132" s="19">
        <f t="shared" si="50"/>
        <v>-0.78947073633897258</v>
      </c>
      <c r="N132" s="20">
        <f t="shared" si="51"/>
        <v>3.7519999999996116</v>
      </c>
      <c r="O132" s="42">
        <f t="shared" si="52"/>
        <v>1.5218530062841324</v>
      </c>
      <c r="P132" s="40"/>
      <c r="Q132" s="21">
        <f t="shared" si="53"/>
        <v>20.673053284632537</v>
      </c>
      <c r="R132" s="44">
        <f t="shared" si="54"/>
        <v>0.89687224863837556</v>
      </c>
      <c r="S132" s="22"/>
      <c r="T132" s="22">
        <f t="shared" si="55"/>
        <v>5.5098756089111616</v>
      </c>
      <c r="U132" s="22">
        <f t="shared" si="56"/>
        <v>0.33002429088983892</v>
      </c>
      <c r="V132" s="47"/>
      <c r="W132" s="26">
        <f t="shared" si="60"/>
        <v>0.5893290908747123</v>
      </c>
      <c r="X132" s="26">
        <f t="shared" si="61"/>
        <v>5.5098756089111616</v>
      </c>
      <c r="Y132" s="27">
        <f t="shared" si="62"/>
        <v>5.3479346241645284E-2</v>
      </c>
      <c r="Z132" s="26">
        <f t="shared" si="63"/>
        <v>9.6623923918376112E-2</v>
      </c>
      <c r="AA132" s="33">
        <f t="shared" ref="AA132:AA195" si="69">(W132+X132)/56*72</f>
        <v>7.8418346140104092</v>
      </c>
      <c r="AB132" s="30"/>
      <c r="AC132" s="37">
        <f t="shared" si="64"/>
        <v>1.0045571930319606E-2</v>
      </c>
      <c r="AD132" s="37">
        <f t="shared" ref="AD132:AD195" si="70">AD131+AC132</f>
        <v>1.1648082202472576</v>
      </c>
      <c r="AE132" s="38">
        <f t="shared" si="65"/>
        <v>5.9584000000000064</v>
      </c>
      <c r="AF132" s="37">
        <f t="shared" si="66"/>
        <v>5.0007867821444266E-4</v>
      </c>
      <c r="AG132" s="37">
        <f t="shared" ref="AG132:AG195" si="71">AG131+AF132</f>
        <v>6.2260425209626713E-2</v>
      </c>
      <c r="AH132" s="38">
        <f t="shared" si="67"/>
        <v>0.57497673427063056</v>
      </c>
    </row>
    <row r="133" spans="6:34" x14ac:dyDescent="0.2">
      <c r="F133" s="9">
        <v>86.900000000000702</v>
      </c>
      <c r="G133" s="17">
        <f t="shared" si="68"/>
        <v>1166.7461538461612</v>
      </c>
      <c r="H133" s="24">
        <f t="shared" si="57"/>
        <v>1439.8961538461613</v>
      </c>
      <c r="I133" s="24">
        <f t="shared" si="58"/>
        <v>18.115351059171985</v>
      </c>
      <c r="J133" s="18">
        <f t="shared" si="59"/>
        <v>1811535105.9171984</v>
      </c>
      <c r="K133" s="19">
        <f t="shared" si="48"/>
        <v>-8.0992904341367282</v>
      </c>
      <c r="L133" s="25">
        <f t="shared" si="49"/>
        <v>-7.3120797728970688</v>
      </c>
      <c r="M133" s="19">
        <f t="shared" si="50"/>
        <v>-0.78721066123965944</v>
      </c>
      <c r="N133" s="20">
        <f t="shared" si="51"/>
        <v>3.7657584615380699</v>
      </c>
      <c r="O133" s="42">
        <f t="shared" si="52"/>
        <v>1.5231394112743253</v>
      </c>
      <c r="P133" s="40"/>
      <c r="Q133" s="21">
        <f t="shared" si="53"/>
        <v>20.729148084782487</v>
      </c>
      <c r="R133" s="44">
        <f t="shared" si="54"/>
        <v>0.89778679814774431</v>
      </c>
      <c r="S133" s="22"/>
      <c r="T133" s="22">
        <f t="shared" si="55"/>
        <v>5.5046409100587841</v>
      </c>
      <c r="U133" s="22">
        <f t="shared" si="56"/>
        <v>0.33008180554011485</v>
      </c>
      <c r="V133" s="47"/>
      <c r="W133" s="26">
        <f t="shared" si="60"/>
        <v>0.58943179560734793</v>
      </c>
      <c r="X133" s="26">
        <f t="shared" si="61"/>
        <v>5.5046409100587841</v>
      </c>
      <c r="Y133" s="27">
        <f t="shared" si="62"/>
        <v>5.3539531936612136E-2</v>
      </c>
      <c r="Z133" s="26">
        <f t="shared" si="63"/>
        <v>9.6722146924717103E-2</v>
      </c>
      <c r="AA133" s="33">
        <f t="shared" si="69"/>
        <v>7.8352363358564556</v>
      </c>
      <c r="AB133" s="30"/>
      <c r="AC133" s="37">
        <f t="shared" si="64"/>
        <v>1.0058828911627002E-2</v>
      </c>
      <c r="AD133" s="37">
        <f t="shared" si="70"/>
        <v>1.1748670491588846</v>
      </c>
      <c r="AE133" s="38">
        <f t="shared" si="65"/>
        <v>5.9584000000000064</v>
      </c>
      <c r="AF133" s="37">
        <f t="shared" si="66"/>
        <v>5.0039330332237526E-4</v>
      </c>
      <c r="AG133" s="37">
        <f t="shared" si="71"/>
        <v>6.2760818512949082E-2</v>
      </c>
      <c r="AH133" s="38">
        <f t="shared" si="67"/>
        <v>0.57497704889573864</v>
      </c>
    </row>
    <row r="134" spans="6:34" x14ac:dyDescent="0.2">
      <c r="F134" s="9">
        <v>86.800000000000793</v>
      </c>
      <c r="G134" s="17">
        <f t="shared" si="68"/>
        <v>1166.4923076923151</v>
      </c>
      <c r="H134" s="24">
        <f t="shared" si="57"/>
        <v>1439.6423076923152</v>
      </c>
      <c r="I134" s="24">
        <f t="shared" si="58"/>
        <v>18.101815005917587</v>
      </c>
      <c r="J134" s="18">
        <f t="shared" si="59"/>
        <v>1810181500.5917587</v>
      </c>
      <c r="K134" s="19">
        <f t="shared" si="48"/>
        <v>-8.1008823466100619</v>
      </c>
      <c r="L134" s="25">
        <f t="shared" si="49"/>
        <v>-7.3159439514752149</v>
      </c>
      <c r="M134" s="19">
        <f t="shared" si="50"/>
        <v>-0.78493839513484698</v>
      </c>
      <c r="N134" s="20">
        <f t="shared" si="51"/>
        <v>3.7795169230765282</v>
      </c>
      <c r="O134" s="42">
        <f t="shared" si="52"/>
        <v>1.5244240442991712</v>
      </c>
      <c r="P134" s="40"/>
      <c r="Q134" s="21">
        <f t="shared" si="53"/>
        <v>20.784995934987734</v>
      </c>
      <c r="R134" s="44">
        <f t="shared" si="54"/>
        <v>0.89870037545231629</v>
      </c>
      <c r="S134" s="22"/>
      <c r="T134" s="22">
        <f t="shared" si="55"/>
        <v>5.4993789836159115</v>
      </c>
      <c r="U134" s="22">
        <f t="shared" si="56"/>
        <v>0.33013924972868575</v>
      </c>
      <c r="V134" s="47"/>
      <c r="W134" s="26">
        <f t="shared" si="60"/>
        <v>0.58953437451551016</v>
      </c>
      <c r="X134" s="26">
        <f t="shared" si="61"/>
        <v>5.4993789836159115</v>
      </c>
      <c r="Y134" s="27">
        <f t="shared" si="62"/>
        <v>5.3600086143534321E-2</v>
      </c>
      <c r="Z134" s="26">
        <f t="shared" si="63"/>
        <v>9.6820949788720218E-2</v>
      </c>
      <c r="AA134" s="33">
        <f t="shared" si="69"/>
        <v>7.8286028890261132</v>
      </c>
      <c r="AB134" s="30"/>
      <c r="AC134" s="37">
        <f t="shared" si="64"/>
        <v>1.0071993062466734E-2</v>
      </c>
      <c r="AD134" s="37">
        <f t="shared" si="70"/>
        <v>1.1849390422213513</v>
      </c>
      <c r="AE134" s="38">
        <f t="shared" si="65"/>
        <v>5.9584000000000064</v>
      </c>
      <c r="AF134" s="37">
        <f t="shared" si="66"/>
        <v>5.0070758744531958E-4</v>
      </c>
      <c r="AG134" s="37">
        <f t="shared" si="71"/>
        <v>6.32615261003944E-2</v>
      </c>
      <c r="AH134" s="38">
        <f t="shared" si="67"/>
        <v>0.57497736317986192</v>
      </c>
    </row>
    <row r="135" spans="6:34" x14ac:dyDescent="0.2">
      <c r="F135" s="9">
        <v>86.700000000000799</v>
      </c>
      <c r="G135" s="17">
        <f t="shared" si="68"/>
        <v>1166.238461538469</v>
      </c>
      <c r="H135" s="24">
        <f t="shared" si="57"/>
        <v>1439.3884615384691</v>
      </c>
      <c r="I135" s="24">
        <f t="shared" si="58"/>
        <v>18.088291840237105</v>
      </c>
      <c r="J135" s="18">
        <f t="shared" si="59"/>
        <v>1808829184.0237105</v>
      </c>
      <c r="K135" s="19">
        <f t="shared" si="48"/>
        <v>-8.102462415845455</v>
      </c>
      <c r="L135" s="25">
        <f t="shared" si="49"/>
        <v>-7.3198085081565258</v>
      </c>
      <c r="M135" s="19">
        <f t="shared" si="50"/>
        <v>-0.78265390768892917</v>
      </c>
      <c r="N135" s="20">
        <f t="shared" si="51"/>
        <v>3.7932753846149865</v>
      </c>
      <c r="O135" s="42">
        <f t="shared" si="52"/>
        <v>1.5257069008383253</v>
      </c>
      <c r="P135" s="40"/>
      <c r="Q135" s="21">
        <f t="shared" si="53"/>
        <v>20.84059576156514</v>
      </c>
      <c r="R135" s="44">
        <f t="shared" si="54"/>
        <v>0.89961297679230512</v>
      </c>
      <c r="S135" s="22"/>
      <c r="T135" s="22">
        <f t="shared" si="55"/>
        <v>5.4940898428022882</v>
      </c>
      <c r="U135" s="22">
        <f t="shared" si="56"/>
        <v>0.33019662343198336</v>
      </c>
      <c r="V135" s="47"/>
      <c r="W135" s="26">
        <f t="shared" si="60"/>
        <v>0.58963682755711311</v>
      </c>
      <c r="X135" s="26">
        <f t="shared" si="61"/>
        <v>5.4940898428022882</v>
      </c>
      <c r="Y135" s="27">
        <f t="shared" si="62"/>
        <v>5.3661010688566192E-2</v>
      </c>
      <c r="Z135" s="26">
        <f t="shared" si="63"/>
        <v>9.6920335101491312E-2</v>
      </c>
      <c r="AA135" s="33">
        <f t="shared" si="69"/>
        <v>7.8219342904620879</v>
      </c>
      <c r="AB135" s="30"/>
      <c r="AC135" s="37">
        <f t="shared" si="64"/>
        <v>1.0085064069026886E-2</v>
      </c>
      <c r="AD135" s="37">
        <f t="shared" si="70"/>
        <v>1.1950241062903781</v>
      </c>
      <c r="AE135" s="38">
        <f t="shared" si="65"/>
        <v>5.9584000000000055</v>
      </c>
      <c r="AF135" s="37">
        <f t="shared" si="66"/>
        <v>5.0102152944005152E-4</v>
      </c>
      <c r="AG135" s="37">
        <f t="shared" si="71"/>
        <v>6.3762547629834451E-2</v>
      </c>
      <c r="AH135" s="38">
        <f t="shared" si="67"/>
        <v>0.57497767712185621</v>
      </c>
    </row>
    <row r="136" spans="6:34" x14ac:dyDescent="0.2">
      <c r="F136" s="9">
        <v>86.600000000000804</v>
      </c>
      <c r="G136" s="17">
        <f t="shared" si="68"/>
        <v>1165.9846153846229</v>
      </c>
      <c r="H136" s="24">
        <f t="shared" si="57"/>
        <v>1439.134615384623</v>
      </c>
      <c r="I136" s="24">
        <f t="shared" si="58"/>
        <v>18.074781562130596</v>
      </c>
      <c r="J136" s="18">
        <f t="shared" si="59"/>
        <v>1807478156.2130597</v>
      </c>
      <c r="K136" s="19">
        <f t="shared" si="48"/>
        <v>-8.1040306115997875</v>
      </c>
      <c r="L136" s="25">
        <f t="shared" si="49"/>
        <v>-7.3236734431410859</v>
      </c>
      <c r="M136" s="19">
        <f t="shared" si="50"/>
        <v>-0.78035716845870162</v>
      </c>
      <c r="N136" s="20">
        <f t="shared" si="51"/>
        <v>3.8070338461534448</v>
      </c>
      <c r="O136" s="42">
        <f t="shared" si="52"/>
        <v>1.5269879763553211</v>
      </c>
      <c r="P136" s="40"/>
      <c r="Q136" s="21">
        <f t="shared" si="53"/>
        <v>20.895946493166932</v>
      </c>
      <c r="R136" s="44">
        <f t="shared" si="54"/>
        <v>0.90052459839940924</v>
      </c>
      <c r="S136" s="22"/>
      <c r="T136" s="22">
        <f t="shared" si="55"/>
        <v>5.488773501259991</v>
      </c>
      <c r="U136" s="22">
        <f t="shared" si="56"/>
        <v>0.33025392662707059</v>
      </c>
      <c r="V136" s="47"/>
      <c r="W136" s="26">
        <f t="shared" si="60"/>
        <v>0.58973915469119742</v>
      </c>
      <c r="X136" s="26">
        <f t="shared" si="61"/>
        <v>5.488773501259991</v>
      </c>
      <c r="Y136" s="27">
        <f t="shared" si="62"/>
        <v>5.3722307411283976E-2</v>
      </c>
      <c r="Z136" s="26">
        <f t="shared" si="63"/>
        <v>9.7020305471242421E-2</v>
      </c>
      <c r="AA136" s="33">
        <f t="shared" si="69"/>
        <v>7.8152305576515282</v>
      </c>
      <c r="AB136" s="30"/>
      <c r="AC136" s="37">
        <f t="shared" si="64"/>
        <v>1.0098041618430571E-2</v>
      </c>
      <c r="AD136" s="37">
        <f t="shared" si="70"/>
        <v>1.2051221479088088</v>
      </c>
      <c r="AE136" s="38">
        <f t="shared" si="65"/>
        <v>5.9584000000000055</v>
      </c>
      <c r="AF136" s="37">
        <f t="shared" si="66"/>
        <v>5.0133512815874371E-4</v>
      </c>
      <c r="AG136" s="37">
        <f t="shared" si="71"/>
        <v>6.426388275799319E-2</v>
      </c>
      <c r="AH136" s="38">
        <f t="shared" si="67"/>
        <v>0.57497799072057487</v>
      </c>
    </row>
    <row r="137" spans="6:34" x14ac:dyDescent="0.2">
      <c r="F137" s="9">
        <v>86.500000000000796</v>
      </c>
      <c r="G137" s="17">
        <f t="shared" si="68"/>
        <v>1165.7307692307768</v>
      </c>
      <c r="H137" s="24">
        <f t="shared" si="57"/>
        <v>1438.8807692307769</v>
      </c>
      <c r="I137" s="24">
        <f t="shared" si="58"/>
        <v>18.061284171598032</v>
      </c>
      <c r="J137" s="18">
        <f t="shared" si="59"/>
        <v>1806128417.1598032</v>
      </c>
      <c r="K137" s="19">
        <f t="shared" si="48"/>
        <v>-8.1055869035219512</v>
      </c>
      <c r="L137" s="25">
        <f t="shared" si="49"/>
        <v>-7.3275387566291474</v>
      </c>
      <c r="M137" s="19">
        <f t="shared" si="50"/>
        <v>-0.77804814689280377</v>
      </c>
      <c r="N137" s="20">
        <f t="shared" si="51"/>
        <v>3.820792307691903</v>
      </c>
      <c r="O137" s="42">
        <f t="shared" si="52"/>
        <v>1.5282672662974921</v>
      </c>
      <c r="P137" s="40"/>
      <c r="Q137" s="21">
        <f t="shared" si="53"/>
        <v>20.951047060814634</v>
      </c>
      <c r="R137" s="44">
        <f t="shared" si="54"/>
        <v>0.90143523649678559</v>
      </c>
      <c r="S137" s="22"/>
      <c r="T137" s="22">
        <f t="shared" si="55"/>
        <v>5.4834299730547045</v>
      </c>
      <c r="U137" s="22">
        <f t="shared" si="56"/>
        <v>0.33031115929164645</v>
      </c>
      <c r="V137" s="47"/>
      <c r="W137" s="26">
        <f t="shared" si="60"/>
        <v>0.58984135587794007</v>
      </c>
      <c r="X137" s="26">
        <f t="shared" si="61"/>
        <v>5.4834299730547045</v>
      </c>
      <c r="Y137" s="27">
        <f t="shared" si="62"/>
        <v>5.3783978164797436E-2</v>
      </c>
      <c r="Z137" s="26">
        <f t="shared" si="63"/>
        <v>9.7120863523415563E-2</v>
      </c>
      <c r="AA137" s="33">
        <f t="shared" si="69"/>
        <v>7.8084917086276864</v>
      </c>
      <c r="AB137" s="30"/>
      <c r="AC137" s="37">
        <f t="shared" si="64"/>
        <v>1.0110925398832935E-2</v>
      </c>
      <c r="AD137" s="37">
        <f t="shared" si="70"/>
        <v>1.2152330733076417</v>
      </c>
      <c r="AE137" s="38">
        <f t="shared" si="65"/>
        <v>5.9584000000000046</v>
      </c>
      <c r="AF137" s="37">
        <f t="shared" si="66"/>
        <v>5.0164838245323102E-4</v>
      </c>
      <c r="AG137" s="37">
        <f t="shared" si="71"/>
        <v>6.476553114044642E-2</v>
      </c>
      <c r="AH137" s="38">
        <f t="shared" si="67"/>
        <v>0.57497830397486926</v>
      </c>
    </row>
    <row r="138" spans="6:34" x14ac:dyDescent="0.2">
      <c r="F138" s="9">
        <v>86.400000000000801</v>
      </c>
      <c r="G138" s="17">
        <f t="shared" si="68"/>
        <v>1165.4769230769307</v>
      </c>
      <c r="H138" s="24">
        <f t="shared" si="57"/>
        <v>1438.6269230769308</v>
      </c>
      <c r="I138" s="24">
        <f t="shared" si="58"/>
        <v>18.04779966863947</v>
      </c>
      <c r="J138" s="18">
        <f t="shared" si="59"/>
        <v>1804779966.8639472</v>
      </c>
      <c r="K138" s="19">
        <f t="shared" si="48"/>
        <v>-8.1071312611523449</v>
      </c>
      <c r="L138" s="25">
        <f t="shared" si="49"/>
        <v>-7.3314044488210808</v>
      </c>
      <c r="M138" s="19">
        <f t="shared" si="50"/>
        <v>-0.77572681233126417</v>
      </c>
      <c r="N138" s="20">
        <f t="shared" si="51"/>
        <v>3.8345507692303613</v>
      </c>
      <c r="O138" s="42">
        <f t="shared" si="52"/>
        <v>1.5295447660958965</v>
      </c>
      <c r="P138" s="40"/>
      <c r="Q138" s="21">
        <f t="shared" si="53"/>
        <v>21.005896397933146</v>
      </c>
      <c r="R138" s="44">
        <f t="shared" si="54"/>
        <v>0.90234488729902451</v>
      </c>
      <c r="S138" s="22"/>
      <c r="T138" s="22">
        <f t="shared" si="55"/>
        <v>5.4780592726770108</v>
      </c>
      <c r="U138" s="22">
        <f t="shared" si="56"/>
        <v>0.33036832140405142</v>
      </c>
      <c r="V138" s="47"/>
      <c r="W138" s="26">
        <f t="shared" si="60"/>
        <v>0.58994343107866321</v>
      </c>
      <c r="X138" s="26">
        <f t="shared" si="61"/>
        <v>5.4780592726770108</v>
      </c>
      <c r="Y138" s="27">
        <f t="shared" si="62"/>
        <v>5.3846024815862426E-2</v>
      </c>
      <c r="Z138" s="26">
        <f t="shared" si="63"/>
        <v>9.7222011900806996E-2</v>
      </c>
      <c r="AA138" s="33">
        <f t="shared" si="69"/>
        <v>7.801717761971581</v>
      </c>
      <c r="AB138" s="30"/>
      <c r="AC138" s="37">
        <f t="shared" si="64"/>
        <v>1.0123715099382109E-2</v>
      </c>
      <c r="AD138" s="37">
        <f t="shared" si="70"/>
        <v>1.2253567884070238</v>
      </c>
      <c r="AE138" s="38">
        <f t="shared" si="65"/>
        <v>5.9584000000000055</v>
      </c>
      <c r="AF138" s="37">
        <f t="shared" si="66"/>
        <v>5.0196129117251491E-4</v>
      </c>
      <c r="AG138" s="37">
        <f t="shared" si="71"/>
        <v>6.5267492431618931E-2</v>
      </c>
      <c r="AH138" s="38">
        <f t="shared" si="67"/>
        <v>0.57497861688358864</v>
      </c>
    </row>
    <row r="139" spans="6:34" x14ac:dyDescent="0.2">
      <c r="F139" s="9">
        <v>86.300000000000793</v>
      </c>
      <c r="G139" s="17">
        <f t="shared" si="68"/>
        <v>1165.2230769230846</v>
      </c>
      <c r="H139" s="24">
        <f t="shared" si="57"/>
        <v>1438.3730769230847</v>
      </c>
      <c r="I139" s="24">
        <f t="shared" si="58"/>
        <v>18.034328053254853</v>
      </c>
      <c r="J139" s="18">
        <f t="shared" si="59"/>
        <v>1803432805.3254852</v>
      </c>
      <c r="K139" s="19">
        <f t="shared" si="48"/>
        <v>-8.1086636539223385</v>
      </c>
      <c r="L139" s="25">
        <f t="shared" si="49"/>
        <v>-7.3352705199174171</v>
      </c>
      <c r="M139" s="19">
        <f t="shared" si="50"/>
        <v>-0.77339313400492138</v>
      </c>
      <c r="N139" s="20">
        <f t="shared" si="51"/>
        <v>3.8483092307688196</v>
      </c>
      <c r="O139" s="42">
        <f t="shared" si="52"/>
        <v>1.5308204711652422</v>
      </c>
      <c r="P139" s="40"/>
      <c r="Q139" s="21">
        <f t="shared" si="53"/>
        <v>21.060493440384885</v>
      </c>
      <c r="R139" s="44">
        <f t="shared" si="54"/>
        <v>0.90325354701212401</v>
      </c>
      <c r="S139" s="22"/>
      <c r="T139" s="22">
        <f t="shared" si="55"/>
        <v>5.4726614150436648</v>
      </c>
      <c r="U139" s="22">
        <f t="shared" si="56"/>
        <v>0.3304254129432721</v>
      </c>
      <c r="V139" s="47"/>
      <c r="W139" s="26">
        <f t="shared" si="60"/>
        <v>0.59004538025584297</v>
      </c>
      <c r="X139" s="26">
        <f t="shared" si="61"/>
        <v>5.4726614150436648</v>
      </c>
      <c r="Y139" s="27">
        <f t="shared" si="62"/>
        <v>5.3908449244994557E-2</v>
      </c>
      <c r="Z139" s="26">
        <f t="shared" si="63"/>
        <v>9.7323753263692803E-2</v>
      </c>
      <c r="AA139" s="33">
        <f t="shared" si="69"/>
        <v>7.7949087368136523</v>
      </c>
      <c r="AB139" s="30"/>
      <c r="AC139" s="37">
        <f t="shared" si="64"/>
        <v>1.0136410410254718E-2</v>
      </c>
      <c r="AD139" s="37">
        <f t="shared" si="70"/>
        <v>1.2354931988172786</v>
      </c>
      <c r="AE139" s="38">
        <f t="shared" si="65"/>
        <v>5.9584000000000046</v>
      </c>
      <c r="AF139" s="37">
        <f t="shared" si="66"/>
        <v>5.0227385316397059E-4</v>
      </c>
      <c r="AG139" s="37">
        <f t="shared" si="71"/>
        <v>6.5769766284782899E-2</v>
      </c>
      <c r="AH139" s="38">
        <f t="shared" si="67"/>
        <v>0.57497892944558016</v>
      </c>
    </row>
    <row r="140" spans="6:34" x14ac:dyDescent="0.2">
      <c r="F140" s="9">
        <v>86.200000000000799</v>
      </c>
      <c r="G140" s="17">
        <f t="shared" si="68"/>
        <v>1164.9692307692385</v>
      </c>
      <c r="H140" s="24">
        <f t="shared" si="57"/>
        <v>1438.1192307692386</v>
      </c>
      <c r="I140" s="24">
        <f t="shared" si="58"/>
        <v>18.02086932544421</v>
      </c>
      <c r="J140" s="18">
        <f t="shared" si="59"/>
        <v>1802086932.544421</v>
      </c>
      <c r="K140" s="19">
        <f t="shared" si="48"/>
        <v>-8.1101840511537624</v>
      </c>
      <c r="L140" s="25">
        <f t="shared" si="49"/>
        <v>-7.3391369701188216</v>
      </c>
      <c r="M140" s="19">
        <f t="shared" si="50"/>
        <v>-0.7710470810349408</v>
      </c>
      <c r="N140" s="20">
        <f t="shared" si="51"/>
        <v>3.8620676923072779</v>
      </c>
      <c r="O140" s="42">
        <f t="shared" si="52"/>
        <v>1.5320943769038013</v>
      </c>
      <c r="P140" s="40"/>
      <c r="Q140" s="21">
        <f t="shared" si="53"/>
        <v>21.114837126504085</v>
      </c>
      <c r="R140" s="44">
        <f t="shared" si="54"/>
        <v>0.90416121183345965</v>
      </c>
      <c r="S140" s="22"/>
      <c r="T140" s="22">
        <f t="shared" si="55"/>
        <v>5.4672364154988831</v>
      </c>
      <c r="U140" s="22">
        <f t="shared" si="56"/>
        <v>0.33048243388894666</v>
      </c>
      <c r="V140" s="47"/>
      <c r="W140" s="26">
        <f t="shared" si="60"/>
        <v>0.59014720337311899</v>
      </c>
      <c r="X140" s="26">
        <f t="shared" si="61"/>
        <v>5.4672364154988831</v>
      </c>
      <c r="Y140" s="27">
        <f t="shared" si="62"/>
        <v>5.3971253346583904E-2</v>
      </c>
      <c r="Z140" s="26">
        <f t="shared" si="63"/>
        <v>9.742609028995515E-2</v>
      </c>
      <c r="AA140" s="33">
        <f t="shared" si="69"/>
        <v>7.7880646528354323</v>
      </c>
      <c r="AB140" s="30"/>
      <c r="AC140" s="37">
        <f t="shared" si="64"/>
        <v>1.0149011022645456E-2</v>
      </c>
      <c r="AD140" s="37">
        <f t="shared" si="70"/>
        <v>1.245642209839924</v>
      </c>
      <c r="AE140" s="38">
        <f t="shared" si="65"/>
        <v>5.9584000000000046</v>
      </c>
      <c r="AF140" s="37">
        <f t="shared" si="66"/>
        <v>5.0258606727227202E-4</v>
      </c>
      <c r="AG140" s="37">
        <f t="shared" si="71"/>
        <v>6.6272352352055169E-2</v>
      </c>
      <c r="AH140" s="38">
        <f t="shared" si="67"/>
        <v>0.5749792416596885</v>
      </c>
    </row>
    <row r="141" spans="6:34" x14ac:dyDescent="0.2">
      <c r="F141" s="9">
        <v>86.100000000000804</v>
      </c>
      <c r="G141" s="17">
        <f t="shared" si="68"/>
        <v>1164.7153846153924</v>
      </c>
      <c r="H141" s="24">
        <f t="shared" si="57"/>
        <v>1437.8653846153925</v>
      </c>
      <c r="I141" s="24">
        <f t="shared" si="58"/>
        <v>18.007423485207511</v>
      </c>
      <c r="J141" s="18">
        <f t="shared" si="59"/>
        <v>1800742348.520751</v>
      </c>
      <c r="K141" s="19">
        <f t="shared" si="48"/>
        <v>-8.1116924220583666</v>
      </c>
      <c r="L141" s="25">
        <f t="shared" si="49"/>
        <v>-7.3430037996260982</v>
      </c>
      <c r="M141" s="19">
        <f t="shared" si="50"/>
        <v>-0.76868862243226843</v>
      </c>
      <c r="N141" s="20">
        <f t="shared" si="51"/>
        <v>3.8758261538457361</v>
      </c>
      <c r="O141" s="42">
        <f t="shared" si="52"/>
        <v>1.5333664786933383</v>
      </c>
      <c r="P141" s="40"/>
      <c r="Q141" s="21">
        <f t="shared" si="53"/>
        <v>21.168926397131088</v>
      </c>
      <c r="R141" s="44">
        <f t="shared" si="54"/>
        <v>0.90506787795176136</v>
      </c>
      <c r="S141" s="22"/>
      <c r="T141" s="22">
        <f t="shared" si="55"/>
        <v>5.4617842898156068</v>
      </c>
      <c r="U141" s="22">
        <f t="shared" si="56"/>
        <v>0.33053938422136997</v>
      </c>
      <c r="V141" s="47"/>
      <c r="W141" s="26">
        <f t="shared" si="60"/>
        <v>0.59024890039530342</v>
      </c>
      <c r="X141" s="26">
        <f t="shared" si="61"/>
        <v>5.4617842898156068</v>
      </c>
      <c r="Y141" s="27">
        <f t="shared" si="62"/>
        <v>5.4034439029011026E-2</v>
      </c>
      <c r="Z141" s="26">
        <f t="shared" si="63"/>
        <v>9.7529025675210088E-2</v>
      </c>
      <c r="AA141" s="33">
        <f t="shared" si="69"/>
        <v>7.7811855302711699</v>
      </c>
      <c r="AB141" s="30"/>
      <c r="AC141" s="37">
        <f t="shared" si="64"/>
        <v>1.0161516628799865E-2</v>
      </c>
      <c r="AD141" s="37">
        <f t="shared" si="70"/>
        <v>1.2558037264687238</v>
      </c>
      <c r="AE141" s="38">
        <f t="shared" si="65"/>
        <v>5.9584000000000055</v>
      </c>
      <c r="AF141" s="37">
        <f t="shared" si="66"/>
        <v>5.0289793234045883E-4</v>
      </c>
      <c r="AG141" s="37">
        <f t="shared" si="71"/>
        <v>6.6775250284395626E-2</v>
      </c>
      <c r="AH141" s="38">
        <f t="shared" si="67"/>
        <v>0.5749795535247566</v>
      </c>
    </row>
    <row r="142" spans="6:34" x14ac:dyDescent="0.2">
      <c r="F142" s="9">
        <v>86.000000000000796</v>
      </c>
      <c r="G142" s="17">
        <f t="shared" si="68"/>
        <v>1164.4615384615463</v>
      </c>
      <c r="H142" s="24">
        <f t="shared" si="57"/>
        <v>1437.6115384615464</v>
      </c>
      <c r="I142" s="24">
        <f t="shared" si="58"/>
        <v>17.993990532544814</v>
      </c>
      <c r="J142" s="18">
        <f t="shared" si="59"/>
        <v>1799399053.2544813</v>
      </c>
      <c r="K142" s="19">
        <f t="shared" si="48"/>
        <v>-8.1131887357372996</v>
      </c>
      <c r="L142" s="25">
        <f t="shared" si="49"/>
        <v>-7.3468710086401927</v>
      </c>
      <c r="M142" s="19">
        <f t="shared" si="50"/>
        <v>-0.76631772709710688</v>
      </c>
      <c r="N142" s="20">
        <f t="shared" si="51"/>
        <v>3.8895846153841944</v>
      </c>
      <c r="O142" s="42">
        <f t="shared" si="52"/>
        <v>1.5346367718990237</v>
      </c>
      <c r="P142" s="40"/>
      <c r="Q142" s="21">
        <f t="shared" si="53"/>
        <v>21.222760195646799</v>
      </c>
      <c r="R142" s="44">
        <f t="shared" si="54"/>
        <v>0.90597354154708287</v>
      </c>
      <c r="S142" s="22"/>
      <c r="T142" s="22">
        <f t="shared" si="55"/>
        <v>5.4563050541967755</v>
      </c>
      <c r="U142" s="22">
        <f t="shared" si="56"/>
        <v>0.33059626392149871</v>
      </c>
      <c r="V142" s="47"/>
      <c r="W142" s="26">
        <f t="shared" si="60"/>
        <v>0.59035047128839047</v>
      </c>
      <c r="X142" s="26">
        <f t="shared" si="61"/>
        <v>5.4563050541967755</v>
      </c>
      <c r="Y142" s="27">
        <f t="shared" si="62"/>
        <v>5.4098008214763953E-2</v>
      </c>
      <c r="Z142" s="26">
        <f t="shared" si="63"/>
        <v>9.7632562132935877E-2</v>
      </c>
      <c r="AA142" s="33">
        <f t="shared" si="69"/>
        <v>7.7742713899094991</v>
      </c>
      <c r="AB142" s="30"/>
      <c r="AC142" s="37">
        <f t="shared" si="64"/>
        <v>1.017392692201112E-2</v>
      </c>
      <c r="AD142" s="37">
        <f t="shared" si="70"/>
        <v>1.265977653390735</v>
      </c>
      <c r="AE142" s="38">
        <f t="shared" si="65"/>
        <v>5.9584000000000046</v>
      </c>
      <c r="AF142" s="37">
        <f t="shared" si="66"/>
        <v>5.0320944720921683E-4</v>
      </c>
      <c r="AG142" s="37">
        <f t="shared" si="71"/>
        <v>6.7278459731604845E-2</v>
      </c>
      <c r="AH142" s="38">
        <f t="shared" si="67"/>
        <v>0.57497986503962539</v>
      </c>
    </row>
    <row r="143" spans="6:34" x14ac:dyDescent="0.2">
      <c r="F143" s="9">
        <v>85.900000000000801</v>
      </c>
      <c r="G143" s="17">
        <f t="shared" si="68"/>
        <v>1164.2076923077002</v>
      </c>
      <c r="H143" s="24">
        <f t="shared" si="57"/>
        <v>1437.3576923077003</v>
      </c>
      <c r="I143" s="24">
        <f t="shared" si="58"/>
        <v>17.980570467456033</v>
      </c>
      <c r="J143" s="18">
        <f t="shared" si="59"/>
        <v>1798057046.7456033</v>
      </c>
      <c r="K143" s="19">
        <f t="shared" si="48"/>
        <v>-8.1146729611806041</v>
      </c>
      <c r="L143" s="25">
        <f t="shared" si="49"/>
        <v>-7.3507385973622039</v>
      </c>
      <c r="M143" s="19">
        <f t="shared" si="50"/>
        <v>-0.76393436381840019</v>
      </c>
      <c r="N143" s="20">
        <f t="shared" si="51"/>
        <v>3.9033430769226527</v>
      </c>
      <c r="O143" s="42">
        <f t="shared" si="52"/>
        <v>1.535905251869365</v>
      </c>
      <c r="P143" s="40"/>
      <c r="Q143" s="21">
        <f t="shared" si="53"/>
        <v>21.276337468007217</v>
      </c>
      <c r="R143" s="44">
        <f t="shared" si="54"/>
        <v>0.90687819879077969</v>
      </c>
      <c r="S143" s="22"/>
      <c r="T143" s="22">
        <f t="shared" si="55"/>
        <v>5.450798725276595</v>
      </c>
      <c r="U143" s="22">
        <f t="shared" si="56"/>
        <v>0.33065307297095664</v>
      </c>
      <c r="V143" s="47"/>
      <c r="W143" s="26">
        <f t="shared" si="60"/>
        <v>0.59045191601956537</v>
      </c>
      <c r="X143" s="26">
        <f t="shared" si="61"/>
        <v>5.450798725276595</v>
      </c>
      <c r="Y143" s="27">
        <f t="shared" si="62"/>
        <v>5.416196284055632E-2</v>
      </c>
      <c r="Z143" s="26">
        <f t="shared" si="63"/>
        <v>9.7736702394602665E-2</v>
      </c>
      <c r="AA143" s="33">
        <f t="shared" si="69"/>
        <v>7.7673222530950632</v>
      </c>
      <c r="AB143" s="30"/>
      <c r="AC143" s="37">
        <f t="shared" si="64"/>
        <v>1.0186241596631205E-2</v>
      </c>
      <c r="AD143" s="37">
        <f t="shared" si="70"/>
        <v>1.2761638949873662</v>
      </c>
      <c r="AE143" s="38">
        <f t="shared" si="65"/>
        <v>5.9584000000000046</v>
      </c>
      <c r="AF143" s="37">
        <f t="shared" si="66"/>
        <v>5.0352061071687489E-4</v>
      </c>
      <c r="AG143" s="37">
        <f t="shared" si="71"/>
        <v>6.7781980342321718E-2</v>
      </c>
      <c r="AH143" s="38">
        <f t="shared" si="67"/>
        <v>0.57498017620313313</v>
      </c>
    </row>
    <row r="144" spans="6:34" x14ac:dyDescent="0.2">
      <c r="F144" s="9">
        <v>85.800000000000793</v>
      </c>
      <c r="G144" s="17">
        <f t="shared" si="68"/>
        <v>1163.9538461538541</v>
      </c>
      <c r="H144" s="24">
        <f t="shared" si="57"/>
        <v>1437.1038461538542</v>
      </c>
      <c r="I144" s="24">
        <f t="shared" si="58"/>
        <v>17.967163289941283</v>
      </c>
      <c r="J144" s="18">
        <f t="shared" si="59"/>
        <v>1796716328.9941282</v>
      </c>
      <c r="K144" s="19">
        <f t="shared" si="48"/>
        <v>-8.1161450672666398</v>
      </c>
      <c r="L144" s="25">
        <f t="shared" si="49"/>
        <v>-7.3546065659933575</v>
      </c>
      <c r="M144" s="19">
        <f t="shared" si="50"/>
        <v>-0.76153850127328226</v>
      </c>
      <c r="N144" s="20">
        <f t="shared" si="51"/>
        <v>3.917101538461111</v>
      </c>
      <c r="O144" s="42">
        <f t="shared" si="52"/>
        <v>1.5371719139361169</v>
      </c>
      <c r="P144" s="40"/>
      <c r="Q144" s="21">
        <f t="shared" si="53"/>
        <v>21.329657162778009</v>
      </c>
      <c r="R144" s="44">
        <f t="shared" si="54"/>
        <v>0.9077818458454775</v>
      </c>
      <c r="S144" s="22"/>
      <c r="T144" s="22">
        <f t="shared" si="55"/>
        <v>5.4452653201217931</v>
      </c>
      <c r="U144" s="22">
        <f t="shared" si="56"/>
        <v>0.33070981135203997</v>
      </c>
      <c r="V144" s="47"/>
      <c r="W144" s="26">
        <f t="shared" si="60"/>
        <v>0.5905532345572142</v>
      </c>
      <c r="X144" s="26">
        <f t="shared" si="61"/>
        <v>5.4452653201217931</v>
      </c>
      <c r="Y144" s="27">
        <f t="shared" si="62"/>
        <v>5.4226304857446818E-2</v>
      </c>
      <c r="Z144" s="26">
        <f t="shared" si="63"/>
        <v>9.7841449209803255E-2</v>
      </c>
      <c r="AA144" s="33">
        <f t="shared" si="69"/>
        <v>7.760338141730152</v>
      </c>
      <c r="AB144" s="30"/>
      <c r="AC144" s="37">
        <f t="shared" si="64"/>
        <v>1.0198460348096652E-2</v>
      </c>
      <c r="AD144" s="37">
        <f t="shared" si="70"/>
        <v>1.2863623553354628</v>
      </c>
      <c r="AE144" s="38">
        <f t="shared" si="65"/>
        <v>5.9584000000000046</v>
      </c>
      <c r="AF144" s="37">
        <f t="shared" si="66"/>
        <v>5.0383142170011422E-4</v>
      </c>
      <c r="AG144" s="37">
        <f t="shared" si="71"/>
        <v>6.8285811764021834E-2</v>
      </c>
      <c r="AH144" s="38">
        <f t="shared" si="67"/>
        <v>0.5749804870141163</v>
      </c>
    </row>
    <row r="145" spans="6:34" x14ac:dyDescent="0.2">
      <c r="F145" s="9">
        <v>85.700000000000799</v>
      </c>
      <c r="G145" s="17">
        <f t="shared" si="68"/>
        <v>1163.700000000008</v>
      </c>
      <c r="H145" s="24">
        <f t="shared" si="57"/>
        <v>1436.8500000000081</v>
      </c>
      <c r="I145" s="24">
        <f t="shared" si="58"/>
        <v>17.95376900000042</v>
      </c>
      <c r="J145" s="18">
        <f t="shared" si="59"/>
        <v>1795376900.000042</v>
      </c>
      <c r="K145" s="19">
        <f t="shared" si="48"/>
        <v>-8.1176050227615626</v>
      </c>
      <c r="L145" s="25">
        <f t="shared" si="49"/>
        <v>-7.3584749147350346</v>
      </c>
      <c r="M145" s="19">
        <f t="shared" si="50"/>
        <v>-0.75913010802652803</v>
      </c>
      <c r="N145" s="20">
        <f t="shared" si="51"/>
        <v>3.9308599999995693</v>
      </c>
      <c r="O145" s="42">
        <f t="shared" si="52"/>
        <v>1.5384367534142012</v>
      </c>
      <c r="P145" s="40"/>
      <c r="Q145" s="21">
        <f t="shared" si="53"/>
        <v>21.382718231169246</v>
      </c>
      <c r="R145" s="44">
        <f t="shared" si="54"/>
        <v>0.908684478865044</v>
      </c>
      <c r="S145" s="22"/>
      <c r="T145" s="22">
        <f t="shared" si="55"/>
        <v>5.4397048562328827</v>
      </c>
      <c r="U145" s="22">
        <f t="shared" si="56"/>
        <v>0.33076647904772255</v>
      </c>
      <c r="V145" s="47"/>
      <c r="W145" s="26">
        <f t="shared" si="60"/>
        <v>0.59065442687093306</v>
      </c>
      <c r="X145" s="26">
        <f t="shared" si="61"/>
        <v>5.4397048562328827</v>
      </c>
      <c r="Y145" s="27">
        <f t="shared" si="62"/>
        <v>5.4291036230959641E-2</v>
      </c>
      <c r="Z145" s="26">
        <f t="shared" si="63"/>
        <v>9.7946805346384641E-2</v>
      </c>
      <c r="AA145" s="33">
        <f t="shared" si="69"/>
        <v>7.753319078276335</v>
      </c>
      <c r="AB145" s="30"/>
      <c r="AC145" s="37">
        <f t="shared" si="64"/>
        <v>1.0210582872918079E-2</v>
      </c>
      <c r="AD145" s="37">
        <f t="shared" si="70"/>
        <v>1.2965729382083808</v>
      </c>
      <c r="AE145" s="38">
        <f t="shared" si="65"/>
        <v>5.9584000000000046</v>
      </c>
      <c r="AF145" s="37">
        <f t="shared" si="66"/>
        <v>5.0414187899289035E-4</v>
      </c>
      <c r="AG145" s="37">
        <f t="shared" si="71"/>
        <v>6.8789953643014726E-2</v>
      </c>
      <c r="AH145" s="38">
        <f t="shared" si="67"/>
        <v>0.57498079747140907</v>
      </c>
    </row>
    <row r="146" spans="6:34" x14ac:dyDescent="0.2">
      <c r="F146" s="9">
        <v>85.600000000000804</v>
      </c>
      <c r="G146" s="17">
        <f t="shared" si="68"/>
        <v>1163.4461538461619</v>
      </c>
      <c r="H146" s="24">
        <f t="shared" si="57"/>
        <v>1436.596153846162</v>
      </c>
      <c r="I146" s="24">
        <f t="shared" si="58"/>
        <v>17.940387597633588</v>
      </c>
      <c r="J146" s="18">
        <f t="shared" si="59"/>
        <v>1794038759.7633588</v>
      </c>
      <c r="K146" s="19">
        <f t="shared" si="48"/>
        <v>-8.1190527963187993</v>
      </c>
      <c r="L146" s="25">
        <f t="shared" si="49"/>
        <v>-7.3623436437887477</v>
      </c>
      <c r="M146" s="19">
        <f t="shared" si="50"/>
        <v>-0.75670915253005155</v>
      </c>
      <c r="N146" s="20">
        <f t="shared" si="51"/>
        <v>3.9446184615380275</v>
      </c>
      <c r="O146" s="42">
        <f t="shared" si="52"/>
        <v>1.5396997656016325</v>
      </c>
      <c r="P146" s="40"/>
      <c r="Q146" s="21">
        <f t="shared" si="53"/>
        <v>21.435519627070136</v>
      </c>
      <c r="R146" s="44">
        <f t="shared" si="54"/>
        <v>0.90958609399456614</v>
      </c>
      <c r="S146" s="22"/>
      <c r="T146" s="22">
        <f t="shared" si="55"/>
        <v>5.4341173515454049</v>
      </c>
      <c r="U146" s="22">
        <f t="shared" si="56"/>
        <v>0.33082307604166139</v>
      </c>
      <c r="V146" s="47"/>
      <c r="W146" s="26">
        <f t="shared" si="60"/>
        <v>0.59075549293153817</v>
      </c>
      <c r="X146" s="26">
        <f t="shared" si="61"/>
        <v>5.4341173515454049</v>
      </c>
      <c r="Y146" s="27">
        <f t="shared" si="62"/>
        <v>5.4356158941206302E-2</v>
      </c>
      <c r="Z146" s="26">
        <f t="shared" si="63"/>
        <v>9.8052773590581122E-2</v>
      </c>
      <c r="AA146" s="33">
        <f t="shared" si="69"/>
        <v>7.7462650857560691</v>
      </c>
      <c r="AB146" s="30"/>
      <c r="AC146" s="37">
        <f t="shared" si="64"/>
        <v>1.022260886871321E-2</v>
      </c>
      <c r="AD146" s="37">
        <f t="shared" si="70"/>
        <v>1.306795547077094</v>
      </c>
      <c r="AE146" s="38">
        <f t="shared" si="65"/>
        <v>5.9584000000000037</v>
      </c>
      <c r="AF146" s="37">
        <f t="shared" si="66"/>
        <v>5.044519814275041E-4</v>
      </c>
      <c r="AG146" s="37">
        <f t="shared" si="71"/>
        <v>6.9294405624442224E-2</v>
      </c>
      <c r="AH146" s="38">
        <f t="shared" si="67"/>
        <v>0.57498110757384358</v>
      </c>
    </row>
    <row r="147" spans="6:34" x14ac:dyDescent="0.2">
      <c r="F147" s="9">
        <v>85.500000000000796</v>
      </c>
      <c r="G147" s="17">
        <f t="shared" si="68"/>
        <v>1163.1923076923158</v>
      </c>
      <c r="H147" s="24">
        <f t="shared" si="57"/>
        <v>1436.3423076923159</v>
      </c>
      <c r="I147" s="24">
        <f t="shared" si="58"/>
        <v>17.927019082840673</v>
      </c>
      <c r="J147" s="18">
        <f t="shared" si="59"/>
        <v>1792701908.2840672</v>
      </c>
      <c r="K147" s="19">
        <f t="shared" si="48"/>
        <v>-8.1204883564784751</v>
      </c>
      <c r="L147" s="25">
        <f t="shared" si="49"/>
        <v>-7.366212753356157</v>
      </c>
      <c r="M147" s="19">
        <f t="shared" si="50"/>
        <v>-0.75427560312231812</v>
      </c>
      <c r="N147" s="20">
        <f t="shared" si="51"/>
        <v>3.9583769230764858</v>
      </c>
      <c r="O147" s="42">
        <f t="shared" si="52"/>
        <v>1.54096094577943</v>
      </c>
      <c r="P147" s="40"/>
      <c r="Q147" s="21">
        <f t="shared" si="53"/>
        <v>21.488060307083927</v>
      </c>
      <c r="R147" s="44">
        <f t="shared" si="54"/>
        <v>0.91048668737031813</v>
      </c>
      <c r="S147" s="22"/>
      <c r="T147" s="22">
        <f t="shared" si="55"/>
        <v>5.4285028244311855</v>
      </c>
      <c r="U147" s="22">
        <f t="shared" si="56"/>
        <v>0.33087960231820196</v>
      </c>
      <c r="V147" s="47"/>
      <c r="W147" s="26">
        <f t="shared" si="60"/>
        <v>0.59085643271107491</v>
      </c>
      <c r="X147" s="26">
        <f t="shared" si="61"/>
        <v>5.4285028244311855</v>
      </c>
      <c r="Y147" s="27">
        <f t="shared" si="62"/>
        <v>5.442167498300847E-2</v>
      </c>
      <c r="Z147" s="26">
        <f t="shared" si="63"/>
        <v>9.8159356747147999E-2</v>
      </c>
      <c r="AA147" s="33">
        <f t="shared" si="69"/>
        <v>7.7391761877543344</v>
      </c>
      <c r="AB147" s="30"/>
      <c r="AC147" s="37">
        <f t="shared" si="64"/>
        <v>1.0234538034203697E-2</v>
      </c>
      <c r="AD147" s="37">
        <f t="shared" si="70"/>
        <v>1.3170300851112977</v>
      </c>
      <c r="AE147" s="38">
        <f t="shared" si="65"/>
        <v>5.9584000000000046</v>
      </c>
      <c r="AF147" s="37">
        <f t="shared" si="66"/>
        <v>5.0476172783387981E-4</v>
      </c>
      <c r="AG147" s="37">
        <f t="shared" si="71"/>
        <v>6.9799167352276106E-2</v>
      </c>
      <c r="AH147" s="38">
        <f t="shared" si="67"/>
        <v>0.57498141732024977</v>
      </c>
    </row>
    <row r="148" spans="6:34" x14ac:dyDescent="0.2">
      <c r="F148" s="9">
        <v>85.400000000000801</v>
      </c>
      <c r="G148" s="17">
        <f t="shared" si="68"/>
        <v>1162.9384615384697</v>
      </c>
      <c r="H148" s="24">
        <f t="shared" si="57"/>
        <v>1436.0884615384698</v>
      </c>
      <c r="I148" s="24">
        <f t="shared" si="58"/>
        <v>17.91366345562173</v>
      </c>
      <c r="J148" s="18">
        <f t="shared" si="59"/>
        <v>1791366345.5621731</v>
      </c>
      <c r="K148" s="19">
        <f t="shared" si="48"/>
        <v>-8.1219116716668918</v>
      </c>
      <c r="L148" s="25">
        <f t="shared" si="49"/>
        <v>-7.3700822436390672</v>
      </c>
      <c r="M148" s="19">
        <f t="shared" si="50"/>
        <v>-0.7518294280278246</v>
      </c>
      <c r="N148" s="20">
        <f t="shared" si="51"/>
        <v>3.9721353846149441</v>
      </c>
      <c r="O148" s="42">
        <f t="shared" si="52"/>
        <v>1.5422202892115378</v>
      </c>
      <c r="P148" s="40"/>
      <c r="Q148" s="21">
        <f t="shared" si="53"/>
        <v>21.540339230562854</v>
      </c>
      <c r="R148" s="44">
        <f t="shared" si="54"/>
        <v>0.91138625511973503</v>
      </c>
      <c r="S148" s="22"/>
      <c r="T148" s="22">
        <f t="shared" si="55"/>
        <v>5.422861293699575</v>
      </c>
      <c r="U148" s="22">
        <f t="shared" si="56"/>
        <v>0.33093605786238378</v>
      </c>
      <c r="V148" s="47"/>
      <c r="W148" s="26">
        <f t="shared" si="60"/>
        <v>0.59095724618282808</v>
      </c>
      <c r="X148" s="26">
        <f t="shared" si="61"/>
        <v>5.422861293699575</v>
      </c>
      <c r="Y148" s="27">
        <f t="shared" si="62"/>
        <v>5.448758636602212E-2</v>
      </c>
      <c r="Z148" s="26">
        <f t="shared" si="63"/>
        <v>9.8266557639496696E-2</v>
      </c>
      <c r="AA148" s="33">
        <f t="shared" si="69"/>
        <v>7.7320524084202331</v>
      </c>
      <c r="AB148" s="30"/>
      <c r="AC148" s="37">
        <f t="shared" si="64"/>
        <v>1.0246370069226428E-2</v>
      </c>
      <c r="AD148" s="37">
        <f t="shared" si="70"/>
        <v>1.3272764551805241</v>
      </c>
      <c r="AE148" s="38">
        <f t="shared" si="65"/>
        <v>5.9584000000000046</v>
      </c>
      <c r="AF148" s="37">
        <f t="shared" si="66"/>
        <v>5.050711170395605E-4</v>
      </c>
      <c r="AG148" s="37">
        <f t="shared" si="71"/>
        <v>7.0304238469315661E-2</v>
      </c>
      <c r="AH148" s="38">
        <f t="shared" si="67"/>
        <v>0.57498172670945558</v>
      </c>
    </row>
    <row r="149" spans="6:34" x14ac:dyDescent="0.2">
      <c r="F149" s="9">
        <v>85.300000000000793</v>
      </c>
      <c r="G149" s="17">
        <f t="shared" si="68"/>
        <v>1162.6846153846236</v>
      </c>
      <c r="H149" s="24">
        <f t="shared" si="57"/>
        <v>1435.8346153846237</v>
      </c>
      <c r="I149" s="24">
        <f t="shared" si="58"/>
        <v>17.90032071597679</v>
      </c>
      <c r="J149" s="18">
        <f t="shared" si="59"/>
        <v>1790032071.5976789</v>
      </c>
      <c r="K149" s="19">
        <f t="shared" si="48"/>
        <v>-8.1233227101959553</v>
      </c>
      <c r="L149" s="25">
        <f t="shared" si="49"/>
        <v>-7.3739521148394189</v>
      </c>
      <c r="M149" s="19">
        <f t="shared" si="50"/>
        <v>-0.74937059535653638</v>
      </c>
      <c r="N149" s="20">
        <f t="shared" si="51"/>
        <v>3.9858938461534024</v>
      </c>
      <c r="O149" s="42">
        <f t="shared" si="52"/>
        <v>1.5434777911447437</v>
      </c>
      <c r="P149" s="40"/>
      <c r="Q149" s="21">
        <f t="shared" si="53"/>
        <v>21.59235535964315</v>
      </c>
      <c r="R149" s="44">
        <f t="shared" si="54"/>
        <v>0.91228479336138557</v>
      </c>
      <c r="S149" s="22"/>
      <c r="T149" s="22">
        <f t="shared" si="55"/>
        <v>5.4171927785986851</v>
      </c>
      <c r="U149" s="22">
        <f t="shared" si="56"/>
        <v>0.33099244265994554</v>
      </c>
      <c r="V149" s="47"/>
      <c r="W149" s="26">
        <f t="shared" si="60"/>
        <v>0.59105793332133127</v>
      </c>
      <c r="X149" s="26">
        <f t="shared" si="61"/>
        <v>5.4171927785986851</v>
      </c>
      <c r="Y149" s="27">
        <f t="shared" si="62"/>
        <v>5.4553895114862944E-2</v>
      </c>
      <c r="Z149" s="26">
        <f t="shared" si="63"/>
        <v>9.8374379109830934E-2</v>
      </c>
      <c r="AA149" s="33">
        <f t="shared" si="69"/>
        <v>7.724893772468592</v>
      </c>
      <c r="AB149" s="30"/>
      <c r="AC149" s="37">
        <f t="shared" si="64"/>
        <v>1.0258104674759435E-2</v>
      </c>
      <c r="AD149" s="37">
        <f t="shared" si="70"/>
        <v>1.3375345598552835</v>
      </c>
      <c r="AE149" s="38">
        <f t="shared" si="65"/>
        <v>5.9584000000000046</v>
      </c>
      <c r="AF149" s="37">
        <f t="shared" si="66"/>
        <v>5.053801478704206E-4</v>
      </c>
      <c r="AG149" s="37">
        <f t="shared" si="71"/>
        <v>7.0809618617186085E-2</v>
      </c>
      <c r="AH149" s="38">
        <f t="shared" si="67"/>
        <v>0.57498203574028628</v>
      </c>
    </row>
    <row r="150" spans="6:34" x14ac:dyDescent="0.2">
      <c r="F150" s="9">
        <v>85.200000000000799</v>
      </c>
      <c r="G150" s="17">
        <f t="shared" si="68"/>
        <v>1162.4307692307775</v>
      </c>
      <c r="H150" s="24">
        <f t="shared" si="57"/>
        <v>1435.5807692307776</v>
      </c>
      <c r="I150" s="24">
        <f t="shared" si="58"/>
        <v>17.886990863905794</v>
      </c>
      <c r="J150" s="18">
        <f t="shared" si="59"/>
        <v>1788699086.3905795</v>
      </c>
      <c r="K150" s="19">
        <f t="shared" si="48"/>
        <v>-8.1247214402626451</v>
      </c>
      <c r="L150" s="25">
        <f t="shared" si="49"/>
        <v>-7.3778223671593093</v>
      </c>
      <c r="M150" s="19">
        <f t="shared" si="50"/>
        <v>-0.74689907310333581</v>
      </c>
      <c r="N150" s="20">
        <f t="shared" si="51"/>
        <v>3.9996523076918606</v>
      </c>
      <c r="O150" s="42">
        <f t="shared" si="52"/>
        <v>1.5447334468085927</v>
      </c>
      <c r="P150" s="40"/>
      <c r="Q150" s="21">
        <f t="shared" si="53"/>
        <v>21.644107659280195</v>
      </c>
      <c r="R150" s="44">
        <f t="shared" si="54"/>
        <v>0.9131822982049419</v>
      </c>
      <c r="S150" s="22"/>
      <c r="T150" s="22">
        <f t="shared" si="55"/>
        <v>5.4114972988166272</v>
      </c>
      <c r="U150" s="22">
        <f t="shared" si="56"/>
        <v>0.33104875669733114</v>
      </c>
      <c r="V150" s="47"/>
      <c r="W150" s="26">
        <f t="shared" si="60"/>
        <v>0.59115849410237697</v>
      </c>
      <c r="X150" s="26">
        <f t="shared" si="61"/>
        <v>5.4114972988166272</v>
      </c>
      <c r="Y150" s="27">
        <f t="shared" si="62"/>
        <v>5.4620603269232904E-2</v>
      </c>
      <c r="Z150" s="26">
        <f t="shared" si="63"/>
        <v>9.8482824019283835E-2</v>
      </c>
      <c r="AA150" s="33">
        <f t="shared" si="69"/>
        <v>7.7177003051815767</v>
      </c>
      <c r="AB150" s="30"/>
      <c r="AC150" s="37">
        <f t="shared" si="64"/>
        <v>1.0269741552911443E-2</v>
      </c>
      <c r="AD150" s="37">
        <f t="shared" si="70"/>
        <v>1.3478043014081948</v>
      </c>
      <c r="AE150" s="38">
        <f t="shared" si="65"/>
        <v>5.9584000000000046</v>
      </c>
      <c r="AF150" s="37">
        <f t="shared" si="66"/>
        <v>5.0568881914958563E-4</v>
      </c>
      <c r="AG150" s="37">
        <f t="shared" si="71"/>
        <v>7.131530743633567E-2</v>
      </c>
      <c r="AH150" s="38">
        <f t="shared" si="67"/>
        <v>0.57498234441156559</v>
      </c>
    </row>
    <row r="151" spans="6:34" x14ac:dyDescent="0.2">
      <c r="F151" s="9">
        <v>85.100000000000804</v>
      </c>
      <c r="G151" s="17">
        <f t="shared" si="68"/>
        <v>1162.1769230769314</v>
      </c>
      <c r="H151" s="24">
        <f t="shared" si="57"/>
        <v>1435.3269230769315</v>
      </c>
      <c r="I151" s="24">
        <f t="shared" si="58"/>
        <v>17.873673899408743</v>
      </c>
      <c r="J151" s="18">
        <f t="shared" si="59"/>
        <v>1787367389.9408743</v>
      </c>
      <c r="K151" s="19">
        <f t="shared" si="48"/>
        <v>-8.1261078299484399</v>
      </c>
      <c r="L151" s="25">
        <f t="shared" si="49"/>
        <v>-7.3816930008009605</v>
      </c>
      <c r="M151" s="19">
        <f t="shared" si="50"/>
        <v>-0.74441482914747947</v>
      </c>
      <c r="N151" s="20">
        <f t="shared" si="51"/>
        <v>4.0134107692303189</v>
      </c>
      <c r="O151" s="42">
        <f t="shared" si="52"/>
        <v>1.5459872514153084</v>
      </c>
      <c r="P151" s="40"/>
      <c r="Q151" s="21">
        <f t="shared" si="53"/>
        <v>21.695595097283704</v>
      </c>
      <c r="R151" s="44">
        <f t="shared" si="54"/>
        <v>0.91407876575115443</v>
      </c>
      <c r="S151" s="22"/>
      <c r="T151" s="22">
        <f t="shared" si="55"/>
        <v>5.4057748744827396</v>
      </c>
      <c r="U151" s="22">
        <f t="shared" si="56"/>
        <v>0.33110499996169496</v>
      </c>
      <c r="V151" s="47"/>
      <c r="W151" s="26">
        <f t="shared" si="60"/>
        <v>0.59125892850302664</v>
      </c>
      <c r="X151" s="26">
        <f t="shared" si="61"/>
        <v>5.4057748744827396</v>
      </c>
      <c r="Y151" s="27">
        <f t="shared" si="62"/>
        <v>5.4687712884048119E-2</v>
      </c>
      <c r="Z151" s="26">
        <f t="shared" si="63"/>
        <v>9.8591895248056519E-2</v>
      </c>
      <c r="AA151" s="33">
        <f t="shared" si="69"/>
        <v>7.7104720324102702</v>
      </c>
      <c r="AB151" s="30"/>
      <c r="AC151" s="37">
        <f t="shared" si="64"/>
        <v>1.0281280406955114E-2</v>
      </c>
      <c r="AD151" s="37">
        <f t="shared" si="70"/>
        <v>1.35808558181515</v>
      </c>
      <c r="AE151" s="38">
        <f t="shared" si="65"/>
        <v>5.9584000000000046</v>
      </c>
      <c r="AF151" s="37">
        <f t="shared" si="66"/>
        <v>5.0599712969850411E-4</v>
      </c>
      <c r="AG151" s="37">
        <f t="shared" si="71"/>
        <v>7.182130456603418E-2</v>
      </c>
      <c r="AH151" s="38">
        <f t="shared" si="67"/>
        <v>0.57498265272211468</v>
      </c>
    </row>
    <row r="152" spans="6:34" x14ac:dyDescent="0.2">
      <c r="F152" s="9">
        <v>85.000000000000895</v>
      </c>
      <c r="G152" s="17">
        <f t="shared" si="68"/>
        <v>1161.9230769230853</v>
      </c>
      <c r="H152" s="24">
        <f t="shared" si="57"/>
        <v>1435.0730769230854</v>
      </c>
      <c r="I152" s="24">
        <f t="shared" si="58"/>
        <v>17.860369822485666</v>
      </c>
      <c r="J152" s="18">
        <f t="shared" si="59"/>
        <v>1786036982.2485666</v>
      </c>
      <c r="K152" s="19">
        <f t="shared" si="48"/>
        <v>-8.1274818472187587</v>
      </c>
      <c r="L152" s="25">
        <f t="shared" si="49"/>
        <v>-7.3855640159667493</v>
      </c>
      <c r="M152" s="19">
        <f t="shared" si="50"/>
        <v>-0.74191783125200939</v>
      </c>
      <c r="N152" s="20">
        <f t="shared" si="51"/>
        <v>4.0271692307687772</v>
      </c>
      <c r="O152" s="42">
        <f t="shared" si="52"/>
        <v>1.5472392001597024</v>
      </c>
      <c r="P152" s="40"/>
      <c r="Q152" s="21">
        <f t="shared" si="53"/>
        <v>21.746816644353029</v>
      </c>
      <c r="R152" s="44">
        <f t="shared" si="54"/>
        <v>0.91497419209181907</v>
      </c>
      <c r="S152" s="22"/>
      <c r="T152" s="22">
        <f t="shared" si="55"/>
        <v>5.4000255261688155</v>
      </c>
      <c r="U152" s="22">
        <f t="shared" si="56"/>
        <v>0.33116117244090731</v>
      </c>
      <c r="V152" s="47"/>
      <c r="W152" s="26">
        <f t="shared" si="60"/>
        <v>0.59135923650162014</v>
      </c>
      <c r="X152" s="26">
        <f t="shared" si="61"/>
        <v>5.4000255261688155</v>
      </c>
      <c r="Y152" s="27">
        <f t="shared" si="62"/>
        <v>5.4755226029567949E-2</v>
      </c>
      <c r="Z152" s="26">
        <f t="shared" si="63"/>
        <v>9.8701595695557351E-2</v>
      </c>
      <c r="AA152" s="33">
        <f t="shared" si="69"/>
        <v>7.7032089805762745</v>
      </c>
      <c r="AB152" s="30"/>
      <c r="AC152" s="37">
        <f t="shared" si="64"/>
        <v>1.0292720941313669E-2</v>
      </c>
      <c r="AD152" s="37">
        <f t="shared" si="70"/>
        <v>1.3683783027564638</v>
      </c>
      <c r="AE152" s="38">
        <f t="shared" si="65"/>
        <v>5.9584000000000046</v>
      </c>
      <c r="AF152" s="37">
        <f t="shared" si="66"/>
        <v>5.0630507833572048E-4</v>
      </c>
      <c r="AG152" s="37">
        <f t="shared" si="71"/>
        <v>7.2327609644369906E-2</v>
      </c>
      <c r="AH152" s="38">
        <f t="shared" si="67"/>
        <v>0.57498296067075227</v>
      </c>
    </row>
    <row r="153" spans="6:34" x14ac:dyDescent="0.2">
      <c r="F153" s="9">
        <v>84.900000000000901</v>
      </c>
      <c r="G153" s="17">
        <f t="shared" si="68"/>
        <v>1161.6692307692392</v>
      </c>
      <c r="H153" s="24">
        <f t="shared" si="57"/>
        <v>1434.8192307692393</v>
      </c>
      <c r="I153" s="24">
        <f t="shared" si="58"/>
        <v>17.847078633136533</v>
      </c>
      <c r="J153" s="18">
        <f t="shared" si="59"/>
        <v>1784707863.3136532</v>
      </c>
      <c r="K153" s="19">
        <f t="shared" si="48"/>
        <v>-8.1288434599223898</v>
      </c>
      <c r="L153" s="25">
        <f t="shared" si="49"/>
        <v>-7.3894354128591964</v>
      </c>
      <c r="M153" s="19">
        <f t="shared" si="50"/>
        <v>-0.73940804706319341</v>
      </c>
      <c r="N153" s="20">
        <f t="shared" si="51"/>
        <v>4.0409276923072355</v>
      </c>
      <c r="O153" s="42">
        <f t="shared" si="52"/>
        <v>1.548489288219093</v>
      </c>
      <c r="P153" s="40"/>
      <c r="Q153" s="21">
        <f t="shared" si="53"/>
        <v>21.79777127411246</v>
      </c>
      <c r="R153" s="44">
        <f t="shared" si="54"/>
        <v>0.91586857330975091</v>
      </c>
      <c r="S153" s="22"/>
      <c r="T153" s="22">
        <f t="shared" si="55"/>
        <v>5.3942492748903055</v>
      </c>
      <c r="U153" s="22">
        <f t="shared" si="56"/>
        <v>0.33121727412356056</v>
      </c>
      <c r="V153" s="47"/>
      <c r="W153" s="26">
        <f t="shared" si="60"/>
        <v>0.59145941807778668</v>
      </c>
      <c r="X153" s="26">
        <f t="shared" si="61"/>
        <v>5.3942492748903055</v>
      </c>
      <c r="Y153" s="27">
        <f t="shared" si="62"/>
        <v>5.4823144791525627E-2</v>
      </c>
      <c r="Z153" s="26">
        <f t="shared" si="63"/>
        <v>9.8811928280543124E-2</v>
      </c>
      <c r="AA153" s="33">
        <f t="shared" si="69"/>
        <v>7.6959111766732615</v>
      </c>
      <c r="AB153" s="30"/>
      <c r="AC153" s="37">
        <f t="shared" si="64"/>
        <v>1.0304062861623496E-2</v>
      </c>
      <c r="AD153" s="37">
        <f t="shared" si="70"/>
        <v>1.3786823656180873</v>
      </c>
      <c r="AE153" s="38">
        <f t="shared" si="65"/>
        <v>5.9584000000000055</v>
      </c>
      <c r="AF153" s="37">
        <f t="shared" si="66"/>
        <v>5.0661266387938889E-4</v>
      </c>
      <c r="AG153" s="37">
        <f t="shared" si="71"/>
        <v>7.2834222308249291E-2</v>
      </c>
      <c r="AH153" s="38">
        <f t="shared" si="67"/>
        <v>0.57498326825629553</v>
      </c>
    </row>
    <row r="154" spans="6:34" x14ac:dyDescent="0.2">
      <c r="F154" s="9">
        <v>84.800000000000907</v>
      </c>
      <c r="G154" s="17">
        <f t="shared" si="68"/>
        <v>1161.4153846153931</v>
      </c>
      <c r="H154" s="24">
        <f t="shared" si="57"/>
        <v>1434.5653846153932</v>
      </c>
      <c r="I154" s="24">
        <f t="shared" si="58"/>
        <v>17.833800331361402</v>
      </c>
      <c r="J154" s="18">
        <f t="shared" si="59"/>
        <v>1783380033.1361403</v>
      </c>
      <c r="K154" s="19">
        <f t="shared" si="48"/>
        <v>-8.1301926357909551</v>
      </c>
      <c r="L154" s="25">
        <f t="shared" si="49"/>
        <v>-7.3933071916809556</v>
      </c>
      <c r="M154" s="19">
        <f t="shared" si="50"/>
        <v>-0.73688544410999945</v>
      </c>
      <c r="N154" s="20">
        <f t="shared" si="51"/>
        <v>4.0546861538456938</v>
      </c>
      <c r="O154" s="42">
        <f t="shared" si="52"/>
        <v>1.5497375107532232</v>
      </c>
      <c r="P154" s="40"/>
      <c r="Q154" s="21">
        <f t="shared" si="53"/>
        <v>21.848457963146778</v>
      </c>
      <c r="R154" s="44">
        <f t="shared" si="54"/>
        <v>0.91676190547875724</v>
      </c>
      <c r="S154" s="22"/>
      <c r="T154" s="22">
        <f t="shared" si="55"/>
        <v>5.3884461421075622</v>
      </c>
      <c r="U154" s="22">
        <f t="shared" si="56"/>
        <v>0.33127330499897456</v>
      </c>
      <c r="V154" s="47"/>
      <c r="W154" s="26">
        <f t="shared" si="60"/>
        <v>0.5915594732124545</v>
      </c>
      <c r="X154" s="26">
        <f t="shared" si="61"/>
        <v>5.3884461421075622</v>
      </c>
      <c r="Y154" s="27">
        <f t="shared" si="62"/>
        <v>5.4891471271259672E-2</v>
      </c>
      <c r="Z154" s="26">
        <f t="shared" si="63"/>
        <v>9.8922895941260344E-2</v>
      </c>
      <c r="AA154" s="33">
        <f t="shared" si="69"/>
        <v>7.6885786482685932</v>
      </c>
      <c r="AB154" s="30"/>
      <c r="AC154" s="37">
        <f t="shared" si="64"/>
        <v>1.0315305874656367E-2</v>
      </c>
      <c r="AD154" s="37">
        <f t="shared" si="70"/>
        <v>1.3889976714927437</v>
      </c>
      <c r="AE154" s="38">
        <f t="shared" si="65"/>
        <v>5.9584000000000055</v>
      </c>
      <c r="AF154" s="37">
        <f t="shared" si="66"/>
        <v>5.0691988514288064E-4</v>
      </c>
      <c r="AG154" s="37">
        <f t="shared" si="71"/>
        <v>7.3341142193392175E-2</v>
      </c>
      <c r="AH154" s="38">
        <f t="shared" si="67"/>
        <v>0.57498357547755896</v>
      </c>
    </row>
    <row r="155" spans="6:34" x14ac:dyDescent="0.2">
      <c r="F155" s="9">
        <v>84.700000000000898</v>
      </c>
      <c r="G155" s="17">
        <f t="shared" si="68"/>
        <v>1161.161538461547</v>
      </c>
      <c r="H155" s="24">
        <f t="shared" si="57"/>
        <v>1434.3115384615471</v>
      </c>
      <c r="I155" s="24">
        <f t="shared" si="58"/>
        <v>17.820534917160245</v>
      </c>
      <c r="J155" s="18">
        <f t="shared" si="59"/>
        <v>1782053491.7160244</v>
      </c>
      <c r="K155" s="19">
        <f t="shared" si="48"/>
        <v>-8.1315293424382915</v>
      </c>
      <c r="L155" s="25">
        <f t="shared" si="49"/>
        <v>-7.3971793526348311</v>
      </c>
      <c r="M155" s="19">
        <f t="shared" si="50"/>
        <v>-0.73434998980346045</v>
      </c>
      <c r="N155" s="20">
        <f t="shared" si="51"/>
        <v>4.068444615384152</v>
      </c>
      <c r="O155" s="42">
        <f t="shared" si="52"/>
        <v>1.550983862904169</v>
      </c>
      <c r="P155" s="40"/>
      <c r="Q155" s="21">
        <f t="shared" si="53"/>
        <v>21.898875691036707</v>
      </c>
      <c r="R155" s="44">
        <f t="shared" si="54"/>
        <v>0.91765418466360538</v>
      </c>
      <c r="S155" s="22"/>
      <c r="T155" s="22">
        <f t="shared" si="55"/>
        <v>5.3826161497270286</v>
      </c>
      <c r="U155" s="22">
        <f t="shared" si="56"/>
        <v>0.33132926505720239</v>
      </c>
      <c r="V155" s="47"/>
      <c r="W155" s="26">
        <f t="shared" si="60"/>
        <v>0.59165940188786137</v>
      </c>
      <c r="X155" s="26">
        <f t="shared" si="61"/>
        <v>5.3826161497270286</v>
      </c>
      <c r="Y155" s="27">
        <f t="shared" si="62"/>
        <v>5.4960207585847125E-2</v>
      </c>
      <c r="Z155" s="26">
        <f t="shared" si="63"/>
        <v>9.9034501635588523E-2</v>
      </c>
      <c r="AA155" s="33">
        <f t="shared" si="69"/>
        <v>7.6812114235048581</v>
      </c>
      <c r="AB155" s="30"/>
      <c r="AC155" s="37">
        <f t="shared" si="64"/>
        <v>1.0326449688420208E-2</v>
      </c>
      <c r="AD155" s="37">
        <f t="shared" si="70"/>
        <v>1.3993241211811638</v>
      </c>
      <c r="AE155" s="38">
        <f t="shared" si="65"/>
        <v>5.9584000000000055</v>
      </c>
      <c r="AF155" s="37">
        <f t="shared" si="66"/>
        <v>5.0722674093916663E-4</v>
      </c>
      <c r="AG155" s="37">
        <f t="shared" si="71"/>
        <v>7.3848368934331346E-2</v>
      </c>
      <c r="AH155" s="38">
        <f t="shared" si="67"/>
        <v>0.57498388233335518</v>
      </c>
    </row>
    <row r="156" spans="6:34" x14ac:dyDescent="0.2">
      <c r="F156" s="9">
        <v>84.600000000000904</v>
      </c>
      <c r="G156" s="17">
        <f t="shared" si="68"/>
        <v>1160.9076923077009</v>
      </c>
      <c r="H156" s="24">
        <f t="shared" si="57"/>
        <v>1434.057692307701</v>
      </c>
      <c r="I156" s="24">
        <f t="shared" si="58"/>
        <v>17.807282390533004</v>
      </c>
      <c r="J156" s="18">
        <f t="shared" si="59"/>
        <v>1780728239.0533004</v>
      </c>
      <c r="K156" s="19">
        <f t="shared" si="48"/>
        <v>-8.1328535473599235</v>
      </c>
      <c r="L156" s="25">
        <f t="shared" si="49"/>
        <v>-7.4010518959237785</v>
      </c>
      <c r="M156" s="19">
        <f t="shared" si="50"/>
        <v>-0.73180165143614495</v>
      </c>
      <c r="N156" s="20">
        <f t="shared" si="51"/>
        <v>4.0822030769226103</v>
      </c>
      <c r="O156" s="42">
        <f t="shared" si="52"/>
        <v>1.55222833979626</v>
      </c>
      <c r="P156" s="40"/>
      <c r="Q156" s="21">
        <f t="shared" si="53"/>
        <v>21.949023440394548</v>
      </c>
      <c r="R156" s="44">
        <f t="shared" si="54"/>
        <v>0.9185454069199962</v>
      </c>
      <c r="S156" s="22"/>
      <c r="T156" s="22">
        <f t="shared" si="55"/>
        <v>5.3767593201024511</v>
      </c>
      <c r="U156" s="22">
        <f t="shared" si="56"/>
        <v>0.33138515428903603</v>
      </c>
      <c r="V156" s="47"/>
      <c r="W156" s="26">
        <f t="shared" si="60"/>
        <v>0.59175920408756433</v>
      </c>
      <c r="X156" s="26">
        <f t="shared" si="61"/>
        <v>5.3767593201024511</v>
      </c>
      <c r="Y156" s="27">
        <f t="shared" si="62"/>
        <v>5.502935586823781E-2</v>
      </c>
      <c r="Z156" s="26">
        <f t="shared" si="63"/>
        <v>9.9146748341184324E-2</v>
      </c>
      <c r="AA156" s="33">
        <f t="shared" si="69"/>
        <v>7.6738095311014476</v>
      </c>
      <c r="AB156" s="30"/>
      <c r="AC156" s="37">
        <f t="shared" si="64"/>
        <v>1.0337494012119346E-2</v>
      </c>
      <c r="AD156" s="37">
        <f t="shared" si="70"/>
        <v>1.409661615193283</v>
      </c>
      <c r="AE156" s="38">
        <f t="shared" si="65"/>
        <v>5.9584000000000046</v>
      </c>
      <c r="AF156" s="37">
        <f t="shared" si="66"/>
        <v>5.0753323007829529E-4</v>
      </c>
      <c r="AG156" s="37">
        <f t="shared" si="71"/>
        <v>7.435590216440964E-2</v>
      </c>
      <c r="AH156" s="38">
        <f t="shared" si="67"/>
        <v>0.57498418882249447</v>
      </c>
    </row>
    <row r="157" spans="6:34" x14ac:dyDescent="0.2">
      <c r="F157" s="9">
        <v>84.500000000000895</v>
      </c>
      <c r="G157" s="17">
        <f t="shared" si="68"/>
        <v>1160.6538461538548</v>
      </c>
      <c r="H157" s="24">
        <f t="shared" si="57"/>
        <v>1433.8038461538549</v>
      </c>
      <c r="I157" s="24">
        <f t="shared" si="58"/>
        <v>17.794042751479765</v>
      </c>
      <c r="J157" s="18">
        <f t="shared" si="59"/>
        <v>1779404275.1479764</v>
      </c>
      <c r="K157" s="19">
        <f t="shared" si="48"/>
        <v>-8.1341652179324502</v>
      </c>
      <c r="L157" s="25">
        <f t="shared" si="49"/>
        <v>-7.4049248217508845</v>
      </c>
      <c r="M157" s="19">
        <f t="shared" si="50"/>
        <v>-0.72924039618156566</v>
      </c>
      <c r="N157" s="20">
        <f t="shared" si="51"/>
        <v>4.0959615384610686</v>
      </c>
      <c r="O157" s="42">
        <f t="shared" si="52"/>
        <v>1.5534709365359856</v>
      </c>
      <c r="P157" s="40"/>
      <c r="Q157" s="21">
        <f t="shared" si="53"/>
        <v>21.99890019689985</v>
      </c>
      <c r="R157" s="44">
        <f t="shared" si="54"/>
        <v>0.91943556829453188</v>
      </c>
      <c r="S157" s="22"/>
      <c r="T157" s="22">
        <f t="shared" si="55"/>
        <v>5.3708756760360741</v>
      </c>
      <c r="U157" s="22">
        <f t="shared" si="56"/>
        <v>0.33144097268601252</v>
      </c>
      <c r="V157" s="47"/>
      <c r="W157" s="26">
        <f t="shared" si="60"/>
        <v>0.59185887979645091</v>
      </c>
      <c r="X157" s="26">
        <f t="shared" si="61"/>
        <v>5.3708756760360741</v>
      </c>
      <c r="Y157" s="27">
        <f t="shared" si="62"/>
        <v>5.5098918267390148E-2</v>
      </c>
      <c r="Z157" s="26">
        <f t="shared" si="63"/>
        <v>9.9259639055627014E-2</v>
      </c>
      <c r="AA157" s="33">
        <f t="shared" si="69"/>
        <v>7.6663730003561037</v>
      </c>
      <c r="AB157" s="30"/>
      <c r="AC157" s="37">
        <f t="shared" si="64"/>
        <v>1.0348438556190963E-2</v>
      </c>
      <c r="AD157" s="37">
        <f t="shared" si="70"/>
        <v>1.420010053749474</v>
      </c>
      <c r="AE157" s="38">
        <f t="shared" si="65"/>
        <v>5.9584000000000046</v>
      </c>
      <c r="AF157" s="37">
        <f t="shared" si="66"/>
        <v>5.0783935136861167E-4</v>
      </c>
      <c r="AG157" s="37">
        <f t="shared" si="71"/>
        <v>7.4863741515778251E-2</v>
      </c>
      <c r="AH157" s="38">
        <f t="shared" si="67"/>
        <v>0.57498449494378456</v>
      </c>
    </row>
    <row r="158" spans="6:34" x14ac:dyDescent="0.2">
      <c r="F158" s="9">
        <v>84.400000000000901</v>
      </c>
      <c r="G158" s="17">
        <f t="shared" si="68"/>
        <v>1160.4000000000087</v>
      </c>
      <c r="H158" s="24">
        <f t="shared" si="57"/>
        <v>1433.5500000000088</v>
      </c>
      <c r="I158" s="24">
        <f t="shared" si="58"/>
        <v>17.780816000000442</v>
      </c>
      <c r="J158" s="18">
        <f t="shared" si="59"/>
        <v>1778081600.0000441</v>
      </c>
      <c r="K158" s="19">
        <f t="shared" si="48"/>
        <v>-8.135464321412984</v>
      </c>
      <c r="L158" s="25">
        <f t="shared" si="49"/>
        <v>-7.4087981303193882</v>
      </c>
      <c r="M158" s="19">
        <f t="shared" si="50"/>
        <v>-0.72666619109359587</v>
      </c>
      <c r="N158" s="20">
        <f t="shared" si="51"/>
        <v>4.1097199999995269</v>
      </c>
      <c r="O158" s="42">
        <f t="shared" si="52"/>
        <v>1.5547116482119119</v>
      </c>
      <c r="P158" s="40"/>
      <c r="Q158" s="21">
        <f t="shared" si="53"/>
        <v>22.0485049493352</v>
      </c>
      <c r="R158" s="44">
        <f t="shared" si="54"/>
        <v>0.920324664824689</v>
      </c>
      <c r="S158" s="22"/>
      <c r="T158" s="22">
        <f t="shared" si="55"/>
        <v>5.3649652407798438</v>
      </c>
      <c r="U158" s="22">
        <f t="shared" si="56"/>
        <v>0.33149672024041965</v>
      </c>
      <c r="V158" s="47"/>
      <c r="W158" s="26">
        <f t="shared" si="60"/>
        <v>0.59195842900074935</v>
      </c>
      <c r="X158" s="26">
        <f t="shared" si="61"/>
        <v>5.3649652407798438</v>
      </c>
      <c r="Y158" s="27">
        <f t="shared" si="62"/>
        <v>5.5168896948408104E-2</v>
      </c>
      <c r="Z158" s="26">
        <f t="shared" si="63"/>
        <v>9.9373176796564947E-2</v>
      </c>
      <c r="AA158" s="33">
        <f t="shared" si="69"/>
        <v>7.658901861146477</v>
      </c>
      <c r="AB158" s="30"/>
      <c r="AC158" s="37">
        <f t="shared" si="64"/>
        <v>1.0359283032294619E-2</v>
      </c>
      <c r="AD158" s="37">
        <f t="shared" si="70"/>
        <v>1.4303693367817687</v>
      </c>
      <c r="AE158" s="38">
        <f t="shared" si="65"/>
        <v>5.9584000000000055</v>
      </c>
      <c r="AF158" s="37">
        <f t="shared" si="66"/>
        <v>5.081451036156717E-4</v>
      </c>
      <c r="AG158" s="37">
        <f t="shared" si="71"/>
        <v>7.5371886619393924E-2</v>
      </c>
      <c r="AH158" s="38">
        <f t="shared" si="67"/>
        <v>0.57498480069603164</v>
      </c>
    </row>
    <row r="159" spans="6:34" x14ac:dyDescent="0.2">
      <c r="F159" s="9">
        <v>84.300000000000907</v>
      </c>
      <c r="G159" s="17">
        <f t="shared" si="68"/>
        <v>1160.1461538461626</v>
      </c>
      <c r="H159" s="24">
        <f t="shared" si="57"/>
        <v>1433.2961538461627</v>
      </c>
      <c r="I159" s="24">
        <f t="shared" si="58"/>
        <v>17.767602136095149</v>
      </c>
      <c r="J159" s="18">
        <f t="shared" si="59"/>
        <v>1776760213.609515</v>
      </c>
      <c r="K159" s="19">
        <f t="shared" si="48"/>
        <v>-8.1367508249385505</v>
      </c>
      <c r="L159" s="25">
        <f t="shared" si="49"/>
        <v>-7.4126718218326602</v>
      </c>
      <c r="M159" s="19">
        <f t="shared" si="50"/>
        <v>-0.72407900310589035</v>
      </c>
      <c r="N159" s="20">
        <f t="shared" si="51"/>
        <v>4.1234784615379851</v>
      </c>
      <c r="O159" s="42">
        <f t="shared" si="52"/>
        <v>1.5559504698945927</v>
      </c>
      <c r="P159" s="40"/>
      <c r="Q159" s="21">
        <f t="shared" si="53"/>
        <v>22.097836689622028</v>
      </c>
      <c r="R159" s="44">
        <f t="shared" si="54"/>
        <v>0.92121269253878713</v>
      </c>
      <c r="S159" s="22"/>
      <c r="T159" s="22">
        <f t="shared" si="55"/>
        <v>5.3590280380365858</v>
      </c>
      <c r="U159" s="22">
        <f t="shared" si="56"/>
        <v>0.33155239694530175</v>
      </c>
      <c r="V159" s="47"/>
      <c r="W159" s="26">
        <f t="shared" si="60"/>
        <v>0.59205785168803882</v>
      </c>
      <c r="X159" s="26">
        <f t="shared" si="61"/>
        <v>5.3590280380365858</v>
      </c>
      <c r="Y159" s="27">
        <f t="shared" si="62"/>
        <v>5.5239294092679726E-2</v>
      </c>
      <c r="Z159" s="26">
        <f t="shared" si="63"/>
        <v>9.9487364601863471E-2</v>
      </c>
      <c r="AA159" s="33">
        <f t="shared" si="69"/>
        <v>7.6513961439316605</v>
      </c>
      <c r="AB159" s="30"/>
      <c r="AC159" s="37">
        <f t="shared" si="64"/>
        <v>1.0370027153345862E-2</v>
      </c>
      <c r="AD159" s="37">
        <f t="shared" si="70"/>
        <v>1.4407393639351145</v>
      </c>
      <c r="AE159" s="38">
        <f t="shared" si="65"/>
        <v>5.9584000000000046</v>
      </c>
      <c r="AF159" s="37">
        <f t="shared" si="66"/>
        <v>5.0845048562331849E-4</v>
      </c>
      <c r="AG159" s="37">
        <f t="shared" si="71"/>
        <v>7.5880337105017237E-2</v>
      </c>
      <c r="AH159" s="38">
        <f t="shared" si="67"/>
        <v>0.57498510607803932</v>
      </c>
    </row>
    <row r="160" spans="6:34" x14ac:dyDescent="0.2">
      <c r="F160" s="9">
        <v>84.200000000000898</v>
      </c>
      <c r="G160" s="17">
        <f t="shared" si="68"/>
        <v>1159.8923076923165</v>
      </c>
      <c r="H160" s="24">
        <f t="shared" si="57"/>
        <v>1433.0423076923166</v>
      </c>
      <c r="I160" s="24">
        <f t="shared" si="58"/>
        <v>17.754401159763802</v>
      </c>
      <c r="J160" s="18">
        <f t="shared" si="59"/>
        <v>1775440115.9763801</v>
      </c>
      <c r="K160" s="19">
        <f t="shared" si="48"/>
        <v>-8.1380246955255213</v>
      </c>
      <c r="L160" s="25">
        <f t="shared" si="49"/>
        <v>-7.4165458964942301</v>
      </c>
      <c r="M160" s="19">
        <f t="shared" si="50"/>
        <v>-0.7214787990312912</v>
      </c>
      <c r="N160" s="20">
        <f t="shared" si="51"/>
        <v>4.1372369230764434</v>
      </c>
      <c r="O160" s="42">
        <f t="shared" si="52"/>
        <v>1.5571873966364844</v>
      </c>
      <c r="P160" s="40"/>
      <c r="Q160" s="21">
        <f t="shared" si="53"/>
        <v>22.146894412856543</v>
      </c>
      <c r="R160" s="44">
        <f t="shared" si="54"/>
        <v>0.92209964745596151</v>
      </c>
      <c r="S160" s="22"/>
      <c r="T160" s="22">
        <f t="shared" si="55"/>
        <v>5.3530640919611985</v>
      </c>
      <c r="U160" s="22">
        <f t="shared" si="56"/>
        <v>0.33160800279446595</v>
      </c>
      <c r="V160" s="47"/>
      <c r="W160" s="26">
        <f t="shared" si="60"/>
        <v>0.59215714784726059</v>
      </c>
      <c r="X160" s="26">
        <f t="shared" si="61"/>
        <v>5.3530640919611985</v>
      </c>
      <c r="Y160" s="27">
        <f t="shared" si="62"/>
        <v>5.5310111898016934E-2</v>
      </c>
      <c r="Z160" s="26">
        <f t="shared" si="63"/>
        <v>9.960220552975392E-2</v>
      </c>
      <c r="AA160" s="33">
        <f t="shared" si="69"/>
        <v>7.6438558797537333</v>
      </c>
      <c r="AB160" s="30"/>
      <c r="AC160" s="37">
        <f t="shared" si="64"/>
        <v>1.0380670633513105E-2</v>
      </c>
      <c r="AD160" s="37">
        <f t="shared" si="70"/>
        <v>1.4511200345686275</v>
      </c>
      <c r="AE160" s="38">
        <f t="shared" si="65"/>
        <v>5.9584000000000046</v>
      </c>
      <c r="AF160" s="37">
        <f t="shared" si="66"/>
        <v>5.0875549619295798E-4</v>
      </c>
      <c r="AG160" s="37">
        <f t="shared" si="71"/>
        <v>7.6389092601210198E-2</v>
      </c>
      <c r="AH160" s="38">
        <f t="shared" si="67"/>
        <v>0.5749854110886089</v>
      </c>
    </row>
    <row r="161" spans="6:34" x14ac:dyDescent="0.2">
      <c r="F161" s="9">
        <v>84.100000000000904</v>
      </c>
      <c r="G161" s="17">
        <f t="shared" si="68"/>
        <v>1159.6384615384704</v>
      </c>
      <c r="H161" s="24">
        <f t="shared" si="57"/>
        <v>1432.7884615384705</v>
      </c>
      <c r="I161" s="24">
        <f t="shared" si="58"/>
        <v>17.741213071006399</v>
      </c>
      <c r="J161" s="18">
        <f t="shared" si="59"/>
        <v>1774121307.1006398</v>
      </c>
      <c r="K161" s="19">
        <f t="shared" si="48"/>
        <v>-8.1392859000690017</v>
      </c>
      <c r="L161" s="25">
        <f t="shared" si="49"/>
        <v>-7.4204203545077672</v>
      </c>
      <c r="M161" s="19">
        <f t="shared" si="50"/>
        <v>-0.7188655455612345</v>
      </c>
      <c r="N161" s="20">
        <f t="shared" si="51"/>
        <v>4.1509953846149017</v>
      </c>
      <c r="O161" s="42">
        <f t="shared" si="52"/>
        <v>1.5584224234718516</v>
      </c>
      <c r="P161" s="40"/>
      <c r="Q161" s="21">
        <f t="shared" si="53"/>
        <v>22.195677117345742</v>
      </c>
      <c r="R161" s="44">
        <f t="shared" si="54"/>
        <v>0.92298552558612967</v>
      </c>
      <c r="S161" s="22"/>
      <c r="T161" s="22">
        <f t="shared" si="55"/>
        <v>5.3470734271618303</v>
      </c>
      <c r="U161" s="22">
        <f t="shared" si="56"/>
        <v>0.33166353778248781</v>
      </c>
      <c r="V161" s="47"/>
      <c r="W161" s="26">
        <f t="shared" si="60"/>
        <v>0.5922563174687282</v>
      </c>
      <c r="X161" s="26">
        <f t="shared" si="61"/>
        <v>5.3470734271618303</v>
      </c>
      <c r="Y161" s="27">
        <f t="shared" si="62"/>
        <v>5.5381352578796693E-2</v>
      </c>
      <c r="Z161" s="26">
        <f t="shared" si="63"/>
        <v>9.9717702658983789E-2</v>
      </c>
      <c r="AA161" s="33">
        <f t="shared" si="69"/>
        <v>7.6362811002392892</v>
      </c>
      <c r="AB161" s="30"/>
      <c r="AC161" s="37">
        <f t="shared" si="64"/>
        <v>1.0391213188229212E-2</v>
      </c>
      <c r="AD161" s="37">
        <f t="shared" si="70"/>
        <v>1.4615112477568566</v>
      </c>
      <c r="AE161" s="38">
        <f t="shared" si="65"/>
        <v>5.9584000000000046</v>
      </c>
      <c r="AF161" s="37">
        <f t="shared" si="66"/>
        <v>5.0906013412355155E-4</v>
      </c>
      <c r="AG161" s="37">
        <f t="shared" si="71"/>
        <v>7.689815273533375E-2</v>
      </c>
      <c r="AH161" s="38">
        <f t="shared" si="67"/>
        <v>0.57498571572653956</v>
      </c>
    </row>
    <row r="162" spans="6:34" x14ac:dyDescent="0.2">
      <c r="F162" s="9">
        <v>84.000000000000895</v>
      </c>
      <c r="G162" s="17">
        <f t="shared" si="68"/>
        <v>1159.3846153846243</v>
      </c>
      <c r="H162" s="24">
        <f t="shared" si="57"/>
        <v>1432.5346153846244</v>
      </c>
      <c r="I162" s="24">
        <f t="shared" si="58"/>
        <v>17.72803786982297</v>
      </c>
      <c r="J162" s="18">
        <f t="shared" si="59"/>
        <v>1772803786.9822969</v>
      </c>
      <c r="K162" s="19">
        <f t="shared" si="48"/>
        <v>-8.1405344053422475</v>
      </c>
      <c r="L162" s="25">
        <f t="shared" si="49"/>
        <v>-7.4242951960770789</v>
      </c>
      <c r="M162" s="19">
        <f t="shared" si="50"/>
        <v>-0.7162392092651686</v>
      </c>
      <c r="N162" s="20">
        <f t="shared" si="51"/>
        <v>4.16475384615336</v>
      </c>
      <c r="O162" s="42">
        <f t="shared" si="52"/>
        <v>1.5596555454166845</v>
      </c>
      <c r="P162" s="40"/>
      <c r="Q162" s="21">
        <f t="shared" si="53"/>
        <v>22.244183804643445</v>
      </c>
      <c r="R162" s="44">
        <f t="shared" si="54"/>
        <v>0.92387032292996596</v>
      </c>
      <c r="S162" s="22"/>
      <c r="T162" s="22">
        <f t="shared" si="55"/>
        <v>5.3410560687010502</v>
      </c>
      <c r="U162" s="22">
        <f t="shared" si="56"/>
        <v>0.33171900190471793</v>
      </c>
      <c r="V162" s="47"/>
      <c r="W162" s="26">
        <f t="shared" si="60"/>
        <v>0.59235536054413906</v>
      </c>
      <c r="X162" s="26">
        <f t="shared" si="61"/>
        <v>5.3410560687010502</v>
      </c>
      <c r="Y162" s="27">
        <f t="shared" si="62"/>
        <v>5.5453018366103807E-2</v>
      </c>
      <c r="Z162" s="26">
        <f t="shared" si="63"/>
        <v>9.9833859088968441E-2</v>
      </c>
      <c r="AA162" s="33">
        <f t="shared" si="69"/>
        <v>7.6286718376009572</v>
      </c>
      <c r="AB162" s="30"/>
      <c r="AC162" s="37">
        <f t="shared" si="64"/>
        <v>1.0401654534217892E-2</v>
      </c>
      <c r="AD162" s="37">
        <f t="shared" si="70"/>
        <v>1.4719129022910744</v>
      </c>
      <c r="AE162" s="38">
        <f t="shared" si="65"/>
        <v>5.9584000000000046</v>
      </c>
      <c r="AF162" s="37">
        <f t="shared" si="66"/>
        <v>5.0936439821233582E-4</v>
      </c>
      <c r="AG162" s="37">
        <f t="shared" si="71"/>
        <v>7.7407517133546086E-2</v>
      </c>
      <c r="AH162" s="38">
        <f t="shared" si="67"/>
        <v>0.57498601999062815</v>
      </c>
    </row>
    <row r="163" spans="6:34" x14ac:dyDescent="0.2">
      <c r="F163" s="9">
        <v>83.900000000000901</v>
      </c>
      <c r="G163" s="17">
        <f t="shared" si="68"/>
        <v>1159.1307692307782</v>
      </c>
      <c r="H163" s="24">
        <f t="shared" si="57"/>
        <v>1432.2807692307783</v>
      </c>
      <c r="I163" s="24">
        <f t="shared" si="58"/>
        <v>17.714875556213485</v>
      </c>
      <c r="J163" s="18">
        <f t="shared" si="59"/>
        <v>1771487555.6213486</v>
      </c>
      <c r="K163" s="19">
        <f t="shared" si="48"/>
        <v>-8.1417701779960439</v>
      </c>
      <c r="L163" s="25">
        <f t="shared" si="49"/>
        <v>-7.4281704214061266</v>
      </c>
      <c r="M163" s="19">
        <f t="shared" si="50"/>
        <v>-0.71359975658991726</v>
      </c>
      <c r="N163" s="20">
        <f t="shared" si="51"/>
        <v>4.1785123076918183</v>
      </c>
      <c r="O163" s="42">
        <f t="shared" si="52"/>
        <v>1.5608867574685998</v>
      </c>
      <c r="P163" s="40"/>
      <c r="Q163" s="21">
        <f t="shared" si="53"/>
        <v>22.292413479586454</v>
      </c>
      <c r="R163" s="44">
        <f t="shared" si="54"/>
        <v>0.9247540354788647</v>
      </c>
      <c r="S163" s="22"/>
      <c r="T163" s="22">
        <f t="shared" si="55"/>
        <v>5.3350120420970191</v>
      </c>
      <c r="U163" s="22">
        <f t="shared" si="56"/>
        <v>0.33177439515728741</v>
      </c>
      <c r="V163" s="47"/>
      <c r="W163" s="26">
        <f t="shared" si="60"/>
        <v>0.5924542770665846</v>
      </c>
      <c r="X163" s="26">
        <f t="shared" si="61"/>
        <v>5.3350120420970191</v>
      </c>
      <c r="Y163" s="27">
        <f t="shared" si="62"/>
        <v>5.552511150787489E-2</v>
      </c>
      <c r="Z163" s="26">
        <f t="shared" si="63"/>
        <v>9.9950677939943652E-2</v>
      </c>
      <c r="AA163" s="33">
        <f t="shared" si="69"/>
        <v>7.6210281246389195</v>
      </c>
      <c r="AB163" s="30"/>
      <c r="AC163" s="37">
        <f t="shared" si="64"/>
        <v>1.0411994389483177E-2</v>
      </c>
      <c r="AD163" s="37">
        <f t="shared" si="70"/>
        <v>1.4823248966805576</v>
      </c>
      <c r="AE163" s="38">
        <f t="shared" si="65"/>
        <v>5.9584000000000046</v>
      </c>
      <c r="AF163" s="37">
        <f t="shared" si="66"/>
        <v>5.0966828725373156E-4</v>
      </c>
      <c r="AG163" s="37">
        <f t="shared" si="71"/>
        <v>7.7917185420799812E-2</v>
      </c>
      <c r="AH163" s="38">
        <f t="shared" si="67"/>
        <v>0.57498632387966964</v>
      </c>
    </row>
    <row r="164" spans="6:34" x14ac:dyDescent="0.2">
      <c r="F164" s="9">
        <v>83.800000000000907</v>
      </c>
      <c r="G164" s="17">
        <f t="shared" si="68"/>
        <v>1158.8769230769321</v>
      </c>
      <c r="H164" s="24">
        <f t="shared" si="57"/>
        <v>1432.0269230769322</v>
      </c>
      <c r="I164" s="24">
        <f t="shared" si="58"/>
        <v>17.701726130178002</v>
      </c>
      <c r="J164" s="18">
        <f t="shared" si="59"/>
        <v>1770172613.0178003</v>
      </c>
      <c r="K164" s="19">
        <f t="shared" si="48"/>
        <v>-8.1429931845581471</v>
      </c>
      <c r="L164" s="25">
        <f t="shared" si="49"/>
        <v>-7.4320460306990048</v>
      </c>
      <c r="M164" s="19">
        <f t="shared" si="50"/>
        <v>-0.71094715385914231</v>
      </c>
      <c r="N164" s="20">
        <f t="shared" si="51"/>
        <v>4.1922707692302765</v>
      </c>
      <c r="O164" s="42">
        <f t="shared" si="52"/>
        <v>1.5621160546067614</v>
      </c>
      <c r="P164" s="40"/>
      <c r="Q164" s="21">
        <f t="shared" si="53"/>
        <v>22.340365150330769</v>
      </c>
      <c r="R164" s="44">
        <f t="shared" si="54"/>
        <v>0.92563665921491678</v>
      </c>
      <c r="S164" s="22"/>
      <c r="T164" s="22">
        <f t="shared" si="55"/>
        <v>5.328941373324648</v>
      </c>
      <c r="U164" s="22">
        <f t="shared" si="56"/>
        <v>0.33182971753711454</v>
      </c>
      <c r="V164" s="47"/>
      <c r="W164" s="26">
        <f t="shared" si="60"/>
        <v>0.59255306703056165</v>
      </c>
      <c r="X164" s="26">
        <f t="shared" si="61"/>
        <v>5.328941373324648</v>
      </c>
      <c r="Y164" s="27">
        <f t="shared" si="62"/>
        <v>5.5597634269043995E-2</v>
      </c>
      <c r="Z164" s="26">
        <f t="shared" si="63"/>
        <v>0.10006816235311985</v>
      </c>
      <c r="AA164" s="33">
        <f t="shared" si="69"/>
        <v>7.6133499947424124</v>
      </c>
      <c r="AB164" s="30"/>
      <c r="AC164" s="37">
        <f t="shared" si="64"/>
        <v>1.0422232473343259E-2</v>
      </c>
      <c r="AD164" s="37">
        <f t="shared" si="70"/>
        <v>1.4927471291539007</v>
      </c>
      <c r="AE164" s="38">
        <f t="shared" si="65"/>
        <v>5.9584000000000037</v>
      </c>
      <c r="AF164" s="37">
        <f t="shared" si="66"/>
        <v>5.0997180004042628E-4</v>
      </c>
      <c r="AG164" s="37">
        <f t="shared" si="71"/>
        <v>7.8427157220840232E-2</v>
      </c>
      <c r="AH164" s="38">
        <f t="shared" si="67"/>
        <v>0.57498662739245621</v>
      </c>
    </row>
    <row r="165" spans="6:34" x14ac:dyDescent="0.2">
      <c r="F165" s="9">
        <v>83.700000000000898</v>
      </c>
      <c r="G165" s="17">
        <f t="shared" si="68"/>
        <v>1158.623076923086</v>
      </c>
      <c r="H165" s="24">
        <f t="shared" si="57"/>
        <v>1431.7730769230861</v>
      </c>
      <c r="I165" s="24">
        <f t="shared" si="58"/>
        <v>17.688589591716465</v>
      </c>
      <c r="J165" s="18">
        <f t="shared" si="59"/>
        <v>1768858959.1716464</v>
      </c>
      <c r="K165" s="19">
        <f t="shared" si="48"/>
        <v>-8.1442033914326259</v>
      </c>
      <c r="L165" s="25">
        <f t="shared" si="49"/>
        <v>-7.4359220241599671</v>
      </c>
      <c r="M165" s="19">
        <f t="shared" si="50"/>
        <v>-0.70828136727265889</v>
      </c>
      <c r="N165" s="20">
        <f t="shared" si="51"/>
        <v>4.2060292307687348</v>
      </c>
      <c r="O165" s="42">
        <f t="shared" si="52"/>
        <v>1.5633434317917789</v>
      </c>
      <c r="P165" s="40"/>
      <c r="Q165" s="21">
        <f t="shared" si="53"/>
        <v>22.388037828387866</v>
      </c>
      <c r="R165" s="44">
        <f t="shared" si="54"/>
        <v>0.92651819011087333</v>
      </c>
      <c r="S165" s="22"/>
      <c r="T165" s="22">
        <f t="shared" si="55"/>
        <v>5.3228440888167601</v>
      </c>
      <c r="U165" s="22">
        <f t="shared" si="56"/>
        <v>0.33188496904191078</v>
      </c>
      <c r="V165" s="47"/>
      <c r="W165" s="26">
        <f t="shared" si="60"/>
        <v>0.59265173043198349</v>
      </c>
      <c r="X165" s="26">
        <f t="shared" si="61"/>
        <v>5.3228440888167601</v>
      </c>
      <c r="Y165" s="27">
        <f t="shared" si="62"/>
        <v>5.56705889316896E-2</v>
      </c>
      <c r="Z165" s="26">
        <f t="shared" si="63"/>
        <v>0.10018631549083727</v>
      </c>
      <c r="AA165" s="33">
        <f t="shared" si="69"/>
        <v>7.6056374818912413</v>
      </c>
      <c r="AB165" s="30"/>
      <c r="AC165" s="37">
        <f t="shared" si="64"/>
        <v>1.0432368506427375E-2</v>
      </c>
      <c r="AD165" s="37">
        <f t="shared" si="70"/>
        <v>1.5031794976603281</v>
      </c>
      <c r="AE165" s="38">
        <f t="shared" si="65"/>
        <v>5.9584000000000046</v>
      </c>
      <c r="AF165" s="37">
        <f t="shared" si="66"/>
        <v>5.1027493536264293E-4</v>
      </c>
      <c r="AG165" s="37">
        <f t="shared" si="71"/>
        <v>7.8937432156202872E-2</v>
      </c>
      <c r="AH165" s="38">
        <f t="shared" si="67"/>
        <v>0.57498693052777838</v>
      </c>
    </row>
    <row r="166" spans="6:34" x14ac:dyDescent="0.2">
      <c r="F166" s="9">
        <v>83.600000000000904</v>
      </c>
      <c r="G166" s="17">
        <f t="shared" si="68"/>
        <v>1158.3692307692399</v>
      </c>
      <c r="H166" s="24">
        <f t="shared" si="57"/>
        <v>1431.51923076924</v>
      </c>
      <c r="I166" s="24">
        <f t="shared" si="58"/>
        <v>17.675465940828872</v>
      </c>
      <c r="J166" s="18">
        <f t="shared" si="59"/>
        <v>1767546594.0828872</v>
      </c>
      <c r="K166" s="19">
        <f t="shared" si="48"/>
        <v>-8.1454007648992892</v>
      </c>
      <c r="L166" s="25">
        <f t="shared" si="49"/>
        <v>-7.4397984019934018</v>
      </c>
      <c r="M166" s="19">
        <f t="shared" si="50"/>
        <v>-0.7056023629058874</v>
      </c>
      <c r="N166" s="20">
        <f t="shared" si="51"/>
        <v>4.2197876923071931</v>
      </c>
      <c r="O166" s="42">
        <f t="shared" si="52"/>
        <v>1.5645688839656247</v>
      </c>
      <c r="P166" s="40"/>
      <c r="Q166" s="21">
        <f t="shared" si="53"/>
        <v>22.435430528661065</v>
      </c>
      <c r="R166" s="44">
        <f t="shared" si="54"/>
        <v>0.92739862413011898</v>
      </c>
      <c r="S166" s="22"/>
      <c r="T166" s="22">
        <f t="shared" si="55"/>
        <v>5.3167202154652395</v>
      </c>
      <c r="U166" s="22">
        <f t="shared" si="56"/>
        <v>0.33194014967018687</v>
      </c>
      <c r="V166" s="47"/>
      <c r="W166" s="26">
        <f t="shared" si="60"/>
        <v>0.5927502672681908</v>
      </c>
      <c r="X166" s="26">
        <f t="shared" si="61"/>
        <v>5.3167202154652395</v>
      </c>
      <c r="Y166" s="27">
        <f t="shared" si="62"/>
        <v>5.5743977795183093E-2</v>
      </c>
      <c r="Z166" s="26">
        <f t="shared" si="63"/>
        <v>0.10030514053672261</v>
      </c>
      <c r="AA166" s="33">
        <f t="shared" si="69"/>
        <v>7.5978906206572674</v>
      </c>
      <c r="AB166" s="30"/>
      <c r="AC166" s="37">
        <f t="shared" si="64"/>
        <v>1.0442402210687499E-2</v>
      </c>
      <c r="AD166" s="37">
        <f t="shared" si="70"/>
        <v>1.5136218998710156</v>
      </c>
      <c r="AE166" s="38">
        <f t="shared" si="65"/>
        <v>5.9584000000000037</v>
      </c>
      <c r="AF166" s="37">
        <f t="shared" si="66"/>
        <v>5.1057769200813755E-4</v>
      </c>
      <c r="AG166" s="37">
        <f t="shared" si="71"/>
        <v>7.9448009848211015E-2</v>
      </c>
      <c r="AH166" s="38">
        <f t="shared" si="67"/>
        <v>0.57498723328442392</v>
      </c>
    </row>
    <row r="167" spans="6:34" x14ac:dyDescent="0.2">
      <c r="F167" s="9">
        <v>83.500000000000895</v>
      </c>
      <c r="G167" s="17">
        <f t="shared" si="68"/>
        <v>1158.1153846153939</v>
      </c>
      <c r="H167" s="24">
        <f t="shared" si="57"/>
        <v>1431.2653846153939</v>
      </c>
      <c r="I167" s="24">
        <f t="shared" si="58"/>
        <v>17.662355177515281</v>
      </c>
      <c r="J167" s="18">
        <f t="shared" si="59"/>
        <v>1766235517.751528</v>
      </c>
      <c r="K167" s="19">
        <f t="shared" si="48"/>
        <v>-8.146585271113052</v>
      </c>
      <c r="L167" s="25">
        <f t="shared" si="49"/>
        <v>-7.4436751644038379</v>
      </c>
      <c r="M167" s="19">
        <f t="shared" si="50"/>
        <v>-0.70291010670921406</v>
      </c>
      <c r="N167" s="20">
        <f t="shared" si="51"/>
        <v>4.2335461538456514</v>
      </c>
      <c r="O167" s="42">
        <f t="shared" si="52"/>
        <v>1.5657924060515347</v>
      </c>
      <c r="P167" s="40"/>
      <c r="Q167" s="21">
        <f t="shared" si="53"/>
        <v>22.482542269481954</v>
      </c>
      <c r="R167" s="44">
        <f t="shared" si="54"/>
        <v>0.92827795722663786</v>
      </c>
      <c r="S167" s="22"/>
      <c r="T167" s="22">
        <f t="shared" si="55"/>
        <v>5.310569780622175</v>
      </c>
      <c r="U167" s="22">
        <f t="shared" si="56"/>
        <v>0.33199525942125946</v>
      </c>
      <c r="V167" s="47"/>
      <c r="W167" s="26">
        <f t="shared" si="60"/>
        <v>0.59284867753796322</v>
      </c>
      <c r="X167" s="26">
        <f t="shared" si="61"/>
        <v>5.310569780622175</v>
      </c>
      <c r="Y167" s="27">
        <f t="shared" si="62"/>
        <v>5.5817803176338859E-2</v>
      </c>
      <c r="Z167" s="26">
        <f t="shared" si="63"/>
        <v>0.10042464069584704</v>
      </c>
      <c r="AA167" s="33">
        <f t="shared" si="69"/>
        <v>7.5901094462058927</v>
      </c>
      <c r="AB167" s="30"/>
      <c r="AC167" s="37">
        <f t="shared" si="64"/>
        <v>1.0452333309424879E-2</v>
      </c>
      <c r="AD167" s="37">
        <f t="shared" si="70"/>
        <v>1.5240742331804404</v>
      </c>
      <c r="AE167" s="38">
        <f t="shared" si="65"/>
        <v>5.9584000000000046</v>
      </c>
      <c r="AF167" s="37">
        <f t="shared" si="66"/>
        <v>5.108800687629166E-4</v>
      </c>
      <c r="AG167" s="37">
        <f t="shared" si="71"/>
        <v>7.9958889916973933E-2</v>
      </c>
      <c r="AH167" s="38">
        <f t="shared" si="67"/>
        <v>0.57498753566117855</v>
      </c>
    </row>
    <row r="168" spans="6:34" x14ac:dyDescent="0.2">
      <c r="F168" s="9">
        <v>83.400000000000901</v>
      </c>
      <c r="G168" s="17">
        <f t="shared" si="68"/>
        <v>1157.8615384615478</v>
      </c>
      <c r="H168" s="24">
        <f t="shared" si="57"/>
        <v>1431.0115384615478</v>
      </c>
      <c r="I168" s="24">
        <f t="shared" si="58"/>
        <v>17.649257301775634</v>
      </c>
      <c r="J168" s="18">
        <f t="shared" si="59"/>
        <v>1764925730.1775634</v>
      </c>
      <c r="K168" s="19">
        <f t="shared" si="48"/>
        <v>-8.1477568761033261</v>
      </c>
      <c r="L168" s="25">
        <f t="shared" si="49"/>
        <v>-7.4475523115959676</v>
      </c>
      <c r="M168" s="19">
        <f t="shared" si="50"/>
        <v>-0.70020456450735846</v>
      </c>
      <c r="N168" s="20">
        <f t="shared" si="51"/>
        <v>4.2473046153841096</v>
      </c>
      <c r="O168" s="42">
        <f t="shared" si="52"/>
        <v>1.5670139929539211</v>
      </c>
      <c r="P168" s="40"/>
      <c r="Q168" s="21">
        <f t="shared" si="53"/>
        <v>22.529372072646886</v>
      </c>
      <c r="R168" s="44">
        <f t="shared" si="54"/>
        <v>0.92915618534498456</v>
      </c>
      <c r="S168" s="22"/>
      <c r="T168" s="22">
        <f t="shared" si="55"/>
        <v>5.3043928121010033</v>
      </c>
      <c r="U168" s="22">
        <f t="shared" si="56"/>
        <v>0.33205029829525706</v>
      </c>
      <c r="V168" s="47"/>
      <c r="W168" s="26">
        <f t="shared" si="60"/>
        <v>0.59294696124153046</v>
      </c>
      <c r="X168" s="26">
        <f t="shared" si="61"/>
        <v>5.3043928121010033</v>
      </c>
      <c r="Y168" s="27">
        <f t="shared" si="62"/>
        <v>5.5892067409565732E-2</v>
      </c>
      <c r="Z168" s="26">
        <f t="shared" si="63"/>
        <v>0.10054481919488523</v>
      </c>
      <c r="AA168" s="33">
        <f t="shared" si="69"/>
        <v>7.5822939942975438</v>
      </c>
      <c r="AB168" s="30"/>
      <c r="AC168" s="37">
        <f t="shared" si="64"/>
        <v>1.0462161527279515E-2</v>
      </c>
      <c r="AD168" s="37">
        <f t="shared" si="70"/>
        <v>1.53453639470772</v>
      </c>
      <c r="AE168" s="38">
        <f t="shared" si="65"/>
        <v>5.9584000000000046</v>
      </c>
      <c r="AF168" s="37">
        <f t="shared" si="66"/>
        <v>5.1118206441014627E-4</v>
      </c>
      <c r="AG168" s="37">
        <f t="shared" si="71"/>
        <v>8.0470071981384075E-2</v>
      </c>
      <c r="AH168" s="38">
        <f t="shared" si="67"/>
        <v>0.57498783765682582</v>
      </c>
    </row>
    <row r="169" spans="6:34" x14ac:dyDescent="0.2">
      <c r="F169" s="9">
        <v>83.300000000000907</v>
      </c>
      <c r="G169" s="17">
        <f t="shared" si="68"/>
        <v>1157.6076923077017</v>
      </c>
      <c r="H169" s="24">
        <f t="shared" si="57"/>
        <v>1430.7576923077017</v>
      </c>
      <c r="I169" s="24">
        <f t="shared" si="58"/>
        <v>17.63617231360999</v>
      </c>
      <c r="J169" s="18">
        <f t="shared" si="59"/>
        <v>1763617231.3609989</v>
      </c>
      <c r="K169" s="19">
        <f t="shared" si="48"/>
        <v>-8.1489155457734004</v>
      </c>
      <c r="L169" s="25">
        <f t="shared" si="49"/>
        <v>-7.4514298437746058</v>
      </c>
      <c r="M169" s="19">
        <f t="shared" si="50"/>
        <v>-0.69748570199879456</v>
      </c>
      <c r="N169" s="20">
        <f t="shared" si="51"/>
        <v>4.2610630769225679</v>
      </c>
      <c r="O169" s="42">
        <f t="shared" si="52"/>
        <v>1.5682336395582785</v>
      </c>
      <c r="P169" s="40"/>
      <c r="Q169" s="21">
        <f t="shared" si="53"/>
        <v>22.57591896345355</v>
      </c>
      <c r="R169" s="44">
        <f t="shared" si="54"/>
        <v>0.93003330442025278</v>
      </c>
      <c r="S169" s="22"/>
      <c r="T169" s="22">
        <f t="shared" si="55"/>
        <v>5.2981893381776377</v>
      </c>
      <c r="U169" s="22">
        <f t="shared" si="56"/>
        <v>0.33210526629312687</v>
      </c>
      <c r="V169" s="47"/>
      <c r="W169" s="26">
        <f t="shared" si="60"/>
        <v>0.5930451183805836</v>
      </c>
      <c r="X169" s="26">
        <f t="shared" si="61"/>
        <v>5.2981893381776377</v>
      </c>
      <c r="Y169" s="27">
        <f t="shared" si="62"/>
        <v>5.5966772847020139E-2</v>
      </c>
      <c r="Z169" s="26">
        <f t="shared" si="63"/>
        <v>0.10066567928227603</v>
      </c>
      <c r="AA169" s="33">
        <f t="shared" si="69"/>
        <v>7.5744443012891409</v>
      </c>
      <c r="AB169" s="30"/>
      <c r="AC169" s="37">
        <f t="shared" si="64"/>
        <v>1.0471886590264172E-2</v>
      </c>
      <c r="AD169" s="37">
        <f t="shared" si="70"/>
        <v>1.5450082812979842</v>
      </c>
      <c r="AE169" s="38">
        <f t="shared" si="65"/>
        <v>5.9584000000000046</v>
      </c>
      <c r="AF169" s="37">
        <f t="shared" si="66"/>
        <v>5.1148367773123557E-4</v>
      </c>
      <c r="AG169" s="37">
        <f t="shared" si="71"/>
        <v>8.0981555659115315E-2</v>
      </c>
      <c r="AH169" s="38">
        <f t="shared" si="67"/>
        <v>0.57498813927014691</v>
      </c>
    </row>
    <row r="170" spans="6:34" x14ac:dyDescent="0.2">
      <c r="F170" s="9">
        <v>83.200000000000998</v>
      </c>
      <c r="G170" s="17">
        <f t="shared" si="68"/>
        <v>1157.3538461538556</v>
      </c>
      <c r="H170" s="24">
        <f t="shared" si="57"/>
        <v>1430.5038461538556</v>
      </c>
      <c r="I170" s="24">
        <f t="shared" si="58"/>
        <v>17.623100213018262</v>
      </c>
      <c r="J170" s="18">
        <f t="shared" si="59"/>
        <v>1762310021.3018262</v>
      </c>
      <c r="K170" s="19">
        <f t="shared" si="48"/>
        <v>-8.1500612458998081</v>
      </c>
      <c r="L170" s="25">
        <f t="shared" si="49"/>
        <v>-7.4553077611447351</v>
      </c>
      <c r="M170" s="19">
        <f t="shared" si="50"/>
        <v>-0.69475348475507293</v>
      </c>
      <c r="N170" s="20">
        <f t="shared" si="51"/>
        <v>4.2748215384610262</v>
      </c>
      <c r="O170" s="42">
        <f t="shared" si="52"/>
        <v>1.5694513407310859</v>
      </c>
      <c r="P170" s="40"/>
      <c r="Q170" s="21">
        <f t="shared" si="53"/>
        <v>22.622181970737621</v>
      </c>
      <c r="R170" s="44">
        <f t="shared" si="54"/>
        <v>0.93090931037804181</v>
      </c>
      <c r="S170" s="22"/>
      <c r="T170" s="22">
        <f t="shared" si="55"/>
        <v>5.2919593875916062</v>
      </c>
      <c r="U170" s="22">
        <f t="shared" si="56"/>
        <v>0.33216016341664079</v>
      </c>
      <c r="V170" s="47"/>
      <c r="W170" s="26">
        <f t="shared" si="60"/>
        <v>0.59314314895828701</v>
      </c>
      <c r="X170" s="26">
        <f t="shared" si="61"/>
        <v>5.2919593875916062</v>
      </c>
      <c r="Y170" s="27">
        <f t="shared" si="62"/>
        <v>5.604192185876062E-2</v>
      </c>
      <c r="Z170" s="26">
        <f t="shared" si="63"/>
        <v>0.10078722422838425</v>
      </c>
      <c r="AA170" s="33">
        <f t="shared" si="69"/>
        <v>7.5665604041355765</v>
      </c>
      <c r="AB170" s="30"/>
      <c r="AC170" s="37">
        <f t="shared" si="64"/>
        <v>1.0481508225750877E-2</v>
      </c>
      <c r="AD170" s="37">
        <f t="shared" si="70"/>
        <v>1.555489789523735</v>
      </c>
      <c r="AE170" s="38">
        <f t="shared" si="65"/>
        <v>5.9584000000000046</v>
      </c>
      <c r="AF170" s="37">
        <f t="shared" si="66"/>
        <v>5.117849075045956E-4</v>
      </c>
      <c r="AG170" s="37">
        <f t="shared" si="71"/>
        <v>8.1493340566619915E-2</v>
      </c>
      <c r="AH170" s="38">
        <f t="shared" si="67"/>
        <v>0.57498844049992071</v>
      </c>
    </row>
    <row r="171" spans="6:34" x14ac:dyDescent="0.2">
      <c r="F171" s="9">
        <v>83.100000000001003</v>
      </c>
      <c r="G171" s="17">
        <f t="shared" si="68"/>
        <v>1157.1000000000095</v>
      </c>
      <c r="H171" s="24">
        <f t="shared" si="57"/>
        <v>1430.2500000000095</v>
      </c>
      <c r="I171" s="24">
        <f t="shared" si="58"/>
        <v>17.610041000000479</v>
      </c>
      <c r="J171" s="18">
        <f t="shared" si="59"/>
        <v>1761004100.0000479</v>
      </c>
      <c r="K171" s="19">
        <f t="shared" si="48"/>
        <v>-8.1511939421317052</v>
      </c>
      <c r="L171" s="25">
        <f t="shared" si="49"/>
        <v>-7.4591860639114707</v>
      </c>
      <c r="M171" s="19">
        <f t="shared" si="50"/>
        <v>-0.69200787822023457</v>
      </c>
      <c r="N171" s="20">
        <f t="shared" si="51"/>
        <v>4.2885799999994845</v>
      </c>
      <c r="O171" s="42">
        <f t="shared" si="52"/>
        <v>1.5706670913197165</v>
      </c>
      <c r="P171" s="40"/>
      <c r="Q171" s="21">
        <f t="shared" si="53"/>
        <v>22.668160126909392</v>
      </c>
      <c r="R171" s="44">
        <f t="shared" si="54"/>
        <v>0.93178419913442689</v>
      </c>
      <c r="S171" s="22"/>
      <c r="T171" s="22">
        <f t="shared" si="55"/>
        <v>5.2857029895471497</v>
      </c>
      <c r="U171" s="22">
        <f t="shared" si="56"/>
        <v>0.33221498966840229</v>
      </c>
      <c r="V171" s="47"/>
      <c r="W171" s="26">
        <f t="shared" si="60"/>
        <v>0.59324105297928975</v>
      </c>
      <c r="X171" s="26">
        <f t="shared" si="61"/>
        <v>5.2857029895471497</v>
      </c>
      <c r="Y171" s="27">
        <f t="shared" si="62"/>
        <v>5.6117516832904321E-2</v>
      </c>
      <c r="Z171" s="26">
        <f t="shared" si="63"/>
        <v>0.10090945732566423</v>
      </c>
      <c r="AA171" s="33">
        <f t="shared" si="69"/>
        <v>7.5586423403911365</v>
      </c>
      <c r="AB171" s="30"/>
      <c r="AC171" s="37">
        <f t="shared" si="64"/>
        <v>1.0491026162534816E-2</v>
      </c>
      <c r="AD171" s="37">
        <f t="shared" si="70"/>
        <v>1.5659808156862698</v>
      </c>
      <c r="AE171" s="38">
        <f t="shared" si="65"/>
        <v>5.9584000000000046</v>
      </c>
      <c r="AF171" s="37">
        <f t="shared" si="66"/>
        <v>5.1208575250818057E-4</v>
      </c>
      <c r="AG171" s="37">
        <f t="shared" si="71"/>
        <v>8.2005426319128091E-2</v>
      </c>
      <c r="AH171" s="38">
        <f t="shared" si="67"/>
        <v>0.57498874134492384</v>
      </c>
    </row>
    <row r="172" spans="6:34" x14ac:dyDescent="0.2">
      <c r="F172" s="9">
        <v>83.000000000000995</v>
      </c>
      <c r="G172" s="17">
        <f t="shared" si="68"/>
        <v>1156.8461538461634</v>
      </c>
      <c r="H172" s="24">
        <f t="shared" si="57"/>
        <v>1429.9961538461635</v>
      </c>
      <c r="I172" s="24">
        <f t="shared" si="58"/>
        <v>17.596994674556697</v>
      </c>
      <c r="J172" s="18">
        <f t="shared" si="59"/>
        <v>1759699467.4556696</v>
      </c>
      <c r="K172" s="19">
        <f t="shared" si="48"/>
        <v>-8.1523135999902117</v>
      </c>
      <c r="L172" s="25">
        <f t="shared" si="49"/>
        <v>-7.4630647522800686</v>
      </c>
      <c r="M172" s="19">
        <f t="shared" si="50"/>
        <v>-0.68924884771014305</v>
      </c>
      <c r="N172" s="20">
        <f t="shared" si="51"/>
        <v>4.3023384615379427</v>
      </c>
      <c r="O172" s="42">
        <f t="shared" si="52"/>
        <v>1.5718808861523383</v>
      </c>
      <c r="P172" s="40"/>
      <c r="Q172" s="21">
        <f t="shared" si="53"/>
        <v>22.713852467990652</v>
      </c>
      <c r="R172" s="44">
        <f t="shared" si="54"/>
        <v>0.93265796659592426</v>
      </c>
      <c r="S172" s="22"/>
      <c r="T172" s="22">
        <f t="shared" si="55"/>
        <v>5.2794201737143682</v>
      </c>
      <c r="U172" s="22">
        <f t="shared" si="56"/>
        <v>0.33226974505185264</v>
      </c>
      <c r="V172" s="47"/>
      <c r="W172" s="26">
        <f t="shared" si="60"/>
        <v>0.59333883044973679</v>
      </c>
      <c r="X172" s="26">
        <f t="shared" si="61"/>
        <v>5.2794201737143682</v>
      </c>
      <c r="Y172" s="27">
        <f t="shared" si="62"/>
        <v>5.6193560175784384E-2</v>
      </c>
      <c r="Z172" s="26">
        <f t="shared" si="63"/>
        <v>0.10103238188882387</v>
      </c>
      <c r="AA172" s="33">
        <f t="shared" si="69"/>
        <v>7.5506901482109923</v>
      </c>
      <c r="AB172" s="30"/>
      <c r="AC172" s="37">
        <f t="shared" si="64"/>
        <v>1.0500440130756718E-2</v>
      </c>
      <c r="AD172" s="37">
        <f t="shared" si="70"/>
        <v>1.5764812558170265</v>
      </c>
      <c r="AE172" s="38">
        <f t="shared" si="65"/>
        <v>5.9584000000000046</v>
      </c>
      <c r="AF172" s="37">
        <f t="shared" si="66"/>
        <v>5.123862115151178E-4</v>
      </c>
      <c r="AG172" s="37">
        <f t="shared" si="71"/>
        <v>8.2517812530643206E-2</v>
      </c>
      <c r="AH172" s="38">
        <f t="shared" si="67"/>
        <v>0.57498904180393062</v>
      </c>
    </row>
    <row r="173" spans="6:34" x14ac:dyDescent="0.2">
      <c r="F173" s="9">
        <v>82.900000000001</v>
      </c>
      <c r="G173" s="17">
        <f t="shared" si="68"/>
        <v>1156.5923076923173</v>
      </c>
      <c r="H173" s="24">
        <f t="shared" si="57"/>
        <v>1429.7423076923174</v>
      </c>
      <c r="I173" s="24">
        <f t="shared" si="58"/>
        <v>17.583961236686889</v>
      </c>
      <c r="J173" s="18">
        <f t="shared" si="59"/>
        <v>1758396123.668689</v>
      </c>
      <c r="K173" s="19">
        <f t="shared" si="48"/>
        <v>-8.1534201848678247</v>
      </c>
      <c r="L173" s="25">
        <f t="shared" si="49"/>
        <v>-7.4669438264559407</v>
      </c>
      <c r="M173" s="19">
        <f t="shared" si="50"/>
        <v>-0.68647635841188404</v>
      </c>
      <c r="N173" s="20">
        <f t="shared" si="51"/>
        <v>4.316096923076401</v>
      </c>
      <c r="O173" s="42">
        <f t="shared" si="52"/>
        <v>1.5730927200378257</v>
      </c>
      <c r="P173" s="40"/>
      <c r="Q173" s="21">
        <f t="shared" si="53"/>
        <v>22.759258033651466</v>
      </c>
      <c r="R173" s="44">
        <f t="shared" si="54"/>
        <v>0.93353060865946458</v>
      </c>
      <c r="S173" s="22"/>
      <c r="T173" s="22">
        <f t="shared" si="55"/>
        <v>5.2731109702303121</v>
      </c>
      <c r="U173" s="22">
        <f t="shared" si="56"/>
        <v>0.33232442957127778</v>
      </c>
      <c r="V173" s="47"/>
      <c r="W173" s="26">
        <f t="shared" si="60"/>
        <v>0.59343648137728167</v>
      </c>
      <c r="X173" s="26">
        <f t="shared" si="61"/>
        <v>5.2731109702303121</v>
      </c>
      <c r="Y173" s="27">
        <f t="shared" si="62"/>
        <v>5.6270054312109644E-2</v>
      </c>
      <c r="Z173" s="26">
        <f t="shared" si="63"/>
        <v>0.10115600125499094</v>
      </c>
      <c r="AA173" s="33">
        <f t="shared" si="69"/>
        <v>7.5427038663526202</v>
      </c>
      <c r="AB173" s="30"/>
      <c r="AC173" s="37">
        <f t="shared" si="64"/>
        <v>1.0509749861996655E-2</v>
      </c>
      <c r="AD173" s="37">
        <f t="shared" si="70"/>
        <v>1.5869910056790231</v>
      </c>
      <c r="AE173" s="38">
        <f t="shared" si="65"/>
        <v>5.9584000000000046</v>
      </c>
      <c r="AF173" s="37">
        <f t="shared" si="66"/>
        <v>5.1268628329770468E-4</v>
      </c>
      <c r="AG173" s="37">
        <f t="shared" si="71"/>
        <v>8.3030498813940909E-2</v>
      </c>
      <c r="AH173" s="38">
        <f t="shared" si="67"/>
        <v>0.57498934187571327</v>
      </c>
    </row>
    <row r="174" spans="6:34" x14ac:dyDescent="0.2">
      <c r="F174" s="9">
        <v>82.800000000001006</v>
      </c>
      <c r="G174" s="17">
        <f t="shared" si="68"/>
        <v>1156.3384615384712</v>
      </c>
      <c r="H174" s="24">
        <f t="shared" si="57"/>
        <v>1429.4884615384713</v>
      </c>
      <c r="I174" s="24">
        <f t="shared" si="58"/>
        <v>17.570940686391054</v>
      </c>
      <c r="J174" s="18">
        <f t="shared" si="59"/>
        <v>1757094068.6391056</v>
      </c>
      <c r="K174" s="19">
        <f t="shared" si="48"/>
        <v>-8.1545136620277265</v>
      </c>
      <c r="L174" s="25">
        <f t="shared" si="49"/>
        <v>-7.4708232866446433</v>
      </c>
      <c r="M174" s="19">
        <f t="shared" si="50"/>
        <v>-0.68369037538308319</v>
      </c>
      <c r="N174" s="20">
        <f t="shared" si="51"/>
        <v>4.3298553846148593</v>
      </c>
      <c r="O174" s="42">
        <f t="shared" si="52"/>
        <v>1.5743025877656569</v>
      </c>
      <c r="P174" s="40"/>
      <c r="Q174" s="21">
        <f t="shared" si="53"/>
        <v>22.804375867247053</v>
      </c>
      <c r="R174" s="44">
        <f t="shared" si="54"/>
        <v>0.93440212121235511</v>
      </c>
      <c r="S174" s="22"/>
      <c r="T174" s="22">
        <f t="shared" si="55"/>
        <v>5.2667754097000872</v>
      </c>
      <c r="U174" s="22">
        <f t="shared" si="56"/>
        <v>0.33237904323181461</v>
      </c>
      <c r="V174" s="47"/>
      <c r="W174" s="26">
        <f t="shared" si="60"/>
        <v>0.59353400577109749</v>
      </c>
      <c r="X174" s="26">
        <f t="shared" si="61"/>
        <v>5.2667754097000872</v>
      </c>
      <c r="Y174" s="27">
        <f t="shared" si="62"/>
        <v>5.6347001685125575E-2</v>
      </c>
      <c r="Z174" s="26">
        <f t="shared" si="63"/>
        <v>0.10128031878388041</v>
      </c>
      <c r="AA174" s="33">
        <f t="shared" si="69"/>
        <v>7.5346835341772378</v>
      </c>
      <c r="AB174" s="30"/>
      <c r="AC174" s="37">
        <f t="shared" si="64"/>
        <v>1.0518955089256061E-2</v>
      </c>
      <c r="AD174" s="37">
        <f t="shared" si="70"/>
        <v>1.5975099607682792</v>
      </c>
      <c r="AE174" s="38">
        <f t="shared" si="65"/>
        <v>5.9584000000000046</v>
      </c>
      <c r="AF174" s="37">
        <f t="shared" si="66"/>
        <v>5.1298596662594767E-4</v>
      </c>
      <c r="AG174" s="37">
        <f t="shared" si="71"/>
        <v>8.3543484780566862E-2</v>
      </c>
      <c r="AH174" s="38">
        <f t="shared" si="67"/>
        <v>0.57498964155904153</v>
      </c>
    </row>
    <row r="175" spans="6:34" x14ac:dyDescent="0.2">
      <c r="F175" s="9">
        <v>82.700000000000998</v>
      </c>
      <c r="G175" s="17">
        <f t="shared" si="68"/>
        <v>1156.0846153846251</v>
      </c>
      <c r="H175" s="24">
        <f t="shared" si="57"/>
        <v>1429.2346153846252</v>
      </c>
      <c r="I175" s="24">
        <f t="shared" si="58"/>
        <v>17.557933023669165</v>
      </c>
      <c r="J175" s="18">
        <f t="shared" si="59"/>
        <v>1755793302.3669164</v>
      </c>
      <c r="K175" s="19">
        <f t="shared" si="48"/>
        <v>-8.1555939966031907</v>
      </c>
      <c r="L175" s="25">
        <f t="shared" si="49"/>
        <v>-7.4747031330518752</v>
      </c>
      <c r="M175" s="19">
        <f t="shared" si="50"/>
        <v>-0.68089086355131556</v>
      </c>
      <c r="N175" s="20">
        <f t="shared" si="51"/>
        <v>4.3436138461533176</v>
      </c>
      <c r="O175" s="42">
        <f t="shared" si="52"/>
        <v>1.5755104841058225</v>
      </c>
      <c r="P175" s="40"/>
      <c r="Q175" s="21">
        <f t="shared" si="53"/>
        <v>22.849205015854785</v>
      </c>
      <c r="R175" s="44">
        <f t="shared" si="54"/>
        <v>0.93527250013225238</v>
      </c>
      <c r="S175" s="22"/>
      <c r="T175" s="22">
        <f t="shared" si="55"/>
        <v>5.2604135231979532</v>
      </c>
      <c r="U175" s="22">
        <f t="shared" si="56"/>
        <v>0.33243358603945822</v>
      </c>
      <c r="V175" s="47"/>
      <c r="W175" s="26">
        <f t="shared" si="60"/>
        <v>0.5936314036418896</v>
      </c>
      <c r="X175" s="26">
        <f t="shared" si="61"/>
        <v>5.2604135231979532</v>
      </c>
      <c r="Y175" s="27">
        <f t="shared" si="62"/>
        <v>5.6424404756777027E-2</v>
      </c>
      <c r="Z175" s="26">
        <f t="shared" si="63"/>
        <v>0.10140533785796317</v>
      </c>
      <c r="AA175" s="33">
        <f t="shared" si="69"/>
        <v>7.5266291916512271</v>
      </c>
      <c r="AB175" s="30"/>
      <c r="AC175" s="37">
        <f t="shared" si="64"/>
        <v>1.0528055546965074E-2</v>
      </c>
      <c r="AD175" s="37">
        <f t="shared" si="70"/>
        <v>1.6080380163152443</v>
      </c>
      <c r="AE175" s="38">
        <f t="shared" si="65"/>
        <v>5.9584000000000046</v>
      </c>
      <c r="AF175" s="37">
        <f t="shared" si="66"/>
        <v>5.1328526026734028E-4</v>
      </c>
      <c r="AG175" s="37">
        <f t="shared" si="71"/>
        <v>8.40567700408342E-2</v>
      </c>
      <c r="AH175" s="38">
        <f t="shared" si="67"/>
        <v>0.57498994085268285</v>
      </c>
    </row>
    <row r="176" spans="6:34" x14ac:dyDescent="0.2">
      <c r="F176" s="9">
        <v>82.600000000001003</v>
      </c>
      <c r="G176" s="17">
        <f t="shared" si="68"/>
        <v>1155.830769230779</v>
      </c>
      <c r="H176" s="24">
        <f t="shared" si="57"/>
        <v>1428.9807692307791</v>
      </c>
      <c r="I176" s="24">
        <f t="shared" si="58"/>
        <v>17.54493824852122</v>
      </c>
      <c r="J176" s="18">
        <f t="shared" si="59"/>
        <v>1754493824.8521221</v>
      </c>
      <c r="K176" s="19">
        <f t="shared" si="48"/>
        <v>-8.1566611535968647</v>
      </c>
      <c r="L176" s="25">
        <f t="shared" si="49"/>
        <v>-7.4785833658834866</v>
      </c>
      <c r="M176" s="19">
        <f t="shared" si="50"/>
        <v>-0.67807778771337812</v>
      </c>
      <c r="N176" s="20">
        <f t="shared" si="51"/>
        <v>4.3573723076917759</v>
      </c>
      <c r="O176" s="42">
        <f t="shared" si="52"/>
        <v>1.57671640380872</v>
      </c>
      <c r="P176" s="40"/>
      <c r="Q176" s="21">
        <f t="shared" si="53"/>
        <v>22.893744530311206</v>
      </c>
      <c r="R176" s="44">
        <f t="shared" si="54"/>
        <v>0.93614174128712357</v>
      </c>
      <c r="S176" s="22"/>
      <c r="T176" s="22">
        <f t="shared" si="55"/>
        <v>5.2540253422684176</v>
      </c>
      <c r="U176" s="22">
        <f t="shared" si="56"/>
        <v>0.33248805800106812</v>
      </c>
      <c r="V176" s="47"/>
      <c r="W176" s="26">
        <f t="shared" si="60"/>
        <v>0.59372867500190729</v>
      </c>
      <c r="X176" s="26">
        <f t="shared" si="61"/>
        <v>5.2540253422684176</v>
      </c>
      <c r="Y176" s="27">
        <f t="shared" si="62"/>
        <v>5.6502266007872531E-2</v>
      </c>
      <c r="Z176" s="26">
        <f t="shared" si="63"/>
        <v>0.10153106188263611</v>
      </c>
      <c r="AA176" s="33">
        <f t="shared" si="69"/>
        <v>7.5185408793475608</v>
      </c>
      <c r="AB176" s="30"/>
      <c r="AC176" s="37">
        <f t="shared" si="64"/>
        <v>1.0537050970994406E-2</v>
      </c>
      <c r="AD176" s="37">
        <f t="shared" si="70"/>
        <v>1.6185750672862387</v>
      </c>
      <c r="AE176" s="38">
        <f t="shared" si="65"/>
        <v>5.9584000000000037</v>
      </c>
      <c r="AF176" s="37">
        <f t="shared" si="66"/>
        <v>5.1358416298685555E-4</v>
      </c>
      <c r="AG176" s="37">
        <f t="shared" si="71"/>
        <v>8.4570354203821058E-2</v>
      </c>
      <c r="AH176" s="38">
        <f t="shared" si="67"/>
        <v>0.57499023975540242</v>
      </c>
    </row>
    <row r="177" spans="6:34" x14ac:dyDescent="0.2">
      <c r="F177" s="9">
        <v>82.500000000000995</v>
      </c>
      <c r="G177" s="17">
        <f t="shared" si="68"/>
        <v>1155.5769230769329</v>
      </c>
      <c r="H177" s="24">
        <f t="shared" si="57"/>
        <v>1428.726923076933</v>
      </c>
      <c r="I177" s="24">
        <f t="shared" si="58"/>
        <v>17.531956360947248</v>
      </c>
      <c r="J177" s="18">
        <f t="shared" si="59"/>
        <v>1753195636.0947249</v>
      </c>
      <c r="K177" s="19">
        <f t="shared" si="48"/>
        <v>-8.1577150978801853</v>
      </c>
      <c r="L177" s="25">
        <f t="shared" si="49"/>
        <v>-7.4824639853454675</v>
      </c>
      <c r="M177" s="19">
        <f t="shared" si="50"/>
        <v>-0.67525111253471781</v>
      </c>
      <c r="N177" s="20">
        <f t="shared" si="51"/>
        <v>4.3711307692302341</v>
      </c>
      <c r="O177" s="42">
        <f t="shared" si="52"/>
        <v>1.577920341605064</v>
      </c>
      <c r="P177" s="40"/>
      <c r="Q177" s="21">
        <f t="shared" si="53"/>
        <v>22.937993465249093</v>
      </c>
      <c r="R177" s="44">
        <f t="shared" si="54"/>
        <v>0.93700984053521819</v>
      </c>
      <c r="S177" s="22"/>
      <c r="T177" s="22">
        <f t="shared" si="55"/>
        <v>5.2476108989273103</v>
      </c>
      <c r="U177" s="22">
        <f t="shared" si="56"/>
        <v>0.33254245912437524</v>
      </c>
      <c r="V177" s="47"/>
      <c r="W177" s="26">
        <f t="shared" si="60"/>
        <v>0.59382581986495575</v>
      </c>
      <c r="X177" s="26">
        <f t="shared" si="61"/>
        <v>5.2476108989273103</v>
      </c>
      <c r="Y177" s="27">
        <f t="shared" si="62"/>
        <v>5.6580587938250396E-2</v>
      </c>
      <c r="Z177" s="26">
        <f t="shared" si="63"/>
        <v>0.1016574942863938</v>
      </c>
      <c r="AA177" s="33">
        <f t="shared" si="69"/>
        <v>7.5104186384472005</v>
      </c>
      <c r="AB177" s="30"/>
      <c r="AC177" s="37">
        <f t="shared" si="64"/>
        <v>1.0545941098682154E-2</v>
      </c>
      <c r="AD177" s="37">
        <f t="shared" si="70"/>
        <v>1.6291210083849208</v>
      </c>
      <c r="AE177" s="38">
        <f t="shared" si="65"/>
        <v>5.9584000000000037</v>
      </c>
      <c r="AF177" s="37">
        <f t="shared" si="66"/>
        <v>5.1388267354767197E-4</v>
      </c>
      <c r="AG177" s="37">
        <f t="shared" si="71"/>
        <v>8.5084236877368727E-2</v>
      </c>
      <c r="AH177" s="38">
        <f t="shared" si="67"/>
        <v>0.57499053826596314</v>
      </c>
    </row>
    <row r="178" spans="6:34" x14ac:dyDescent="0.2">
      <c r="F178" s="9">
        <v>82.400000000001</v>
      </c>
      <c r="G178" s="17">
        <f t="shared" si="68"/>
        <v>1155.3230769230868</v>
      </c>
      <c r="H178" s="24">
        <f t="shared" si="57"/>
        <v>1428.4730769230869</v>
      </c>
      <c r="I178" s="24">
        <f t="shared" si="58"/>
        <v>17.51898736094725</v>
      </c>
      <c r="J178" s="18">
        <f t="shared" si="59"/>
        <v>1751898736.0947249</v>
      </c>
      <c r="K178" s="19">
        <f t="shared" si="48"/>
        <v>-8.1587557941926736</v>
      </c>
      <c r="L178" s="25">
        <f t="shared" si="49"/>
        <v>-7.4863449916439571</v>
      </c>
      <c r="M178" s="19">
        <f t="shared" si="50"/>
        <v>-0.67241080254871655</v>
      </c>
      <c r="N178" s="20">
        <f t="shared" si="51"/>
        <v>4.3848892307686924</v>
      </c>
      <c r="O178" s="42">
        <f t="shared" si="52"/>
        <v>1.5791222922057839</v>
      </c>
      <c r="P178" s="40"/>
      <c r="Q178" s="21">
        <f t="shared" si="53"/>
        <v>22.981950879134651</v>
      </c>
      <c r="R178" s="44">
        <f t="shared" si="54"/>
        <v>0.93787679372503407</v>
      </c>
      <c r="S178" s="22"/>
      <c r="T178" s="22">
        <f t="shared" si="55"/>
        <v>5.2411702256628736</v>
      </c>
      <c r="U178" s="22">
        <f t="shared" si="56"/>
        <v>0.33259678941798898</v>
      </c>
      <c r="V178" s="47"/>
      <c r="W178" s="26">
        <f t="shared" si="60"/>
        <v>0.59392283824640879</v>
      </c>
      <c r="X178" s="26">
        <f t="shared" si="61"/>
        <v>5.2411702256628736</v>
      </c>
      <c r="Y178" s="27">
        <f t="shared" si="62"/>
        <v>5.6659373066946399E-2</v>
      </c>
      <c r="Z178" s="26">
        <f t="shared" si="63"/>
        <v>0.10178463852100141</v>
      </c>
      <c r="AA178" s="33">
        <f t="shared" si="69"/>
        <v>7.5022625107405059</v>
      </c>
      <c r="AB178" s="30"/>
      <c r="AC178" s="37">
        <f t="shared" si="64"/>
        <v>1.0554725668823246E-2</v>
      </c>
      <c r="AD178" s="37">
        <f t="shared" si="70"/>
        <v>1.639675734053744</v>
      </c>
      <c r="AE178" s="38">
        <f t="shared" si="65"/>
        <v>5.9584000000000046</v>
      </c>
      <c r="AF178" s="37">
        <f t="shared" si="66"/>
        <v>5.1418079071007341E-4</v>
      </c>
      <c r="AG178" s="37">
        <f t="shared" si="71"/>
        <v>8.5598417668078797E-2</v>
      </c>
      <c r="AH178" s="38">
        <f t="shared" si="67"/>
        <v>0.57499083638312554</v>
      </c>
    </row>
    <row r="179" spans="6:34" x14ac:dyDescent="0.2">
      <c r="F179" s="9">
        <v>82.300000000001006</v>
      </c>
      <c r="G179" s="17">
        <f t="shared" si="68"/>
        <v>1155.0692307692407</v>
      </c>
      <c r="H179" s="24">
        <f t="shared" si="57"/>
        <v>1428.2192307692408</v>
      </c>
      <c r="I179" s="24">
        <f t="shared" si="58"/>
        <v>17.506031248521253</v>
      </c>
      <c r="J179" s="18">
        <f t="shared" si="59"/>
        <v>1750603124.8521254</v>
      </c>
      <c r="K179" s="19">
        <f t="shared" si="48"/>
        <v>-8.1597832071413094</v>
      </c>
      <c r="L179" s="25">
        <f t="shared" si="49"/>
        <v>-7.4902263849852435</v>
      </c>
      <c r="M179" s="19">
        <f t="shared" si="50"/>
        <v>-0.66955682215606593</v>
      </c>
      <c r="N179" s="20">
        <f t="shared" si="51"/>
        <v>4.3986476923071507</v>
      </c>
      <c r="O179" s="42">
        <f t="shared" si="52"/>
        <v>1.5803222503019239</v>
      </c>
      <c r="P179" s="40"/>
      <c r="Q179" s="21">
        <f t="shared" si="53"/>
        <v>23.02561583430467</v>
      </c>
      <c r="R179" s="44">
        <f t="shared" si="54"/>
        <v>0.93874259669528282</v>
      </c>
      <c r="S179" s="22"/>
      <c r="T179" s="22">
        <f t="shared" si="55"/>
        <v>5.234703355436821</v>
      </c>
      <c r="U179" s="22">
        <f t="shared" si="56"/>
        <v>0.33265104889140373</v>
      </c>
      <c r="V179" s="47"/>
      <c r="W179" s="26">
        <f t="shared" si="60"/>
        <v>0.59401973016322085</v>
      </c>
      <c r="X179" s="26">
        <f t="shared" si="61"/>
        <v>5.234703355436821</v>
      </c>
      <c r="Y179" s="27">
        <f t="shared" si="62"/>
        <v>5.6738623932363369E-2</v>
      </c>
      <c r="Z179" s="26">
        <f t="shared" si="63"/>
        <v>0.10191249806166922</v>
      </c>
      <c r="AA179" s="33">
        <f t="shared" si="69"/>
        <v>7.4940725386286244</v>
      </c>
      <c r="AB179" s="30"/>
      <c r="AC179" s="37">
        <f t="shared" si="64"/>
        <v>1.0563404421703806E-2</v>
      </c>
      <c r="AD179" s="37">
        <f t="shared" si="70"/>
        <v>1.6502391384754478</v>
      </c>
      <c r="AE179" s="38">
        <f t="shared" si="65"/>
        <v>5.9584000000000046</v>
      </c>
      <c r="AF179" s="37">
        <f t="shared" si="66"/>
        <v>5.1447851323253824E-4</v>
      </c>
      <c r="AG179" s="37">
        <f t="shared" si="71"/>
        <v>8.6112896181311335E-2</v>
      </c>
      <c r="AH179" s="38">
        <f t="shared" si="67"/>
        <v>0.57499113410564806</v>
      </c>
    </row>
    <row r="180" spans="6:34" x14ac:dyDescent="0.2">
      <c r="F180" s="9">
        <v>82.200000000000998</v>
      </c>
      <c r="G180" s="17">
        <f t="shared" si="68"/>
        <v>1154.8153846153946</v>
      </c>
      <c r="H180" s="24">
        <f t="shared" si="57"/>
        <v>1427.9653846153947</v>
      </c>
      <c r="I180" s="24">
        <f t="shared" si="58"/>
        <v>17.493088023669173</v>
      </c>
      <c r="J180" s="18">
        <f t="shared" si="59"/>
        <v>1749308802.3669174</v>
      </c>
      <c r="K180" s="19">
        <f t="shared" si="48"/>
        <v>-8.1607973011998389</v>
      </c>
      <c r="L180" s="25">
        <f t="shared" si="49"/>
        <v>-7.4941081655757564</v>
      </c>
      <c r="M180" s="19">
        <f t="shared" si="50"/>
        <v>-0.6666891356240825</v>
      </c>
      <c r="N180" s="20">
        <f t="shared" si="51"/>
        <v>4.412406153845609</v>
      </c>
      <c r="O180" s="42">
        <f t="shared" si="52"/>
        <v>1.5815202105645492</v>
      </c>
      <c r="P180" s="40"/>
      <c r="Q180" s="21">
        <f t="shared" si="53"/>
        <v>23.068987397003827</v>
      </c>
      <c r="R180" s="44">
        <f t="shared" si="54"/>
        <v>0.93960724527485995</v>
      </c>
      <c r="S180" s="22"/>
      <c r="T180" s="22">
        <f t="shared" si="55"/>
        <v>5.2282103216854088</v>
      </c>
      <c r="U180" s="22">
        <f t="shared" si="56"/>
        <v>0.33270523755500608</v>
      </c>
      <c r="V180" s="47"/>
      <c r="W180" s="26">
        <f t="shared" si="60"/>
        <v>0.59411649563393942</v>
      </c>
      <c r="X180" s="26">
        <f t="shared" si="61"/>
        <v>5.2282103216854088</v>
      </c>
      <c r="Y180" s="27">
        <f t="shared" si="62"/>
        <v>5.6818343092442304E-2</v>
      </c>
      <c r="Z180" s="26">
        <f t="shared" si="63"/>
        <v>0.10204107640722854</v>
      </c>
      <c r="AA180" s="33">
        <f t="shared" si="69"/>
        <v>7.4858487651248762</v>
      </c>
      <c r="AB180" s="30"/>
      <c r="AC180" s="37">
        <f t="shared" si="64"/>
        <v>1.0571977099098078E-2</v>
      </c>
      <c r="AD180" s="37">
        <f t="shared" si="70"/>
        <v>1.660811115574546</v>
      </c>
      <c r="AE180" s="38">
        <f t="shared" si="65"/>
        <v>5.9584000000000046</v>
      </c>
      <c r="AF180" s="37">
        <f t="shared" si="66"/>
        <v>5.1477583987100627E-4</v>
      </c>
      <c r="AG180" s="37">
        <f t="shared" si="71"/>
        <v>8.6627672021182336E-2</v>
      </c>
      <c r="AH180" s="38">
        <f t="shared" si="67"/>
        <v>0.57499143143228648</v>
      </c>
    </row>
    <row r="181" spans="6:34" x14ac:dyDescent="0.2">
      <c r="F181" s="9">
        <v>82.100000000001003</v>
      </c>
      <c r="G181" s="17">
        <f t="shared" si="68"/>
        <v>1154.5615384615485</v>
      </c>
      <c r="H181" s="24">
        <f t="shared" si="57"/>
        <v>1427.7115384615486</v>
      </c>
      <c r="I181" s="24">
        <f t="shared" si="58"/>
        <v>17.480157686391067</v>
      </c>
      <c r="J181" s="18">
        <f t="shared" si="59"/>
        <v>1748015768.6391068</v>
      </c>
      <c r="K181" s="19">
        <f t="shared" si="48"/>
        <v>-8.1617980407081223</v>
      </c>
      <c r="L181" s="25">
        <f t="shared" si="49"/>
        <v>-7.4979903336220826</v>
      </c>
      <c r="M181" s="19">
        <f t="shared" si="50"/>
        <v>-0.66380770708603976</v>
      </c>
      <c r="N181" s="20">
        <f t="shared" si="51"/>
        <v>4.4261646153840672</v>
      </c>
      <c r="O181" s="42">
        <f t="shared" si="52"/>
        <v>1.5827161676446382</v>
      </c>
      <c r="P181" s="40"/>
      <c r="Q181" s="21">
        <f t="shared" si="53"/>
        <v>23.112064637422012</v>
      </c>
      <c r="R181" s="44">
        <f t="shared" si="54"/>
        <v>0.94047073528280734</v>
      </c>
      <c r="S181" s="22"/>
      <c r="T181" s="22">
        <f t="shared" si="55"/>
        <v>5.2216911583204935</v>
      </c>
      <c r="U181" s="22">
        <f t="shared" si="56"/>
        <v>0.33275935542008195</v>
      </c>
      <c r="V181" s="47"/>
      <c r="W181" s="26">
        <f t="shared" si="60"/>
        <v>0.59421313467871772</v>
      </c>
      <c r="X181" s="26">
        <f t="shared" si="61"/>
        <v>5.2216911583204935</v>
      </c>
      <c r="Y181" s="27">
        <f t="shared" si="62"/>
        <v>5.6898533124835428E-2</v>
      </c>
      <c r="Z181" s="26">
        <f t="shared" si="63"/>
        <v>0.10217037708030907</v>
      </c>
      <c r="AA181" s="33">
        <f t="shared" si="69"/>
        <v>7.4775912338561286</v>
      </c>
      <c r="AB181" s="30"/>
      <c r="AC181" s="37">
        <f t="shared" si="64"/>
        <v>1.0580443444280335E-2</v>
      </c>
      <c r="AD181" s="37">
        <f t="shared" si="70"/>
        <v>1.6713915590188264</v>
      </c>
      <c r="AE181" s="38">
        <f t="shared" si="65"/>
        <v>5.9584000000000037</v>
      </c>
      <c r="AF181" s="37">
        <f t="shared" si="66"/>
        <v>5.1507276937887028E-4</v>
      </c>
      <c r="AG181" s="37">
        <f t="shared" si="71"/>
        <v>8.7142744790561208E-2</v>
      </c>
      <c r="AH181" s="38">
        <f t="shared" si="67"/>
        <v>0.57499172836179446</v>
      </c>
    </row>
    <row r="182" spans="6:34" x14ac:dyDescent="0.2">
      <c r="F182" s="9">
        <v>82.000000000000995</v>
      </c>
      <c r="G182" s="17">
        <f t="shared" si="68"/>
        <v>1154.3076923077024</v>
      </c>
      <c r="H182" s="24">
        <f t="shared" si="57"/>
        <v>1427.4576923077025</v>
      </c>
      <c r="I182" s="24">
        <f t="shared" si="58"/>
        <v>17.467240236686905</v>
      </c>
      <c r="J182" s="18">
        <f t="shared" si="59"/>
        <v>1746724023.6686904</v>
      </c>
      <c r="K182" s="19">
        <f t="shared" si="48"/>
        <v>-8.1627853898714431</v>
      </c>
      <c r="L182" s="25">
        <f t="shared" si="49"/>
        <v>-7.5018728893309383</v>
      </c>
      <c r="M182" s="19">
        <f t="shared" si="50"/>
        <v>-0.66091250054050477</v>
      </c>
      <c r="N182" s="20">
        <f t="shared" si="51"/>
        <v>4.4399230769225255</v>
      </c>
      <c r="O182" s="42">
        <f t="shared" si="52"/>
        <v>1.5839101161729818</v>
      </c>
      <c r="P182" s="40"/>
      <c r="Q182" s="21">
        <f t="shared" si="53"/>
        <v>23.154846629731679</v>
      </c>
      <c r="R182" s="44">
        <f t="shared" si="54"/>
        <v>0.94133306252827942</v>
      </c>
      <c r="S182" s="22"/>
      <c r="T182" s="22">
        <f t="shared" si="55"/>
        <v>5.2151458997305777</v>
      </c>
      <c r="U182" s="22">
        <f t="shared" si="56"/>
        <v>0.3328134024988233</v>
      </c>
      <c r="V182" s="47"/>
      <c r="W182" s="26">
        <f t="shared" si="60"/>
        <v>0.59430964731932723</v>
      </c>
      <c r="X182" s="26">
        <f t="shared" si="61"/>
        <v>5.2151458997305777</v>
      </c>
      <c r="Y182" s="27">
        <f t="shared" si="62"/>
        <v>5.6979196627080959E-2</v>
      </c>
      <c r="Z182" s="26">
        <f t="shared" si="63"/>
        <v>0.10230040362751776</v>
      </c>
      <c r="AA182" s="33">
        <f t="shared" si="69"/>
        <v>7.4692999890641625</v>
      </c>
      <c r="AB182" s="30"/>
      <c r="AC182" s="37">
        <f t="shared" si="64"/>
        <v>1.0588803202051853E-2</v>
      </c>
      <c r="AD182" s="37">
        <f t="shared" si="70"/>
        <v>1.6819803622208782</v>
      </c>
      <c r="AE182" s="38">
        <f t="shared" si="65"/>
        <v>5.9584000000000037</v>
      </c>
      <c r="AF182" s="37">
        <f t="shared" si="66"/>
        <v>5.1536930050770412E-4</v>
      </c>
      <c r="AG182" s="37">
        <f t="shared" si="71"/>
        <v>8.7658114091068912E-2</v>
      </c>
      <c r="AH182" s="38">
        <f t="shared" si="67"/>
        <v>0.57499202489292323</v>
      </c>
    </row>
    <row r="183" spans="6:34" x14ac:dyDescent="0.2">
      <c r="F183" s="9">
        <v>81.900000000001</v>
      </c>
      <c r="G183" s="17">
        <f t="shared" si="68"/>
        <v>1154.0538461538563</v>
      </c>
      <c r="H183" s="24">
        <f t="shared" si="57"/>
        <v>1427.2038461538564</v>
      </c>
      <c r="I183" s="24">
        <f t="shared" si="58"/>
        <v>17.454335674556717</v>
      </c>
      <c r="J183" s="18">
        <f t="shared" si="59"/>
        <v>1745433567.4556715</v>
      </c>
      <c r="K183" s="19">
        <f t="shared" si="48"/>
        <v>-8.163759312759856</v>
      </c>
      <c r="L183" s="25">
        <f t="shared" si="49"/>
        <v>-7.5057558329092089</v>
      </c>
      <c r="M183" s="19">
        <f t="shared" si="50"/>
        <v>-0.65800347985064711</v>
      </c>
      <c r="N183" s="20">
        <f t="shared" si="51"/>
        <v>4.4536815384609838</v>
      </c>
      <c r="O183" s="42">
        <f t="shared" si="52"/>
        <v>1.5851020507600904</v>
      </c>
      <c r="P183" s="40"/>
      <c r="Q183" s="21">
        <f t="shared" si="53"/>
        <v>23.197332452125327</v>
      </c>
      <c r="R183" s="44">
        <f t="shared" si="54"/>
        <v>0.94219422281051435</v>
      </c>
      <c r="S183" s="22"/>
      <c r="T183" s="22">
        <f t="shared" si="55"/>
        <v>5.2085745807818595</v>
      </c>
      <c r="U183" s="22">
        <f t="shared" si="56"/>
        <v>0.33286737880433553</v>
      </c>
      <c r="V183" s="47"/>
      <c r="W183" s="26">
        <f t="shared" si="60"/>
        <v>0.59440603357917055</v>
      </c>
      <c r="X183" s="26">
        <f t="shared" si="61"/>
        <v>5.2085745807818595</v>
      </c>
      <c r="Y183" s="27">
        <f t="shared" si="62"/>
        <v>5.7060336216779702E-2</v>
      </c>
      <c r="Z183" s="26">
        <f t="shared" si="63"/>
        <v>0.1024311596196192</v>
      </c>
      <c r="AA183" s="33">
        <f t="shared" si="69"/>
        <v>7.4609750756070392</v>
      </c>
      <c r="AB183" s="30"/>
      <c r="AC183" s="37">
        <f t="shared" si="64"/>
        <v>1.0597056118730306E-2</v>
      </c>
      <c r="AD183" s="37">
        <f t="shared" si="70"/>
        <v>1.6925774183396085</v>
      </c>
      <c r="AE183" s="38">
        <f t="shared" si="65"/>
        <v>5.9584000000000028</v>
      </c>
      <c r="AF183" s="37">
        <f t="shared" si="66"/>
        <v>5.1566543200615991E-4</v>
      </c>
      <c r="AG183" s="37">
        <f t="shared" si="71"/>
        <v>8.8173779523075077E-2</v>
      </c>
      <c r="AH183" s="38">
        <f t="shared" si="67"/>
        <v>0.57499232102442166</v>
      </c>
    </row>
    <row r="184" spans="6:34" x14ac:dyDescent="0.2">
      <c r="F184" s="9">
        <v>81.800000000001006</v>
      </c>
      <c r="G184" s="17">
        <f t="shared" si="68"/>
        <v>1153.8000000000102</v>
      </c>
      <c r="H184" s="24">
        <f t="shared" si="57"/>
        <v>1426.9500000000103</v>
      </c>
      <c r="I184" s="24">
        <f t="shared" si="58"/>
        <v>17.44144400000053</v>
      </c>
      <c r="J184" s="18">
        <f t="shared" si="59"/>
        <v>1744144400.0000529</v>
      </c>
      <c r="K184" s="19">
        <f t="shared" si="48"/>
        <v>-8.1647197733074695</v>
      </c>
      <c r="L184" s="25">
        <f t="shared" si="49"/>
        <v>-7.509639164563902</v>
      </c>
      <c r="M184" s="19">
        <f t="shared" si="50"/>
        <v>-0.65508060874356744</v>
      </c>
      <c r="N184" s="20">
        <f t="shared" si="51"/>
        <v>4.4674399999994421</v>
      </c>
      <c r="O184" s="42">
        <f t="shared" si="52"/>
        <v>1.5862919659960788</v>
      </c>
      <c r="P184" s="40"/>
      <c r="Q184" s="21">
        <f t="shared" si="53"/>
        <v>23.239521186852951</v>
      </c>
      <c r="R184" s="44">
        <f t="shared" si="54"/>
        <v>0.94305421191879224</v>
      </c>
      <c r="S184" s="22"/>
      <c r="T184" s="22">
        <f t="shared" si="55"/>
        <v>5.201977236819264</v>
      </c>
      <c r="U184" s="22">
        <f t="shared" si="56"/>
        <v>0.33292128435064466</v>
      </c>
      <c r="V184" s="47"/>
      <c r="W184" s="26">
        <f t="shared" si="60"/>
        <v>0.59450229348329398</v>
      </c>
      <c r="X184" s="26">
        <f t="shared" si="61"/>
        <v>5.201977236819264</v>
      </c>
      <c r="Y184" s="27">
        <f t="shared" si="62"/>
        <v>5.7141954531773474E-2</v>
      </c>
      <c r="Z184" s="26">
        <f t="shared" si="63"/>
        <v>0.10256264865171755</v>
      </c>
      <c r="AA184" s="33">
        <f t="shared" si="69"/>
        <v>7.4526165389604317</v>
      </c>
      <c r="AB184" s="30"/>
      <c r="AC184" s="37">
        <f t="shared" si="64"/>
        <v>1.0605201942184297E-2</v>
      </c>
      <c r="AD184" s="37">
        <f t="shared" si="70"/>
        <v>1.7031826202817928</v>
      </c>
      <c r="AE184" s="38">
        <f t="shared" si="65"/>
        <v>5.9584000000000037</v>
      </c>
      <c r="AF184" s="37">
        <f t="shared" si="66"/>
        <v>5.1596116262105963E-4</v>
      </c>
      <c r="AG184" s="37">
        <f t="shared" si="71"/>
        <v>8.8689740685696142E-2</v>
      </c>
      <c r="AH184" s="38">
        <f t="shared" si="67"/>
        <v>0.57499261675503666</v>
      </c>
    </row>
    <row r="185" spans="6:34" x14ac:dyDescent="0.2">
      <c r="F185" s="9">
        <v>81.700000000000998</v>
      </c>
      <c r="G185" s="17">
        <f t="shared" si="68"/>
        <v>1153.5461538461641</v>
      </c>
      <c r="H185" s="24">
        <f t="shared" si="57"/>
        <v>1426.6961538461642</v>
      </c>
      <c r="I185" s="24">
        <f t="shared" si="58"/>
        <v>17.428565213018288</v>
      </c>
      <c r="J185" s="18">
        <f t="shared" si="59"/>
        <v>1742856521.3018289</v>
      </c>
      <c r="K185" s="19">
        <f t="shared" si="48"/>
        <v>-8.1656667353117989</v>
      </c>
      <c r="L185" s="25">
        <f t="shared" si="49"/>
        <v>-7.5135228845021977</v>
      </c>
      <c r="M185" s="19">
        <f t="shared" si="50"/>
        <v>-0.65214385080960113</v>
      </c>
      <c r="N185" s="20">
        <f t="shared" si="51"/>
        <v>4.4811984615379004</v>
      </c>
      <c r="O185" s="42">
        <f t="shared" si="52"/>
        <v>1.5874798564505737</v>
      </c>
      <c r="P185" s="40"/>
      <c r="Q185" s="21">
        <f t="shared" si="53"/>
        <v>23.281411920259622</v>
      </c>
      <c r="R185" s="44">
        <f t="shared" si="54"/>
        <v>0.94391302563240698</v>
      </c>
      <c r="S185" s="22"/>
      <c r="T185" s="22">
        <f t="shared" si="55"/>
        <v>5.1953539036674767</v>
      </c>
      <c r="U185" s="22">
        <f t="shared" si="56"/>
        <v>0.3329751191527045</v>
      </c>
      <c r="V185" s="47"/>
      <c r="W185" s="26">
        <f t="shared" si="60"/>
        <v>0.59459842705840082</v>
      </c>
      <c r="X185" s="26">
        <f t="shared" si="61"/>
        <v>5.1953539036674767</v>
      </c>
      <c r="Y185" s="27">
        <f t="shared" si="62"/>
        <v>5.7224054230325394E-2</v>
      </c>
      <c r="Z185" s="26">
        <f t="shared" si="63"/>
        <v>0.10269487434343988</v>
      </c>
      <c r="AA185" s="33">
        <f t="shared" si="69"/>
        <v>7.4442244252189846</v>
      </c>
      <c r="AB185" s="30"/>
      <c r="AC185" s="37">
        <f t="shared" si="64"/>
        <v>1.0613240421830277E-2</v>
      </c>
      <c r="AD185" s="37">
        <f t="shared" si="70"/>
        <v>1.713795860703623</v>
      </c>
      <c r="AE185" s="38">
        <f t="shared" si="65"/>
        <v>5.9584000000000037</v>
      </c>
      <c r="AF185" s="37">
        <f t="shared" si="66"/>
        <v>5.162564910966592E-4</v>
      </c>
      <c r="AG185" s="37">
        <f t="shared" si="71"/>
        <v>8.9205997176792798E-2</v>
      </c>
      <c r="AH185" s="38">
        <f t="shared" si="67"/>
        <v>0.57499291208351222</v>
      </c>
    </row>
    <row r="186" spans="6:34" x14ac:dyDescent="0.2">
      <c r="F186" s="9">
        <v>81.600000000001003</v>
      </c>
      <c r="G186" s="17">
        <f t="shared" si="68"/>
        <v>1153.292307692318</v>
      </c>
      <c r="H186" s="24">
        <f t="shared" si="57"/>
        <v>1426.4423076923181</v>
      </c>
      <c r="I186" s="24">
        <f t="shared" si="58"/>
        <v>17.41569931361002</v>
      </c>
      <c r="J186" s="18">
        <f t="shared" si="59"/>
        <v>1741569931.361002</v>
      </c>
      <c r="K186" s="19">
        <f t="shared" si="48"/>
        <v>-8.1666001624330509</v>
      </c>
      <c r="L186" s="25">
        <f t="shared" si="49"/>
        <v>-7.517406992931404</v>
      </c>
      <c r="M186" s="19">
        <f t="shared" si="50"/>
        <v>-0.64919316950164685</v>
      </c>
      <c r="N186" s="20">
        <f t="shared" si="51"/>
        <v>4.4949569230763586</v>
      </c>
      <c r="O186" s="42">
        <f t="shared" si="52"/>
        <v>1.5886657166726073</v>
      </c>
      <c r="P186" s="40"/>
      <c r="Q186" s="21">
        <f t="shared" si="53"/>
        <v>23.323003742823072</v>
      </c>
      <c r="R186" s="44">
        <f t="shared" si="54"/>
        <v>0.9447706597206299</v>
      </c>
      <c r="S186" s="22"/>
      <c r="T186" s="22">
        <f t="shared" si="55"/>
        <v>5.1887046176319656</v>
      </c>
      <c r="U186" s="22">
        <f t="shared" si="56"/>
        <v>0.33302888322640378</v>
      </c>
      <c r="V186" s="47"/>
      <c r="W186" s="26">
        <f t="shared" si="60"/>
        <v>0.59469443433286384</v>
      </c>
      <c r="X186" s="26">
        <f t="shared" si="61"/>
        <v>5.1887046176319656</v>
      </c>
      <c r="Y186" s="27">
        <f t="shared" si="62"/>
        <v>5.7306637991301965E-2</v>
      </c>
      <c r="Z186" s="26">
        <f t="shared" si="63"/>
        <v>0.10282784033912111</v>
      </c>
      <c r="AA186" s="33">
        <f t="shared" si="69"/>
        <v>7.4357987810976374</v>
      </c>
      <c r="AB186" s="30"/>
      <c r="AC186" s="37">
        <f t="shared" si="64"/>
        <v>1.0621171308644517E-2</v>
      </c>
      <c r="AD186" s="37">
        <f t="shared" si="70"/>
        <v>1.7244170320122676</v>
      </c>
      <c r="AE186" s="38">
        <f t="shared" si="65"/>
        <v>5.9584000000000028</v>
      </c>
      <c r="AF186" s="37">
        <f t="shared" si="66"/>
        <v>5.1655141617464235E-4</v>
      </c>
      <c r="AG186" s="37">
        <f t="shared" si="71"/>
        <v>8.9722548592967438E-2</v>
      </c>
      <c r="AH186" s="38">
        <f t="shared" si="67"/>
        <v>0.57499320700859025</v>
      </c>
    </row>
    <row r="187" spans="6:34" x14ac:dyDescent="0.2">
      <c r="F187" s="9">
        <v>81.500000000001094</v>
      </c>
      <c r="G187" s="17">
        <f t="shared" si="68"/>
        <v>1153.0384615384719</v>
      </c>
      <c r="H187" s="24">
        <f t="shared" si="57"/>
        <v>1426.188461538472</v>
      </c>
      <c r="I187" s="24">
        <f t="shared" si="58"/>
        <v>17.402846301775696</v>
      </c>
      <c r="J187" s="18">
        <f t="shared" si="59"/>
        <v>1740284630.1775696</v>
      </c>
      <c r="K187" s="19">
        <f t="shared" si="48"/>
        <v>-8.1675200181934287</v>
      </c>
      <c r="L187" s="25">
        <f t="shared" si="49"/>
        <v>-7.5212914900589904</v>
      </c>
      <c r="M187" s="19">
        <f t="shared" si="50"/>
        <v>-0.64622852813443821</v>
      </c>
      <c r="N187" s="20">
        <f t="shared" si="51"/>
        <v>4.5087153846148169</v>
      </c>
      <c r="O187" s="42">
        <f t="shared" si="52"/>
        <v>1.5898495411905094</v>
      </c>
      <c r="P187" s="40"/>
      <c r="Q187" s="21">
        <f t="shared" si="53"/>
        <v>23.364295749191371</v>
      </c>
      <c r="R187" s="44">
        <f t="shared" si="54"/>
        <v>0.94562710994267263</v>
      </c>
      <c r="S187" s="22"/>
      <c r="T187" s="22">
        <f t="shared" si="55"/>
        <v>5.1820294154999988</v>
      </c>
      <c r="U187" s="22">
        <f t="shared" si="56"/>
        <v>0.33308257658857382</v>
      </c>
      <c r="V187" s="47"/>
      <c r="W187" s="26">
        <f t="shared" si="60"/>
        <v>0.59479031533673887</v>
      </c>
      <c r="X187" s="26">
        <f t="shared" si="61"/>
        <v>5.1820294154999988</v>
      </c>
      <c r="Y187" s="27">
        <f t="shared" si="62"/>
        <v>5.7389708514357138E-2</v>
      </c>
      <c r="Z187" s="26">
        <f t="shared" si="63"/>
        <v>0.10296155030799049</v>
      </c>
      <c r="AA187" s="33">
        <f t="shared" si="69"/>
        <v>7.4273396539329477</v>
      </c>
      <c r="AB187" s="30"/>
      <c r="AC187" s="37">
        <f t="shared" si="64"/>
        <v>1.0628994355179633E-2</v>
      </c>
      <c r="AD187" s="37">
        <f t="shared" si="70"/>
        <v>1.7350460263674472</v>
      </c>
      <c r="AE187" s="38">
        <f t="shared" si="65"/>
        <v>5.9584000000000037</v>
      </c>
      <c r="AF187" s="37">
        <f t="shared" si="66"/>
        <v>5.1684593659433338E-4</v>
      </c>
      <c r="AG187" s="37">
        <f t="shared" si="71"/>
        <v>9.023939452956177E-2</v>
      </c>
      <c r="AH187" s="38">
        <f t="shared" si="67"/>
        <v>0.57499350152901041</v>
      </c>
    </row>
    <row r="188" spans="6:34" x14ac:dyDescent="0.2">
      <c r="F188" s="9">
        <v>81.4000000000011</v>
      </c>
      <c r="G188" s="17">
        <f t="shared" si="68"/>
        <v>1152.7846153846258</v>
      </c>
      <c r="H188" s="24">
        <f t="shared" si="57"/>
        <v>1425.9346153846259</v>
      </c>
      <c r="I188" s="24">
        <f t="shared" si="58"/>
        <v>17.390006177515318</v>
      </c>
      <c r="J188" s="18">
        <f t="shared" si="59"/>
        <v>1739000617.7515318</v>
      </c>
      <c r="K188" s="19">
        <f t="shared" si="48"/>
        <v>-8.1684262659764464</v>
      </c>
      <c r="L188" s="25">
        <f t="shared" si="49"/>
        <v>-7.5251763760925643</v>
      </c>
      <c r="M188" s="19">
        <f t="shared" si="50"/>
        <v>-0.6432498898838821</v>
      </c>
      <c r="N188" s="20">
        <f t="shared" si="51"/>
        <v>4.5224738461532752</v>
      </c>
      <c r="O188" s="42">
        <f t="shared" si="52"/>
        <v>1.5910313245118077</v>
      </c>
      <c r="P188" s="40"/>
      <c r="Q188" s="21">
        <f t="shared" si="53"/>
        <v>23.405287038220539</v>
      </c>
      <c r="R188" s="44">
        <f t="shared" si="54"/>
        <v>0.94648237204765606</v>
      </c>
      <c r="S188" s="22"/>
      <c r="T188" s="22">
        <f t="shared" si="55"/>
        <v>5.1753283345416365</v>
      </c>
      <c r="U188" s="22">
        <f t="shared" si="56"/>
        <v>0.33313619925699578</v>
      </c>
      <c r="V188" s="47"/>
      <c r="W188" s="26">
        <f t="shared" si="60"/>
        <v>0.59488607010177807</v>
      </c>
      <c r="X188" s="26">
        <f t="shared" si="61"/>
        <v>5.1753283345416365</v>
      </c>
      <c r="Y188" s="27">
        <f t="shared" si="62"/>
        <v>5.7473268520118477E-2</v>
      </c>
      <c r="Z188" s="26">
        <f t="shared" si="63"/>
        <v>0.10309600794436001</v>
      </c>
      <c r="AA188" s="33">
        <f t="shared" si="69"/>
        <v>7.4188470916843912</v>
      </c>
      <c r="AB188" s="30"/>
      <c r="AC188" s="37">
        <f t="shared" si="64"/>
        <v>1.0636709315606807E-2</v>
      </c>
      <c r="AD188" s="37">
        <f t="shared" si="70"/>
        <v>1.745682735683054</v>
      </c>
      <c r="AE188" s="38">
        <f t="shared" si="65"/>
        <v>5.9584000000000028</v>
      </c>
      <c r="AF188" s="37">
        <f t="shared" si="66"/>
        <v>5.1714005109416452E-4</v>
      </c>
      <c r="AG188" s="37">
        <f t="shared" si="71"/>
        <v>9.075653458065594E-2</v>
      </c>
      <c r="AH188" s="38">
        <f t="shared" si="67"/>
        <v>0.57499379564350983</v>
      </c>
    </row>
    <row r="189" spans="6:34" x14ac:dyDescent="0.2">
      <c r="F189" s="9">
        <v>81.300000000001106</v>
      </c>
      <c r="G189" s="17">
        <f t="shared" si="68"/>
        <v>1152.5307692307797</v>
      </c>
      <c r="H189" s="24">
        <f t="shared" si="57"/>
        <v>1425.6807692307798</v>
      </c>
      <c r="I189" s="24">
        <f t="shared" si="58"/>
        <v>17.377178940828941</v>
      </c>
      <c r="J189" s="18">
        <f t="shared" si="59"/>
        <v>1737717894.0828941</v>
      </c>
      <c r="K189" s="19">
        <f t="shared" si="48"/>
        <v>-8.1693188690261991</v>
      </c>
      <c r="L189" s="25">
        <f t="shared" si="49"/>
        <v>-7.5290616512398847</v>
      </c>
      <c r="M189" s="19">
        <f t="shared" si="50"/>
        <v>-0.64025721778631439</v>
      </c>
      <c r="N189" s="20">
        <f t="shared" si="51"/>
        <v>4.5362323076917335</v>
      </c>
      <c r="O189" s="42">
        <f t="shared" si="52"/>
        <v>1.5922110611231171</v>
      </c>
      <c r="P189" s="40"/>
      <c r="Q189" s="21">
        <f t="shared" si="53"/>
        <v>23.445976713012431</v>
      </c>
      <c r="R189" s="44">
        <f t="shared" si="54"/>
        <v>0.94733644177457066</v>
      </c>
      <c r="S189" s="22"/>
      <c r="T189" s="22">
        <f t="shared" si="55"/>
        <v>5.1686014125107587</v>
      </c>
      <c r="U189" s="22">
        <f t="shared" si="56"/>
        <v>0.33318975125040806</v>
      </c>
      <c r="V189" s="47"/>
      <c r="W189" s="26">
        <f t="shared" si="60"/>
        <v>0.5949816986614429</v>
      </c>
      <c r="X189" s="26">
        <f t="shared" si="61"/>
        <v>5.1686014125107587</v>
      </c>
      <c r="Y189" s="27">
        <f t="shared" si="62"/>
        <v>5.7557320750374695E-2</v>
      </c>
      <c r="Z189" s="26">
        <f t="shared" si="63"/>
        <v>0.10323121696781347</v>
      </c>
      <c r="AA189" s="33">
        <f t="shared" si="69"/>
        <v>7.4103211429356888</v>
      </c>
      <c r="AB189" s="30"/>
      <c r="AC189" s="37">
        <f t="shared" si="64"/>
        <v>1.0644315945644705E-2</v>
      </c>
      <c r="AD189" s="37">
        <f t="shared" si="70"/>
        <v>1.7563270516286986</v>
      </c>
      <c r="AE189" s="38">
        <f t="shared" si="65"/>
        <v>5.9584000000000028</v>
      </c>
      <c r="AF189" s="37">
        <f t="shared" si="66"/>
        <v>5.1743375840762737E-4</v>
      </c>
      <c r="AG189" s="37">
        <f t="shared" si="71"/>
        <v>9.1273968339063566E-2</v>
      </c>
      <c r="AH189" s="38">
        <f t="shared" si="67"/>
        <v>0.5749940893508233</v>
      </c>
    </row>
    <row r="190" spans="6:34" x14ac:dyDescent="0.2">
      <c r="F190" s="9">
        <v>81.200000000001097</v>
      </c>
      <c r="G190" s="17">
        <f t="shared" si="68"/>
        <v>1152.2769230769336</v>
      </c>
      <c r="H190" s="24">
        <f t="shared" si="57"/>
        <v>1425.4269230769337</v>
      </c>
      <c r="I190" s="24">
        <f t="shared" si="58"/>
        <v>17.364364591716509</v>
      </c>
      <c r="J190" s="18">
        <f t="shared" si="59"/>
        <v>1736436459.1716509</v>
      </c>
      <c r="K190" s="19">
        <f t="shared" si="48"/>
        <v>-8.1701977904467071</v>
      </c>
      <c r="L190" s="25">
        <f t="shared" si="49"/>
        <v>-7.53294731570886</v>
      </c>
      <c r="M190" s="19">
        <f t="shared" si="50"/>
        <v>-0.63725047473784713</v>
      </c>
      <c r="N190" s="20">
        <f t="shared" si="51"/>
        <v>4.5499907692301917</v>
      </c>
      <c r="O190" s="42">
        <f t="shared" si="52"/>
        <v>1.5933887454900395</v>
      </c>
      <c r="P190" s="40"/>
      <c r="Q190" s="21">
        <f t="shared" si="53"/>
        <v>23.486363880952464</v>
      </c>
      <c r="R190" s="44">
        <f t="shared" si="54"/>
        <v>0.94818931485224622</v>
      </c>
      <c r="S190" s="22"/>
      <c r="T190" s="22">
        <f t="shared" si="55"/>
        <v>5.1618486876460405</v>
      </c>
      <c r="U190" s="22">
        <f t="shared" si="56"/>
        <v>0.33324323258851413</v>
      </c>
      <c r="V190" s="47"/>
      <c r="W190" s="26">
        <f t="shared" si="60"/>
        <v>0.59507720105091799</v>
      </c>
      <c r="X190" s="26">
        <f t="shared" si="61"/>
        <v>5.1618486876460405</v>
      </c>
      <c r="Y190" s="27">
        <f t="shared" si="62"/>
        <v>5.7641867968265766E-2</v>
      </c>
      <c r="Z190" s="26">
        <f t="shared" si="63"/>
        <v>0.10336718112339809</v>
      </c>
      <c r="AA190" s="33">
        <f t="shared" si="69"/>
        <v>7.4017618568960888</v>
      </c>
      <c r="AB190" s="30"/>
      <c r="AC190" s="37">
        <f t="shared" si="64"/>
        <v>1.065181400266217E-2</v>
      </c>
      <c r="AD190" s="37">
        <f t="shared" si="70"/>
        <v>1.7669788656313608</v>
      </c>
      <c r="AE190" s="38">
        <f t="shared" si="65"/>
        <v>5.9584000000000028</v>
      </c>
      <c r="AF190" s="37">
        <f t="shared" si="66"/>
        <v>5.1772705726767796E-4</v>
      </c>
      <c r="AG190" s="37">
        <f t="shared" si="71"/>
        <v>9.1791695396331238E-2</v>
      </c>
      <c r="AH190" s="38">
        <f t="shared" si="67"/>
        <v>0.57499438264968317</v>
      </c>
    </row>
    <row r="191" spans="6:34" x14ac:dyDescent="0.2">
      <c r="F191" s="9">
        <v>81.100000000001103</v>
      </c>
      <c r="G191" s="17">
        <f t="shared" si="68"/>
        <v>1152.0230769230875</v>
      </c>
      <c r="H191" s="24">
        <f t="shared" si="57"/>
        <v>1425.1730769230876</v>
      </c>
      <c r="I191" s="24">
        <f t="shared" si="58"/>
        <v>17.351563130178079</v>
      </c>
      <c r="J191" s="18">
        <f t="shared" si="59"/>
        <v>1735156313.017808</v>
      </c>
      <c r="K191" s="19">
        <f t="shared" si="48"/>
        <v>-8.1710629932011329</v>
      </c>
      <c r="L191" s="25">
        <f t="shared" si="49"/>
        <v>-7.5368333697075425</v>
      </c>
      <c r="M191" s="19">
        <f t="shared" si="50"/>
        <v>-0.63422962349359047</v>
      </c>
      <c r="N191" s="20">
        <f t="shared" si="51"/>
        <v>4.5637492307686642</v>
      </c>
      <c r="O191" s="42">
        <f t="shared" si="52"/>
        <v>1.5945643720570493</v>
      </c>
      <c r="P191" s="40"/>
      <c r="Q191" s="21">
        <f t="shared" si="53"/>
        <v>23.526447653747553</v>
      </c>
      <c r="R191" s="44">
        <f t="shared" si="54"/>
        <v>0.94904098699931017</v>
      </c>
      <c r="S191" s="22"/>
      <c r="T191" s="22">
        <f t="shared" si="55"/>
        <v>5.1550701986719449</v>
      </c>
      <c r="U191" s="22">
        <f t="shared" si="56"/>
        <v>0.3332966432919896</v>
      </c>
      <c r="V191" s="47"/>
      <c r="W191" s="26">
        <f t="shared" si="60"/>
        <v>0.59517257730712425</v>
      </c>
      <c r="X191" s="26">
        <f t="shared" si="61"/>
        <v>5.1550701986719449</v>
      </c>
      <c r="Y191" s="27">
        <f t="shared" si="62"/>
        <v>5.772691295847468E-2</v>
      </c>
      <c r="Z191" s="26">
        <f t="shared" si="63"/>
        <v>0.10350390418181722</v>
      </c>
      <c r="AA191" s="33">
        <f t="shared" si="69"/>
        <v>7.3931692834016616</v>
      </c>
      <c r="AB191" s="30"/>
      <c r="AC191" s="37">
        <f t="shared" si="64"/>
        <v>1.0659203245637364E-2</v>
      </c>
      <c r="AD191" s="37">
        <f t="shared" si="70"/>
        <v>1.7776380688769982</v>
      </c>
      <c r="AE191" s="38">
        <f t="shared" si="65"/>
        <v>5.9584000000000019</v>
      </c>
      <c r="AF191" s="37">
        <f t="shared" si="66"/>
        <v>5.1801994640415631E-4</v>
      </c>
      <c r="AG191" s="37">
        <f t="shared" si="71"/>
        <v>9.2309715342735396E-2</v>
      </c>
      <c r="AH191" s="38">
        <f t="shared" si="67"/>
        <v>0.57499467553881978</v>
      </c>
    </row>
    <row r="192" spans="6:34" x14ac:dyDescent="0.2">
      <c r="F192" s="9">
        <v>81.000000000001094</v>
      </c>
      <c r="G192" s="17">
        <f t="shared" si="68"/>
        <v>1151.7692307692414</v>
      </c>
      <c r="H192" s="24">
        <f t="shared" si="57"/>
        <v>1424.9192307692415</v>
      </c>
      <c r="I192" s="24">
        <f t="shared" si="58"/>
        <v>17.338774556213565</v>
      </c>
      <c r="J192" s="18">
        <f t="shared" si="59"/>
        <v>1733877455.6213565</v>
      </c>
      <c r="K192" s="19">
        <f t="shared" si="48"/>
        <v>-8.1719144401111254</v>
      </c>
      <c r="L192" s="25">
        <f t="shared" si="49"/>
        <v>-7.5407198134441416</v>
      </c>
      <c r="M192" s="19">
        <f t="shared" si="50"/>
        <v>-0.63119462666698389</v>
      </c>
      <c r="N192" s="20">
        <f t="shared" si="51"/>
        <v>4.5775076923071225</v>
      </c>
      <c r="O192" s="42">
        <f t="shared" si="52"/>
        <v>1.5957379352473939</v>
      </c>
      <c r="P192" s="40"/>
      <c r="Q192" s="21">
        <f t="shared" si="53"/>
        <v>23.566227147463707</v>
      </c>
      <c r="R192" s="44">
        <f t="shared" si="54"/>
        <v>0.94989145392415775</v>
      </c>
      <c r="S192" s="22"/>
      <c r="T192" s="22">
        <f t="shared" si="55"/>
        <v>5.1482659847996946</v>
      </c>
      <c r="U192" s="22">
        <f t="shared" si="56"/>
        <v>0.33334998338249044</v>
      </c>
      <c r="V192" s="47"/>
      <c r="W192" s="26">
        <f t="shared" si="60"/>
        <v>0.59526782746873286</v>
      </c>
      <c r="X192" s="26">
        <f t="shared" si="61"/>
        <v>5.1482659847996946</v>
      </c>
      <c r="Y192" s="27">
        <f t="shared" si="62"/>
        <v>5.7812458527421361E-2</v>
      </c>
      <c r="Z192" s="26">
        <f t="shared" si="63"/>
        <v>0.10364138993962496</v>
      </c>
      <c r="AA192" s="33">
        <f t="shared" si="69"/>
        <v>7.3845434729165493</v>
      </c>
      <c r="AB192" s="30"/>
      <c r="AC192" s="37">
        <f t="shared" si="64"/>
        <v>1.0666483435195537E-2</v>
      </c>
      <c r="AD192" s="37">
        <f t="shared" si="70"/>
        <v>1.7883045523121937</v>
      </c>
      <c r="AE192" s="38">
        <f t="shared" si="65"/>
        <v>5.9584000000000019</v>
      </c>
      <c r="AF192" s="37">
        <f t="shared" si="66"/>
        <v>5.1831242454503481E-4</v>
      </c>
      <c r="AG192" s="37">
        <f t="shared" si="71"/>
        <v>9.2828027767280427E-2</v>
      </c>
      <c r="AH192" s="38">
        <f t="shared" si="67"/>
        <v>0.57499496801696059</v>
      </c>
    </row>
    <row r="193" spans="6:34" x14ac:dyDescent="0.2">
      <c r="F193" s="9">
        <v>80.9000000000011</v>
      </c>
      <c r="G193" s="17">
        <f t="shared" si="68"/>
        <v>1151.5153846153953</v>
      </c>
      <c r="H193" s="24">
        <f t="shared" si="57"/>
        <v>1424.6653846153954</v>
      </c>
      <c r="I193" s="24">
        <f t="shared" si="58"/>
        <v>17.325998869823025</v>
      </c>
      <c r="J193" s="18">
        <f t="shared" si="59"/>
        <v>1732599886.9823024</v>
      </c>
      <c r="K193" s="19">
        <f t="shared" si="48"/>
        <v>-8.1727520938560616</v>
      </c>
      <c r="L193" s="25">
        <f t="shared" si="49"/>
        <v>-7.5446066471270035</v>
      </c>
      <c r="M193" s="19">
        <f t="shared" si="50"/>
        <v>-0.62814544672905814</v>
      </c>
      <c r="N193" s="20">
        <f t="shared" si="51"/>
        <v>4.5912661538455808</v>
      </c>
      <c r="O193" s="42">
        <f t="shared" si="52"/>
        <v>1.59690942946298</v>
      </c>
      <c r="P193" s="40"/>
      <c r="Q193" s="21">
        <f t="shared" si="53"/>
        <v>23.605701482564417</v>
      </c>
      <c r="R193" s="44">
        <f t="shared" si="54"/>
        <v>0.95074071132491145</v>
      </c>
      <c r="S193" s="22"/>
      <c r="T193" s="22">
        <f t="shared" si="55"/>
        <v>5.1414360857282491</v>
      </c>
      <c r="U193" s="22">
        <f t="shared" si="56"/>
        <v>0.33340325288266015</v>
      </c>
      <c r="V193" s="47"/>
      <c r="W193" s="26">
        <f t="shared" si="60"/>
        <v>0.5953629515761788</v>
      </c>
      <c r="X193" s="26">
        <f t="shared" si="61"/>
        <v>5.1414360857282491</v>
      </c>
      <c r="Y193" s="27">
        <f t="shared" si="62"/>
        <v>5.7898507503458513E-2</v>
      </c>
      <c r="Z193" s="26">
        <f t="shared" si="63"/>
        <v>0.10377964221942212</v>
      </c>
      <c r="AA193" s="33">
        <f t="shared" si="69"/>
        <v>7.3758844765342637</v>
      </c>
      <c r="AB193" s="30"/>
      <c r="AC193" s="37">
        <f t="shared" si="64"/>
        <v>1.0673654333598293E-2</v>
      </c>
      <c r="AD193" s="37">
        <f t="shared" si="70"/>
        <v>1.798978206645792</v>
      </c>
      <c r="AE193" s="38">
        <f t="shared" si="65"/>
        <v>5.9584000000000019</v>
      </c>
      <c r="AF193" s="37">
        <f t="shared" si="66"/>
        <v>5.1860449041530611E-4</v>
      </c>
      <c r="AG193" s="37">
        <f t="shared" si="71"/>
        <v>9.3346632257695739E-2</v>
      </c>
      <c r="AH193" s="38">
        <f t="shared" si="67"/>
        <v>0.57499526008283097</v>
      </c>
    </row>
    <row r="194" spans="6:34" x14ac:dyDescent="0.2">
      <c r="F194" s="9">
        <v>80.800000000001106</v>
      </c>
      <c r="G194" s="17">
        <f t="shared" si="68"/>
        <v>1151.2615384615492</v>
      </c>
      <c r="H194" s="24">
        <f t="shared" si="57"/>
        <v>1424.4115384615493</v>
      </c>
      <c r="I194" s="24">
        <f t="shared" si="58"/>
        <v>17.313236071006486</v>
      </c>
      <c r="J194" s="18">
        <f t="shared" si="59"/>
        <v>1731323607.1006486</v>
      </c>
      <c r="K194" s="19">
        <f t="shared" ref="K194:K257" si="72">LOG(EXP(((LN(Y194)-$B$10/(H194)-$B$11-$B$7)-$B$12*(1-$B$16/H194-LN(H194/$B$16))-$B$13*J194/H194-$B$14*(H194-$B$16)*J194/H194-$B$15*J194*J194/H194)/$B$9))</f>
        <v>-8.1735759169723377</v>
      </c>
      <c r="L194" s="25">
        <f t="shared" ref="L194:L257" si="73">-25096.3/(G194+273)+8.735+0.11*(I194*1000-1)/(G194+273)</f>
        <v>-7.5484938709646272</v>
      </c>
      <c r="M194" s="19">
        <f t="shared" ref="M194:M257" si="74">K194-L194</f>
        <v>-0.62508204600771045</v>
      </c>
      <c r="N194" s="20">
        <f t="shared" ref="N194:N257" si="75">81.8-(0.0542)*(G194+273)</f>
        <v>4.6050246153840391</v>
      </c>
      <c r="O194" s="42">
        <f t="shared" ref="O194:O257" si="76">6.24-0.15*K194-0.00412*(G194+273)</f>
        <v>1.598078849084267</v>
      </c>
      <c r="P194" s="40"/>
      <c r="Q194" s="21">
        <f t="shared" ref="Q194:Q257" si="77">N194*X194</f>
        <v>23.644869783948362</v>
      </c>
      <c r="R194" s="44">
        <f t="shared" ref="R194:R257" si="78">O194*W194</f>
        <v>0.95158875488938754</v>
      </c>
      <c r="S194" s="22"/>
      <c r="T194" s="22">
        <f t="shared" ref="T194:T257" si="79">B$4*X194</f>
        <v>5.1345805416452661</v>
      </c>
      <c r="U194" s="22">
        <f t="shared" ref="U194:U257" si="80">W194*B$3</f>
        <v>0.33345645181613798</v>
      </c>
      <c r="V194" s="47"/>
      <c r="W194" s="26">
        <f t="shared" si="60"/>
        <v>0.59545794967167487</v>
      </c>
      <c r="X194" s="26">
        <f t="shared" si="61"/>
        <v>5.1345805416452661</v>
      </c>
      <c r="Y194" s="27">
        <f t="shared" si="62"/>
        <v>5.7985062737069576E-2</v>
      </c>
      <c r="Z194" s="26">
        <f t="shared" si="63"/>
        <v>0.10391866487005397</v>
      </c>
      <c r="AA194" s="33">
        <f t="shared" si="69"/>
        <v>7.3671923459789248</v>
      </c>
      <c r="AB194" s="30"/>
      <c r="AC194" s="37">
        <f t="shared" si="64"/>
        <v>1.0680715704778495E-2</v>
      </c>
      <c r="AD194" s="37">
        <f t="shared" si="70"/>
        <v>1.8096589223505706</v>
      </c>
      <c r="AE194" s="38">
        <f t="shared" si="65"/>
        <v>5.9584000000000028</v>
      </c>
      <c r="AF194" s="37">
        <f t="shared" si="66"/>
        <v>5.1889614273808342E-4</v>
      </c>
      <c r="AG194" s="37">
        <f t="shared" si="71"/>
        <v>9.3865528400433829E-2</v>
      </c>
      <c r="AH194" s="38">
        <f t="shared" si="67"/>
        <v>0.57499555173515371</v>
      </c>
    </row>
    <row r="195" spans="6:34" x14ac:dyDescent="0.2">
      <c r="F195" s="9">
        <v>80.700000000001097</v>
      </c>
      <c r="G195" s="17">
        <f t="shared" si="68"/>
        <v>1151.0076923077031</v>
      </c>
      <c r="H195" s="24">
        <f t="shared" ref="H195:H258" si="81">G195+273.15</f>
        <v>1424.1576923077032</v>
      </c>
      <c r="I195" s="24">
        <f t="shared" ref="I195:I258" si="82">92-0.18*G195+0.0001*(G195^2)</f>
        <v>17.300486159763864</v>
      </c>
      <c r="J195" s="18">
        <f t="shared" ref="J195:J258" si="83">I195*10^8</f>
        <v>1730048615.9763863</v>
      </c>
      <c r="K195" s="19">
        <f t="shared" si="72"/>
        <v>-8.1743858718526266</v>
      </c>
      <c r="L195" s="25">
        <f t="shared" si="73"/>
        <v>-7.5523814851656681</v>
      </c>
      <c r="M195" s="19">
        <f t="shared" si="74"/>
        <v>-0.62200438668695845</v>
      </c>
      <c r="N195" s="20">
        <f t="shared" si="75"/>
        <v>4.6187830769224973</v>
      </c>
      <c r="O195" s="42">
        <f t="shared" si="76"/>
        <v>1.5992461884701568</v>
      </c>
      <c r="P195" s="40"/>
      <c r="Q195" s="21">
        <f t="shared" si="77"/>
        <v>23.683731180987486</v>
      </c>
      <c r="R195" s="44">
        <f t="shared" si="78"/>
        <v>0.95243558029505826</v>
      </c>
      <c r="S195" s="22"/>
      <c r="T195" s="22">
        <f t="shared" si="79"/>
        <v>5.1276993932280526</v>
      </c>
      <c r="U195" s="22">
        <f t="shared" si="80"/>
        <v>0.33350958020756644</v>
      </c>
      <c r="V195" s="47"/>
      <c r="W195" s="26">
        <f t="shared" ref="W195:W258" si="84">(W194*F194-(R194*C$2+U194*B$2)*(F194-F195))/F195</f>
        <v>0.59555282179922575</v>
      </c>
      <c r="X195" s="26">
        <f t="shared" ref="X195:X258" si="85">(X194*F194-(Q194*C$2+T194*B$2)*(F194-F195))/F195</f>
        <v>5.1276993932280526</v>
      </c>
      <c r="Y195" s="27">
        <f t="shared" ref="Y195:Y258" si="86">W195/X195/2</f>
        <v>5.8072127101068807E-2</v>
      </c>
      <c r="Z195" s="26">
        <f t="shared" ref="Z195:Z258" si="87">W195/(W195+X195)</f>
        <v>0.10405846176680984</v>
      </c>
      <c r="AA195" s="33">
        <f t="shared" si="69"/>
        <v>7.3584671336065011</v>
      </c>
      <c r="AB195" s="30"/>
      <c r="AC195" s="37">
        <f t="shared" ref="AC195:AC258" si="88">(Q194*C$2+T194*B$2)*(F194-F195)/100</f>
        <v>1.0687667314337106E-2</v>
      </c>
      <c r="AD195" s="37">
        <f t="shared" si="70"/>
        <v>1.8203465896649076</v>
      </c>
      <c r="AE195" s="38">
        <f t="shared" ref="AE195:AE258" si="89">AD195+X195*F195/100</f>
        <v>5.9584000000000028</v>
      </c>
      <c r="AF195" s="37">
        <f t="shared" ref="AF195:AF258" si="90">(R195*C$2+U195*B$2)*(F194-F195)/100</f>
        <v>5.1918738023385834E-4</v>
      </c>
      <c r="AG195" s="37">
        <f t="shared" si="71"/>
        <v>9.4384715780667691E-2</v>
      </c>
      <c r="AH195" s="38">
        <f t="shared" ref="AH195:AH258" si="91">AG195+W195*F195/100</f>
        <v>0.57499584297264938</v>
      </c>
    </row>
    <row r="196" spans="6:34" x14ac:dyDescent="0.2">
      <c r="F196" s="9">
        <v>80.600000000001103</v>
      </c>
      <c r="G196" s="17">
        <f t="shared" ref="G196:G259" si="92">G195-(1200-1035)/650</f>
        <v>1150.753846153857</v>
      </c>
      <c r="H196" s="24">
        <f t="shared" si="81"/>
        <v>1423.9038461538571</v>
      </c>
      <c r="I196" s="24">
        <f t="shared" si="82"/>
        <v>17.287749136095215</v>
      </c>
      <c r="J196" s="18">
        <f t="shared" si="83"/>
        <v>1728774913.6095214</v>
      </c>
      <c r="K196" s="19">
        <f t="shared" si="72"/>
        <v>-8.175181920745155</v>
      </c>
      <c r="L196" s="25">
        <f t="shared" si="73"/>
        <v>-7.5562694899389236</v>
      </c>
      <c r="M196" s="19">
        <f t="shared" si="74"/>
        <v>-0.61891243080623148</v>
      </c>
      <c r="N196" s="20">
        <f t="shared" si="75"/>
        <v>4.6325415384609556</v>
      </c>
      <c r="O196" s="42">
        <f t="shared" si="76"/>
        <v>1.6004114419578821</v>
      </c>
      <c r="P196" s="40"/>
      <c r="Q196" s="21">
        <f t="shared" si="77"/>
        <v>23.722284807565106</v>
      </c>
      <c r="R196" s="44">
        <f t="shared" si="78"/>
        <v>0.95328118320901445</v>
      </c>
      <c r="S196" s="22"/>
      <c r="T196" s="22">
        <f t="shared" si="79"/>
        <v>5.1207926816445202</v>
      </c>
      <c r="U196" s="22">
        <f t="shared" si="80"/>
        <v>0.33356263808259945</v>
      </c>
      <c r="V196" s="47"/>
      <c r="W196" s="26">
        <f t="shared" si="84"/>
        <v>0.5956475680046418</v>
      </c>
      <c r="X196" s="26">
        <f t="shared" si="85"/>
        <v>5.1207926816445202</v>
      </c>
      <c r="Y196" s="27">
        <f t="shared" si="86"/>
        <v>5.8159703490803322E-2</v>
      </c>
      <c r="Z196" s="26">
        <f t="shared" si="87"/>
        <v>0.10419903681162394</v>
      </c>
      <c r="AA196" s="33">
        <f t="shared" ref="AA196:AA259" si="93">(W196+X196)/56*72</f>
        <v>7.3497088924060652</v>
      </c>
      <c r="AB196" s="30"/>
      <c r="AC196" s="37">
        <f t="shared" si="88"/>
        <v>1.0694508929555275E-2</v>
      </c>
      <c r="AD196" s="37">
        <f t="shared" ref="AD196:AD259" si="94">AD195+AC196</f>
        <v>1.831041098594463</v>
      </c>
      <c r="AE196" s="38">
        <f t="shared" si="89"/>
        <v>5.9584000000000028</v>
      </c>
      <c r="AF196" s="37">
        <f t="shared" si="90"/>
        <v>5.1947820162049447E-4</v>
      </c>
      <c r="AG196" s="37">
        <f t="shared" ref="AG196:AG259" si="95">AG195+AF196</f>
        <v>9.4904193982288179E-2</v>
      </c>
      <c r="AH196" s="38">
        <f t="shared" si="91"/>
        <v>0.57499613379403614</v>
      </c>
    </row>
    <row r="197" spans="6:34" x14ac:dyDescent="0.2">
      <c r="F197" s="9">
        <v>80.500000000001094</v>
      </c>
      <c r="G197" s="17">
        <f t="shared" si="92"/>
        <v>1150.5000000000109</v>
      </c>
      <c r="H197" s="24">
        <f t="shared" si="81"/>
        <v>1423.650000000011</v>
      </c>
      <c r="I197" s="24">
        <f t="shared" si="82"/>
        <v>17.275025000000568</v>
      </c>
      <c r="J197" s="18">
        <f t="shared" si="83"/>
        <v>1727502500.0000567</v>
      </c>
      <c r="K197" s="19">
        <f t="shared" si="72"/>
        <v>-8.1759640257529451</v>
      </c>
      <c r="L197" s="25">
        <f t="shared" si="73"/>
        <v>-7.5601578854933322</v>
      </c>
      <c r="M197" s="19">
        <f t="shared" si="74"/>
        <v>-0.61580614025961289</v>
      </c>
      <c r="N197" s="20">
        <f t="shared" si="75"/>
        <v>4.6462999999994139</v>
      </c>
      <c r="O197" s="42">
        <f t="shared" si="76"/>
        <v>1.6015746038628969</v>
      </c>
      <c r="P197" s="40"/>
      <c r="Q197" s="21">
        <f t="shared" si="77"/>
        <v>23.760529802113986</v>
      </c>
      <c r="R197" s="44">
        <f t="shared" si="78"/>
        <v>0.95412555928792986</v>
      </c>
      <c r="S197" s="22"/>
      <c r="T197" s="22">
        <f t="shared" si="79"/>
        <v>5.1138604485541146</v>
      </c>
      <c r="U197" s="22">
        <f t="shared" si="80"/>
        <v>0.33361562546791018</v>
      </c>
      <c r="V197" s="47"/>
      <c r="W197" s="26">
        <f t="shared" si="84"/>
        <v>0.59574218833555381</v>
      </c>
      <c r="X197" s="26">
        <f t="shared" si="85"/>
        <v>5.1138604485541146</v>
      </c>
      <c r="Y197" s="27">
        <f t="shared" si="86"/>
        <v>5.8247794824357504E-2</v>
      </c>
      <c r="Z197" s="26">
        <f t="shared" si="87"/>
        <v>0.10434039393327853</v>
      </c>
      <c r="AA197" s="33">
        <f t="shared" si="93"/>
        <v>7.340917676001002</v>
      </c>
      <c r="AB197" s="30"/>
      <c r="AC197" s="37">
        <f t="shared" si="88"/>
        <v>1.070124031942161E-2</v>
      </c>
      <c r="AD197" s="37">
        <f t="shared" si="94"/>
        <v>1.8417423389138845</v>
      </c>
      <c r="AE197" s="38">
        <f t="shared" si="89"/>
        <v>5.9584000000000028</v>
      </c>
      <c r="AF197" s="37">
        <f t="shared" si="90"/>
        <v>5.1976860561396044E-4</v>
      </c>
      <c r="AG197" s="37">
        <f t="shared" si="95"/>
        <v>9.5423962587902145E-2</v>
      </c>
      <c r="AH197" s="38">
        <f t="shared" si="91"/>
        <v>0.57499642419802943</v>
      </c>
    </row>
    <row r="198" spans="6:34" x14ac:dyDescent="0.2">
      <c r="F198" s="9">
        <v>80.4000000000011</v>
      </c>
      <c r="G198" s="17">
        <f t="shared" si="92"/>
        <v>1150.2461538461648</v>
      </c>
      <c r="H198" s="24">
        <f t="shared" si="81"/>
        <v>1423.3961538461649</v>
      </c>
      <c r="I198" s="24">
        <f t="shared" si="82"/>
        <v>17.262313751479837</v>
      </c>
      <c r="J198" s="18">
        <f t="shared" si="83"/>
        <v>1726231375.1479838</v>
      </c>
      <c r="K198" s="19">
        <f t="shared" si="72"/>
        <v>-8.1767321488331017</v>
      </c>
      <c r="L198" s="25">
        <f t="shared" si="73"/>
        <v>-7.5640466720380033</v>
      </c>
      <c r="M198" s="19">
        <f t="shared" si="74"/>
        <v>-0.61268547679509844</v>
      </c>
      <c r="N198" s="20">
        <f t="shared" si="75"/>
        <v>4.6600584615378722</v>
      </c>
      <c r="O198" s="42">
        <f t="shared" si="76"/>
        <v>1.6027356684787657</v>
      </c>
      <c r="P198" s="40"/>
      <c r="Q198" s="21">
        <f t="shared" si="77"/>
        <v>23.798465307654524</v>
      </c>
      <c r="R198" s="44">
        <f t="shared" si="78"/>
        <v>0.95496870417802393</v>
      </c>
      <c r="S198" s="22"/>
      <c r="T198" s="22">
        <f t="shared" si="79"/>
        <v>5.1069027361087569</v>
      </c>
      <c r="U198" s="22">
        <f t="shared" si="80"/>
        <v>0.33366854239119881</v>
      </c>
      <c r="V198" s="47"/>
      <c r="W198" s="26">
        <f t="shared" si="84"/>
        <v>0.59583668284142643</v>
      </c>
      <c r="X198" s="26">
        <f t="shared" si="85"/>
        <v>5.1069027361087569</v>
      </c>
      <c r="Y198" s="27">
        <f t="shared" si="86"/>
        <v>5.8336404042759263E-2</v>
      </c>
      <c r="Z198" s="26">
        <f t="shared" si="87"/>
        <v>0.10448253708760796</v>
      </c>
      <c r="AA198" s="33">
        <f t="shared" si="93"/>
        <v>7.3320935386502351</v>
      </c>
      <c r="AB198" s="30"/>
      <c r="AC198" s="37">
        <f t="shared" si="88"/>
        <v>1.0707861254621469E-2</v>
      </c>
      <c r="AD198" s="37">
        <f t="shared" si="94"/>
        <v>1.8524502001685059</v>
      </c>
      <c r="AE198" s="38">
        <f t="shared" si="89"/>
        <v>5.9584000000000028</v>
      </c>
      <c r="AF198" s="37">
        <f t="shared" si="90"/>
        <v>5.2005859092721677E-4</v>
      </c>
      <c r="AG198" s="37">
        <f t="shared" si="95"/>
        <v>9.5944021178829358E-2</v>
      </c>
      <c r="AH198" s="38">
        <f t="shared" si="91"/>
        <v>0.57499671418334275</v>
      </c>
    </row>
    <row r="199" spans="6:34" x14ac:dyDescent="0.2">
      <c r="F199" s="9">
        <v>80.300000000001106</v>
      </c>
      <c r="G199" s="17">
        <f t="shared" si="92"/>
        <v>1149.9923076923187</v>
      </c>
      <c r="H199" s="24">
        <f t="shared" si="81"/>
        <v>1423.1423076923188</v>
      </c>
      <c r="I199" s="24">
        <f t="shared" si="82"/>
        <v>17.249615390533137</v>
      </c>
      <c r="J199" s="18">
        <f t="shared" si="83"/>
        <v>1724961539.0533137</v>
      </c>
      <c r="K199" s="19">
        <f t="shared" si="72"/>
        <v>-8.1774862517960241</v>
      </c>
      <c r="L199" s="25">
        <f t="shared" si="73"/>
        <v>-7.5679358497821632</v>
      </c>
      <c r="M199" s="19">
        <f t="shared" si="74"/>
        <v>-0.6095504020138609</v>
      </c>
      <c r="N199" s="20">
        <f t="shared" si="75"/>
        <v>4.6738169230763305</v>
      </c>
      <c r="O199" s="42">
        <f t="shared" si="76"/>
        <v>1.6038946300770496</v>
      </c>
      <c r="P199" s="40"/>
      <c r="Q199" s="21">
        <f t="shared" si="77"/>
        <v>23.836090471832929</v>
      </c>
      <c r="R199" s="44">
        <f t="shared" si="78"/>
        <v>0.95581061351502383</v>
      </c>
      <c r="S199" s="22"/>
      <c r="T199" s="22">
        <f t="shared" si="79"/>
        <v>5.0999195869537592</v>
      </c>
      <c r="U199" s="22">
        <f t="shared" si="80"/>
        <v>0.33372138888120118</v>
      </c>
      <c r="V199" s="47"/>
      <c r="W199" s="26">
        <f t="shared" si="84"/>
        <v>0.59593105157357351</v>
      </c>
      <c r="X199" s="26">
        <f t="shared" si="85"/>
        <v>5.0999195869537592</v>
      </c>
      <c r="Y199" s="27">
        <f t="shared" si="86"/>
        <v>5.8425534110188783E-2</v>
      </c>
      <c r="Z199" s="26">
        <f t="shared" si="87"/>
        <v>0.10462547025770536</v>
      </c>
      <c r="AA199" s="33">
        <f t="shared" si="93"/>
        <v>7.3232365352494266</v>
      </c>
      <c r="AB199" s="30"/>
      <c r="AC199" s="37">
        <f t="shared" si="88"/>
        <v>1.0714371507571881E-2</v>
      </c>
      <c r="AD199" s="37">
        <f t="shared" si="94"/>
        <v>1.8631645716760779</v>
      </c>
      <c r="AE199" s="38">
        <f t="shared" si="89"/>
        <v>5.9584000000000028</v>
      </c>
      <c r="AF199" s="37">
        <f t="shared" si="90"/>
        <v>5.2034815627131849E-4</v>
      </c>
      <c r="AG199" s="37">
        <f t="shared" si="95"/>
        <v>9.6464369335100678E-2</v>
      </c>
      <c r="AH199" s="38">
        <f t="shared" si="91"/>
        <v>0.57499700374868679</v>
      </c>
    </row>
    <row r="200" spans="6:34" x14ac:dyDescent="0.2">
      <c r="F200" s="9">
        <v>80.200000000001097</v>
      </c>
      <c r="G200" s="17">
        <f t="shared" si="92"/>
        <v>1149.7384615384726</v>
      </c>
      <c r="H200" s="24">
        <f t="shared" si="81"/>
        <v>1422.8884615384727</v>
      </c>
      <c r="I200" s="24">
        <f t="shared" si="82"/>
        <v>17.236929917160325</v>
      </c>
      <c r="J200" s="18">
        <f t="shared" si="83"/>
        <v>1723692991.7160325</v>
      </c>
      <c r="K200" s="19">
        <f t="shared" si="72"/>
        <v>-8.1782262963046879</v>
      </c>
      <c r="L200" s="25">
        <f t="shared" si="73"/>
        <v>-7.5718254189352283</v>
      </c>
      <c r="M200" s="19">
        <f t="shared" si="74"/>
        <v>-0.60640087736945958</v>
      </c>
      <c r="N200" s="20">
        <f t="shared" si="75"/>
        <v>4.6875753846147887</v>
      </c>
      <c r="O200" s="42">
        <f t="shared" si="76"/>
        <v>1.6050514829071956</v>
      </c>
      <c r="P200" s="40"/>
      <c r="Q200" s="21">
        <f t="shared" si="77"/>
        <v>23.873404446959444</v>
      </c>
      <c r="R200" s="44">
        <f t="shared" si="78"/>
        <v>0.95665128292412904</v>
      </c>
      <c r="S200" s="22"/>
      <c r="T200" s="22">
        <f t="shared" si="79"/>
        <v>5.0929110442287406</v>
      </c>
      <c r="U200" s="22">
        <f t="shared" si="80"/>
        <v>0.33377416496769657</v>
      </c>
      <c r="V200" s="47"/>
      <c r="W200" s="26">
        <f t="shared" si="84"/>
        <v>0.59602529458517239</v>
      </c>
      <c r="X200" s="26">
        <f t="shared" si="85"/>
        <v>5.0929110442287406</v>
      </c>
      <c r="Y200" s="27">
        <f t="shared" si="86"/>
        <v>5.8515188014189354E-2</v>
      </c>
      <c r="Z200" s="26">
        <f t="shared" si="87"/>
        <v>0.10476919745413038</v>
      </c>
      <c r="AA200" s="33">
        <f t="shared" si="93"/>
        <v>7.314346721332174</v>
      </c>
      <c r="AB200" s="30"/>
      <c r="AC200" s="37">
        <f t="shared" si="88"/>
        <v>1.0720770852418425E-2</v>
      </c>
      <c r="AD200" s="37">
        <f t="shared" si="94"/>
        <v>1.8738853425284963</v>
      </c>
      <c r="AE200" s="38">
        <f t="shared" si="89"/>
        <v>5.958400000000001</v>
      </c>
      <c r="AF200" s="37">
        <f t="shared" si="90"/>
        <v>5.2063730035467072E-4</v>
      </c>
      <c r="AG200" s="37">
        <f t="shared" si="95"/>
        <v>9.6985006635455354E-2</v>
      </c>
      <c r="AH200" s="38">
        <f t="shared" si="91"/>
        <v>0.57499729289277024</v>
      </c>
    </row>
    <row r="201" spans="6:34" x14ac:dyDescent="0.2">
      <c r="F201" s="9">
        <v>80.100000000001103</v>
      </c>
      <c r="G201" s="17">
        <f t="shared" si="92"/>
        <v>1149.4846153846265</v>
      </c>
      <c r="H201" s="24">
        <f t="shared" si="81"/>
        <v>1422.6346153846266</v>
      </c>
      <c r="I201" s="24">
        <f t="shared" si="82"/>
        <v>17.224257331361514</v>
      </c>
      <c r="J201" s="18">
        <f t="shared" si="83"/>
        <v>1722425733.1361513</v>
      </c>
      <c r="K201" s="19">
        <f t="shared" si="72"/>
        <v>-8.1789522438738391</v>
      </c>
      <c r="L201" s="25">
        <f t="shared" si="73"/>
        <v>-7.5757153797067245</v>
      </c>
      <c r="M201" s="19">
        <f t="shared" si="74"/>
        <v>-0.60323686416711464</v>
      </c>
      <c r="N201" s="20">
        <f t="shared" si="75"/>
        <v>4.701333846153247</v>
      </c>
      <c r="O201" s="42">
        <f t="shared" si="76"/>
        <v>1.6062062211964143</v>
      </c>
      <c r="P201" s="40"/>
      <c r="Q201" s="21">
        <f t="shared" si="77"/>
        <v>23.910406390046656</v>
      </c>
      <c r="R201" s="44">
        <f t="shared" si="78"/>
        <v>0.95749070801996683</v>
      </c>
      <c r="S201" s="22"/>
      <c r="T201" s="22">
        <f t="shared" si="79"/>
        <v>5.0858771515685426</v>
      </c>
      <c r="U201" s="22">
        <f t="shared" si="80"/>
        <v>0.33382687068151573</v>
      </c>
      <c r="V201" s="47"/>
      <c r="W201" s="26">
        <f t="shared" si="84"/>
        <v>0.59611941193127804</v>
      </c>
      <c r="X201" s="26">
        <f t="shared" si="85"/>
        <v>5.0858771515685426</v>
      </c>
      <c r="Y201" s="27">
        <f t="shared" si="86"/>
        <v>5.8605368765880239E-2</v>
      </c>
      <c r="Z201" s="26">
        <f t="shared" si="87"/>
        <v>0.10491372271511878</v>
      </c>
      <c r="AA201" s="33">
        <f t="shared" si="93"/>
        <v>7.3054241530711987</v>
      </c>
      <c r="AB201" s="30"/>
      <c r="AC201" s="37">
        <f t="shared" si="88"/>
        <v>1.0727059065047341E-2</v>
      </c>
      <c r="AD201" s="37">
        <f t="shared" si="94"/>
        <v>1.8846124015935437</v>
      </c>
      <c r="AE201" s="38">
        <f t="shared" si="89"/>
        <v>5.9584000000000019</v>
      </c>
      <c r="AF201" s="37">
        <f t="shared" si="90"/>
        <v>5.2092602188302155E-4</v>
      </c>
      <c r="AG201" s="37">
        <f t="shared" si="95"/>
        <v>9.7505932657338382E-2</v>
      </c>
      <c r="AH201" s="38">
        <f t="shared" si="91"/>
        <v>0.5749975816142987</v>
      </c>
    </row>
    <row r="202" spans="6:34" x14ac:dyDescent="0.2">
      <c r="F202" s="9">
        <v>80.000000000001094</v>
      </c>
      <c r="G202" s="17">
        <f t="shared" si="92"/>
        <v>1149.2307692307804</v>
      </c>
      <c r="H202" s="24">
        <f t="shared" si="81"/>
        <v>1422.3807692307805</v>
      </c>
      <c r="I202" s="24">
        <f t="shared" si="82"/>
        <v>17.211597633136648</v>
      </c>
      <c r="J202" s="18">
        <f t="shared" si="83"/>
        <v>1721159763.3136649</v>
      </c>
      <c r="K202" s="19">
        <f t="shared" si="72"/>
        <v>-8.1796640558692921</v>
      </c>
      <c r="L202" s="25">
        <f t="shared" si="73"/>
        <v>-7.5796057323063568</v>
      </c>
      <c r="M202" s="19">
        <f t="shared" si="74"/>
        <v>-0.60005832356293531</v>
      </c>
      <c r="N202" s="20">
        <f t="shared" si="75"/>
        <v>4.7150923076917053</v>
      </c>
      <c r="O202" s="42">
        <f t="shared" si="76"/>
        <v>1.6073588391495779</v>
      </c>
      <c r="P202" s="40"/>
      <c r="Q202" s="21">
        <f t="shared" si="77"/>
        <v>23.947095462847734</v>
      </c>
      <c r="R202" s="44">
        <f t="shared" si="78"/>
        <v>0.95832888440656272</v>
      </c>
      <c r="S202" s="22"/>
      <c r="T202" s="22">
        <f t="shared" si="79"/>
        <v>5.0788179531041129</v>
      </c>
      <c r="U202" s="22">
        <f t="shared" si="80"/>
        <v>0.33387950605454952</v>
      </c>
      <c r="V202" s="47"/>
      <c r="W202" s="26">
        <f t="shared" si="84"/>
        <v>0.59621340366883835</v>
      </c>
      <c r="X202" s="26">
        <f t="shared" si="85"/>
        <v>5.0788179531041129</v>
      </c>
      <c r="Y202" s="27">
        <f t="shared" si="86"/>
        <v>5.869607940017222E-2</v>
      </c>
      <c r="Z202" s="26">
        <f t="shared" si="87"/>
        <v>0.1050590501067943</v>
      </c>
      <c r="AA202" s="33">
        <f t="shared" si="93"/>
        <v>7.2964688872795094</v>
      </c>
      <c r="AB202" s="30"/>
      <c r="AC202" s="37">
        <f t="shared" si="88"/>
        <v>1.0733235923112892E-2</v>
      </c>
      <c r="AD202" s="37">
        <f t="shared" si="94"/>
        <v>1.8953456375166566</v>
      </c>
      <c r="AE202" s="38">
        <f t="shared" si="89"/>
        <v>5.9584000000000028</v>
      </c>
      <c r="AF202" s="37">
        <f t="shared" si="90"/>
        <v>5.2121431956019795E-4</v>
      </c>
      <c r="AG202" s="37">
        <f t="shared" si="95"/>
        <v>9.8027146976898585E-2</v>
      </c>
      <c r="AH202" s="38">
        <f t="shared" si="91"/>
        <v>0.57499786991197588</v>
      </c>
    </row>
    <row r="203" spans="6:34" x14ac:dyDescent="0.2">
      <c r="F203" s="9">
        <v>79.9000000000011</v>
      </c>
      <c r="G203" s="17">
        <f t="shared" si="92"/>
        <v>1148.9769230769343</v>
      </c>
      <c r="H203" s="24">
        <f t="shared" si="81"/>
        <v>1422.1269230769344</v>
      </c>
      <c r="I203" s="24">
        <f t="shared" si="82"/>
        <v>17.198950822485784</v>
      </c>
      <c r="J203" s="18">
        <f t="shared" si="83"/>
        <v>1719895082.2485785</v>
      </c>
      <c r="K203" s="19">
        <f t="shared" si="72"/>
        <v>-8.1803616935071037</v>
      </c>
      <c r="L203" s="25">
        <f t="shared" si="73"/>
        <v>-7.583496476943961</v>
      </c>
      <c r="M203" s="19">
        <f t="shared" si="74"/>
        <v>-0.59686521656314273</v>
      </c>
      <c r="N203" s="20">
        <f t="shared" si="75"/>
        <v>4.7288507692301636</v>
      </c>
      <c r="O203" s="42">
        <f t="shared" si="76"/>
        <v>1.6085093309490963</v>
      </c>
      <c r="P203" s="40"/>
      <c r="Q203" s="21">
        <f t="shared" si="77"/>
        <v>23.983470831894827</v>
      </c>
      <c r="R203" s="44">
        <f t="shared" si="78"/>
        <v>0.95916580767729742</v>
      </c>
      <c r="S203" s="22"/>
      <c r="T203" s="22">
        <f t="shared" si="79"/>
        <v>5.0717334934634088</v>
      </c>
      <c r="U203" s="22">
        <f t="shared" si="80"/>
        <v>0.33393207111975715</v>
      </c>
      <c r="V203" s="47"/>
      <c r="W203" s="26">
        <f t="shared" si="84"/>
        <v>0.59630726985670912</v>
      </c>
      <c r="X203" s="26">
        <f t="shared" si="85"/>
        <v>5.0717334934634088</v>
      </c>
      <c r="Y203" s="27">
        <f t="shared" si="86"/>
        <v>5.8787322975985087E-2</v>
      </c>
      <c r="Z203" s="26">
        <f t="shared" si="87"/>
        <v>0.10520518372338161</v>
      </c>
      <c r="AA203" s="33">
        <f t="shared" si="93"/>
        <v>7.28748098141158</v>
      </c>
      <c r="AB203" s="30"/>
      <c r="AC203" s="37">
        <f t="shared" si="88"/>
        <v>1.073930120602659E-2</v>
      </c>
      <c r="AD203" s="37">
        <f t="shared" si="94"/>
        <v>1.9060849387226833</v>
      </c>
      <c r="AE203" s="38">
        <f t="shared" si="89"/>
        <v>5.9584000000000028</v>
      </c>
      <c r="AF203" s="37">
        <f t="shared" si="90"/>
        <v>5.2150219208698962E-4</v>
      </c>
      <c r="AG203" s="37">
        <f t="shared" si="95"/>
        <v>9.8548649168985578E-2</v>
      </c>
      <c r="AH203" s="38">
        <f t="shared" si="91"/>
        <v>0.57499815778450269</v>
      </c>
    </row>
    <row r="204" spans="6:34" x14ac:dyDescent="0.2">
      <c r="F204" s="9">
        <v>79.800000000001106</v>
      </c>
      <c r="G204" s="17">
        <f t="shared" si="92"/>
        <v>1148.7230769230882</v>
      </c>
      <c r="H204" s="24">
        <f t="shared" si="81"/>
        <v>1421.8730769230883</v>
      </c>
      <c r="I204" s="24">
        <f t="shared" si="82"/>
        <v>17.186316899408865</v>
      </c>
      <c r="J204" s="18">
        <f t="shared" si="83"/>
        <v>1718631689.9408865</v>
      </c>
      <c r="K204" s="19">
        <f t="shared" si="72"/>
        <v>-8.1810451178528432</v>
      </c>
      <c r="L204" s="25">
        <f t="shared" si="73"/>
        <v>-7.5873876138295309</v>
      </c>
      <c r="M204" s="19">
        <f t="shared" si="74"/>
        <v>-0.5936575040233123</v>
      </c>
      <c r="N204" s="20">
        <f t="shared" si="75"/>
        <v>4.7426092307686218</v>
      </c>
      <c r="O204" s="42">
        <f t="shared" si="76"/>
        <v>1.609657690754803</v>
      </c>
      <c r="P204" s="40"/>
      <c r="Q204" s="21">
        <f t="shared" si="77"/>
        <v>24.019531668537383</v>
      </c>
      <c r="R204" s="44">
        <f t="shared" si="78"/>
        <v>0.96000147341486852</v>
      </c>
      <c r="S204" s="22"/>
      <c r="T204" s="22">
        <f t="shared" si="79"/>
        <v>5.0646238177722696</v>
      </c>
      <c r="U204" s="22">
        <f t="shared" si="80"/>
        <v>0.33398456591117448</v>
      </c>
      <c r="V204" s="47"/>
      <c r="W204" s="26">
        <f t="shared" si="84"/>
        <v>0.59640101055566863</v>
      </c>
      <c r="X204" s="26">
        <f t="shared" si="85"/>
        <v>5.0646238177722696</v>
      </c>
      <c r="Y204" s="27">
        <f t="shared" si="86"/>
        <v>5.8879102576467585E-2</v>
      </c>
      <c r="Z204" s="26">
        <f t="shared" si="87"/>
        <v>0.10535212768742155</v>
      </c>
      <c r="AA204" s="33">
        <f t="shared" si="93"/>
        <v>7.2784604935644923</v>
      </c>
      <c r="AB204" s="30"/>
      <c r="AC204" s="37">
        <f t="shared" si="88"/>
        <v>1.0745254694992226E-2</v>
      </c>
      <c r="AD204" s="37">
        <f t="shared" si="94"/>
        <v>1.9168301934176755</v>
      </c>
      <c r="AE204" s="38">
        <f t="shared" si="89"/>
        <v>5.9584000000000028</v>
      </c>
      <c r="AF204" s="37">
        <f t="shared" si="90"/>
        <v>5.2178963816225312E-4</v>
      </c>
      <c r="AG204" s="37">
        <f t="shared" si="95"/>
        <v>9.9070438807147831E-2</v>
      </c>
      <c r="AH204" s="38">
        <f t="shared" si="91"/>
        <v>0.57499844523057797</v>
      </c>
    </row>
    <row r="205" spans="6:34" x14ac:dyDescent="0.2">
      <c r="F205" s="9">
        <v>79.700000000001197</v>
      </c>
      <c r="G205" s="17">
        <f t="shared" si="92"/>
        <v>1148.4692307692421</v>
      </c>
      <c r="H205" s="24">
        <f t="shared" si="81"/>
        <v>1421.6192307692422</v>
      </c>
      <c r="I205" s="24">
        <f t="shared" si="82"/>
        <v>17.17369586390592</v>
      </c>
      <c r="J205" s="18">
        <f t="shared" si="83"/>
        <v>1717369586.3905919</v>
      </c>
      <c r="K205" s="19">
        <f t="shared" si="72"/>
        <v>-8.1817142898207713</v>
      </c>
      <c r="L205" s="25">
        <f t="shared" si="73"/>
        <v>-7.5912791431732147</v>
      </c>
      <c r="M205" s="19">
        <f t="shared" si="74"/>
        <v>-0.59043514664755659</v>
      </c>
      <c r="N205" s="20">
        <f t="shared" si="75"/>
        <v>4.7563676923070801</v>
      </c>
      <c r="O205" s="42">
        <f t="shared" si="76"/>
        <v>1.6108039127038376</v>
      </c>
      <c r="P205" s="40"/>
      <c r="Q205" s="21">
        <f t="shared" si="77"/>
        <v>24.055277148980633</v>
      </c>
      <c r="R205" s="44">
        <f t="shared" si="78"/>
        <v>0.96083587719125174</v>
      </c>
      <c r="S205" s="22"/>
      <c r="T205" s="22">
        <f t="shared" si="79"/>
        <v>5.0574889716553013</v>
      </c>
      <c r="U205" s="22">
        <f t="shared" si="80"/>
        <v>0.3340369904639226</v>
      </c>
      <c r="V205" s="47"/>
      <c r="W205" s="26">
        <f t="shared" si="84"/>
        <v>0.59649462582843316</v>
      </c>
      <c r="X205" s="26">
        <f t="shared" si="85"/>
        <v>5.0574889716553013</v>
      </c>
      <c r="Y205" s="27">
        <f t="shared" si="86"/>
        <v>5.8971421309219604E-2</v>
      </c>
      <c r="Z205" s="26">
        <f t="shared" si="87"/>
        <v>0.10549988614998793</v>
      </c>
      <c r="AA205" s="33">
        <f t="shared" si="93"/>
        <v>7.269407482479088</v>
      </c>
      <c r="AB205" s="30"/>
      <c r="AC205" s="37">
        <f t="shared" si="88"/>
        <v>1.0751096172992027E-2</v>
      </c>
      <c r="AD205" s="37">
        <f t="shared" si="94"/>
        <v>1.9275812895906674</v>
      </c>
      <c r="AE205" s="38">
        <f t="shared" si="89"/>
        <v>5.9584000000000028</v>
      </c>
      <c r="AF205" s="37">
        <f t="shared" si="90"/>
        <v>5.220766564816465E-4</v>
      </c>
      <c r="AG205" s="37">
        <f t="shared" si="95"/>
        <v>9.9592515463629475E-2</v>
      </c>
      <c r="AH205" s="38">
        <f t="shared" si="91"/>
        <v>0.57499873224889786</v>
      </c>
    </row>
    <row r="206" spans="6:34" x14ac:dyDescent="0.2">
      <c r="F206" s="9">
        <v>79.600000000001202</v>
      </c>
      <c r="G206" s="17">
        <f t="shared" si="92"/>
        <v>1148.215384615396</v>
      </c>
      <c r="H206" s="24">
        <f t="shared" si="81"/>
        <v>1421.3653846153961</v>
      </c>
      <c r="I206" s="24">
        <f t="shared" si="82"/>
        <v>17.161087715976919</v>
      </c>
      <c r="J206" s="18">
        <f t="shared" si="83"/>
        <v>1716108771.5976918</v>
      </c>
      <c r="K206" s="19">
        <f t="shared" si="72"/>
        <v>-8.182369170173093</v>
      </c>
      <c r="L206" s="25">
        <f t="shared" si="73"/>
        <v>-7.5951710651853013</v>
      </c>
      <c r="M206" s="19">
        <f t="shared" si="74"/>
        <v>-0.58719810498779168</v>
      </c>
      <c r="N206" s="20">
        <f t="shared" si="75"/>
        <v>4.7701261538455384</v>
      </c>
      <c r="O206" s="42">
        <f t="shared" si="76"/>
        <v>1.6119479909105312</v>
      </c>
      <c r="P206" s="40"/>
      <c r="Q206" s="21">
        <f t="shared" si="77"/>
        <v>24.090706454323854</v>
      </c>
      <c r="R206" s="44">
        <f t="shared" si="78"/>
        <v>0.96166901456766407</v>
      </c>
      <c r="S206" s="22"/>
      <c r="T206" s="22">
        <f t="shared" si="79"/>
        <v>5.0503290012367117</v>
      </c>
      <c r="U206" s="22">
        <f t="shared" si="80"/>
        <v>0.33408934481421648</v>
      </c>
      <c r="V206" s="47"/>
      <c r="W206" s="26">
        <f t="shared" si="84"/>
        <v>0.59658811573967219</v>
      </c>
      <c r="X206" s="26">
        <f t="shared" si="85"/>
        <v>5.0503290012367117</v>
      </c>
      <c r="Y206" s="27">
        <f t="shared" si="86"/>
        <v>5.9064282306517182E-2</v>
      </c>
      <c r="Z206" s="26">
        <f t="shared" si="87"/>
        <v>0.10564846329090669</v>
      </c>
      <c r="AA206" s="33">
        <f t="shared" si="93"/>
        <v>7.260322007541065</v>
      </c>
      <c r="AB206" s="30"/>
      <c r="AC206" s="37">
        <f t="shared" si="88"/>
        <v>1.075682542485229E-2</v>
      </c>
      <c r="AD206" s="37">
        <f t="shared" si="94"/>
        <v>1.9383381150155197</v>
      </c>
      <c r="AE206" s="38">
        <f t="shared" si="89"/>
        <v>5.9584000000000028</v>
      </c>
      <c r="AF206" s="37">
        <f t="shared" si="90"/>
        <v>5.2236324574022111E-4</v>
      </c>
      <c r="AG206" s="37">
        <f t="shared" si="95"/>
        <v>0.10011487870936969</v>
      </c>
      <c r="AH206" s="38">
        <f t="shared" si="91"/>
        <v>0.57499901883815596</v>
      </c>
    </row>
    <row r="207" spans="6:34" x14ac:dyDescent="0.2">
      <c r="F207" s="9">
        <v>79.500000000001194</v>
      </c>
      <c r="G207" s="17">
        <f t="shared" si="92"/>
        <v>1147.9615384615499</v>
      </c>
      <c r="H207" s="24">
        <f t="shared" si="81"/>
        <v>1421.11153846155</v>
      </c>
      <c r="I207" s="24">
        <f t="shared" si="82"/>
        <v>17.148492455621863</v>
      </c>
      <c r="J207" s="18">
        <f t="shared" si="83"/>
        <v>1714849245.5621862</v>
      </c>
      <c r="K207" s="19">
        <f t="shared" si="72"/>
        <v>-8.1830097195191609</v>
      </c>
      <c r="L207" s="25">
        <f t="shared" si="73"/>
        <v>-7.5990633800762382</v>
      </c>
      <c r="M207" s="19">
        <f t="shared" si="74"/>
        <v>-0.58394633944292273</v>
      </c>
      <c r="N207" s="20">
        <f t="shared" si="75"/>
        <v>4.7838846153839967</v>
      </c>
      <c r="O207" s="42">
        <f t="shared" si="76"/>
        <v>1.6130899194662875</v>
      </c>
      <c r="P207" s="40"/>
      <c r="Q207" s="21">
        <f t="shared" si="77"/>
        <v>24.125818770599047</v>
      </c>
      <c r="R207" s="44">
        <f t="shared" si="78"/>
        <v>0.96250088109452336</v>
      </c>
      <c r="S207" s="22"/>
      <c r="T207" s="22">
        <f t="shared" si="79"/>
        <v>5.0431439531412057</v>
      </c>
      <c r="U207" s="22">
        <f t="shared" si="80"/>
        <v>0.33414162899937327</v>
      </c>
      <c r="V207" s="47"/>
      <c r="W207" s="26">
        <f t="shared" si="84"/>
        <v>0.59668148035602364</v>
      </c>
      <c r="X207" s="26">
        <f t="shared" si="85"/>
        <v>5.0431439531412057</v>
      </c>
      <c r="Y207" s="27">
        <f t="shared" si="86"/>
        <v>5.9157688725539025E-2</v>
      </c>
      <c r="Z207" s="26">
        <f t="shared" si="87"/>
        <v>0.10579786331897587</v>
      </c>
      <c r="AA207" s="33">
        <f t="shared" si="93"/>
        <v>7.2512041287821525</v>
      </c>
      <c r="AB207" s="30"/>
      <c r="AC207" s="37">
        <f t="shared" si="88"/>
        <v>1.0762442237163772E-2</v>
      </c>
      <c r="AD207" s="37">
        <f t="shared" si="94"/>
        <v>1.9491005572526834</v>
      </c>
      <c r="AE207" s="38">
        <f t="shared" si="89"/>
        <v>5.9584000000000028</v>
      </c>
      <c r="AF207" s="37">
        <f t="shared" si="90"/>
        <v>5.2264940462796289E-4</v>
      </c>
      <c r="AG207" s="37">
        <f t="shared" si="95"/>
        <v>0.10063752811399765</v>
      </c>
      <c r="AH207" s="38">
        <f t="shared" si="91"/>
        <v>0.57499930499704355</v>
      </c>
    </row>
    <row r="208" spans="6:34" x14ac:dyDescent="0.2">
      <c r="F208" s="9">
        <v>79.400000000001199</v>
      </c>
      <c r="G208" s="17">
        <f t="shared" si="92"/>
        <v>1147.7076923077038</v>
      </c>
      <c r="H208" s="24">
        <f t="shared" si="81"/>
        <v>1420.8576923077039</v>
      </c>
      <c r="I208" s="24">
        <f t="shared" si="82"/>
        <v>17.135910082840809</v>
      </c>
      <c r="J208" s="18">
        <f t="shared" si="83"/>
        <v>1713591008.284081</v>
      </c>
      <c r="K208" s="19">
        <f t="shared" si="72"/>
        <v>-8.1836358983146535</v>
      </c>
      <c r="L208" s="25">
        <f t="shared" si="73"/>
        <v>-7.6029560880566134</v>
      </c>
      <c r="M208" s="19">
        <f t="shared" si="74"/>
        <v>-0.58067981025804016</v>
      </c>
      <c r="N208" s="20">
        <f t="shared" si="75"/>
        <v>4.797643076922455</v>
      </c>
      <c r="O208" s="42">
        <f t="shared" si="76"/>
        <v>1.6142296924394577</v>
      </c>
      <c r="P208" s="40"/>
      <c r="Q208" s="21">
        <f t="shared" si="77"/>
        <v>24.160613288809312</v>
      </c>
      <c r="R208" s="44">
        <f t="shared" si="78"/>
        <v>0.96333147231140559</v>
      </c>
      <c r="S208" s="22"/>
      <c r="T208" s="22">
        <f t="shared" si="79"/>
        <v>5.0359338744948126</v>
      </c>
      <c r="U208" s="22">
        <f t="shared" si="80"/>
        <v>0.33419384305782124</v>
      </c>
      <c r="V208" s="47"/>
      <c r="W208" s="26">
        <f t="shared" si="84"/>
        <v>0.59677471974610929</v>
      </c>
      <c r="X208" s="26">
        <f t="shared" si="85"/>
        <v>5.0359338744948126</v>
      </c>
      <c r="Y208" s="27">
        <f t="shared" si="86"/>
        <v>5.9251643748596247E-2</v>
      </c>
      <c r="Z208" s="26">
        <f t="shared" si="87"/>
        <v>0.10594809047218821</v>
      </c>
      <c r="AA208" s="33">
        <f t="shared" si="93"/>
        <v>7.2420539068811856</v>
      </c>
      <c r="AB208" s="30"/>
      <c r="AC208" s="37">
        <f t="shared" si="88"/>
        <v>1.0767946398377947E-2</v>
      </c>
      <c r="AD208" s="37">
        <f t="shared" si="94"/>
        <v>1.9598685036510612</v>
      </c>
      <c r="AE208" s="38">
        <f t="shared" si="89"/>
        <v>5.9584000000000028</v>
      </c>
      <c r="AF208" s="37">
        <f t="shared" si="90"/>
        <v>5.2293513183386683E-4</v>
      </c>
      <c r="AG208" s="37">
        <f t="shared" si="95"/>
        <v>0.10116046324583151</v>
      </c>
      <c r="AH208" s="38">
        <f t="shared" si="91"/>
        <v>0.57499959072424944</v>
      </c>
    </row>
    <row r="209" spans="6:34" x14ac:dyDescent="0.2">
      <c r="F209" s="9">
        <v>79.300000000001205</v>
      </c>
      <c r="G209" s="17">
        <f t="shared" si="92"/>
        <v>1147.4538461538577</v>
      </c>
      <c r="H209" s="24">
        <f t="shared" si="81"/>
        <v>1420.6038461538578</v>
      </c>
      <c r="I209" s="24">
        <f t="shared" si="82"/>
        <v>17.123340597633728</v>
      </c>
      <c r="J209" s="18">
        <f t="shared" si="83"/>
        <v>1712334059.7633729</v>
      </c>
      <c r="K209" s="19">
        <f t="shared" si="72"/>
        <v>-8.1842476668608146</v>
      </c>
      <c r="L209" s="25">
        <f t="shared" si="73"/>
        <v>-7.6068491893371748</v>
      </c>
      <c r="M209" s="19">
        <f t="shared" si="74"/>
        <v>-0.57739847752363982</v>
      </c>
      <c r="N209" s="20">
        <f t="shared" si="75"/>
        <v>4.8114015384609132</v>
      </c>
      <c r="O209" s="42">
        <f t="shared" si="76"/>
        <v>1.6153673038752281</v>
      </c>
      <c r="P209" s="40"/>
      <c r="Q209" s="21">
        <f t="shared" si="77"/>
        <v>24.195089204967356</v>
      </c>
      <c r="R209" s="44">
        <f t="shared" si="78"/>
        <v>0.96416078374700975</v>
      </c>
      <c r="S209" s="22"/>
      <c r="T209" s="22">
        <f t="shared" si="79"/>
        <v>5.0286988129257155</v>
      </c>
      <c r="U209" s="22">
        <f t="shared" si="80"/>
        <v>0.33424598702910852</v>
      </c>
      <c r="V209" s="47"/>
      <c r="W209" s="26">
        <f t="shared" si="84"/>
        <v>0.59686783398055088</v>
      </c>
      <c r="X209" s="26">
        <f t="shared" si="85"/>
        <v>5.0286988129257155</v>
      </c>
      <c r="Y209" s="27">
        <f t="shared" si="86"/>
        <v>5.9346150583364427E-2</v>
      </c>
      <c r="Z209" s="26">
        <f t="shared" si="87"/>
        <v>0.10609914901795597</v>
      </c>
      <c r="AA209" s="33">
        <f t="shared" si="93"/>
        <v>7.2328714031652002</v>
      </c>
      <c r="AB209" s="30"/>
      <c r="AC209" s="37">
        <f t="shared" si="88"/>
        <v>1.077333769878855E-2</v>
      </c>
      <c r="AD209" s="37">
        <f t="shared" si="94"/>
        <v>1.9706418413498499</v>
      </c>
      <c r="AE209" s="38">
        <f t="shared" si="89"/>
        <v>5.9584000000000028</v>
      </c>
      <c r="AF209" s="37">
        <f t="shared" si="90"/>
        <v>5.232204260444492E-4</v>
      </c>
      <c r="AG209" s="37">
        <f t="shared" si="95"/>
        <v>0.10168368367187597</v>
      </c>
      <c r="AH209" s="38">
        <f t="shared" si="91"/>
        <v>0.57499987601846003</v>
      </c>
    </row>
    <row r="210" spans="6:34" x14ac:dyDescent="0.2">
      <c r="F210" s="9">
        <v>79.200000000001197</v>
      </c>
      <c r="G210" s="17">
        <f t="shared" si="92"/>
        <v>1147.2000000000116</v>
      </c>
      <c r="H210" s="24">
        <f t="shared" si="81"/>
        <v>1420.3500000000117</v>
      </c>
      <c r="I210" s="24">
        <f t="shared" si="82"/>
        <v>17.110784000000592</v>
      </c>
      <c r="J210" s="18">
        <f t="shared" si="83"/>
        <v>1711078400.0000591</v>
      </c>
      <c r="K210" s="19">
        <f t="shared" si="72"/>
        <v>-8.1848449853036254</v>
      </c>
      <c r="L210" s="25">
        <f t="shared" si="73"/>
        <v>-7.6107426841288159</v>
      </c>
      <c r="M210" s="19">
        <f t="shared" si="74"/>
        <v>-0.57410230117480943</v>
      </c>
      <c r="N210" s="20">
        <f t="shared" si="75"/>
        <v>4.8251599999993715</v>
      </c>
      <c r="O210" s="42">
        <f t="shared" si="76"/>
        <v>1.6165027477954954</v>
      </c>
      <c r="P210" s="40"/>
      <c r="Q210" s="21">
        <f t="shared" si="77"/>
        <v>24.22924572013407</v>
      </c>
      <c r="R210" s="44">
        <f t="shared" si="78"/>
        <v>0.96498881091911493</v>
      </c>
      <c r="S210" s="22"/>
      <c r="T210" s="22">
        <f t="shared" si="79"/>
        <v>5.0214388165650936</v>
      </c>
      <c r="U210" s="22">
        <f t="shared" si="80"/>
        <v>0.33429806095391179</v>
      </c>
      <c r="V210" s="47"/>
      <c r="W210" s="26">
        <f t="shared" si="84"/>
        <v>0.59696082313198529</v>
      </c>
      <c r="X210" s="26">
        <f t="shared" si="85"/>
        <v>5.0214388165650936</v>
      </c>
      <c r="Y210" s="27">
        <f t="shared" si="86"/>
        <v>5.9441212463117822E-2</v>
      </c>
      <c r="Z210" s="26">
        <f t="shared" si="87"/>
        <v>0.10625104325333663</v>
      </c>
      <c r="AA210" s="33">
        <f t="shared" si="93"/>
        <v>7.2236566796105288</v>
      </c>
      <c r="AB210" s="30"/>
      <c r="AC210" s="37">
        <f t="shared" si="88"/>
        <v>1.0778615930539128E-2</v>
      </c>
      <c r="AD210" s="37">
        <f t="shared" si="94"/>
        <v>1.9814204572803891</v>
      </c>
      <c r="AE210" s="38">
        <f t="shared" si="89"/>
        <v>5.9584000000000028</v>
      </c>
      <c r="AF210" s="37">
        <f t="shared" si="90"/>
        <v>5.2350528594351741E-4</v>
      </c>
      <c r="AG210" s="37">
        <f t="shared" si="95"/>
        <v>0.10220718895781948</v>
      </c>
      <c r="AH210" s="38">
        <f t="shared" si="91"/>
        <v>0.57500016087835892</v>
      </c>
    </row>
    <row r="211" spans="6:34" x14ac:dyDescent="0.2">
      <c r="F211" s="9">
        <v>79.100000000001202</v>
      </c>
      <c r="G211" s="17">
        <f t="shared" si="92"/>
        <v>1146.9461538461655</v>
      </c>
      <c r="H211" s="24">
        <f t="shared" si="81"/>
        <v>1420.0961538461656</v>
      </c>
      <c r="I211" s="24">
        <f t="shared" si="82"/>
        <v>17.09824028994143</v>
      </c>
      <c r="J211" s="18">
        <f t="shared" si="83"/>
        <v>1709824028.994143</v>
      </c>
      <c r="K211" s="19">
        <f t="shared" si="72"/>
        <v>-8.1854278136330034</v>
      </c>
      <c r="L211" s="25">
        <f t="shared" si="73"/>
        <v>-7.6146365726425866</v>
      </c>
      <c r="M211" s="19">
        <f t="shared" si="74"/>
        <v>-0.57079124099041678</v>
      </c>
      <c r="N211" s="20">
        <f t="shared" si="75"/>
        <v>4.8389184615378298</v>
      </c>
      <c r="O211" s="42">
        <f t="shared" si="76"/>
        <v>1.6176360181987475</v>
      </c>
      <c r="P211" s="40"/>
      <c r="Q211" s="21">
        <f t="shared" si="77"/>
        <v>24.2630820404571</v>
      </c>
      <c r="R211" s="44">
        <f t="shared" si="78"/>
        <v>0.96581554933454172</v>
      </c>
      <c r="S211" s="22"/>
      <c r="T211" s="22">
        <f t="shared" si="79"/>
        <v>5.0141539340479371</v>
      </c>
      <c r="U211" s="22">
        <f t="shared" si="80"/>
        <v>0.33435006487404523</v>
      </c>
      <c r="V211" s="47"/>
      <c r="W211" s="26">
        <f t="shared" si="84"/>
        <v>0.59705368727508068</v>
      </c>
      <c r="X211" s="26">
        <f t="shared" si="85"/>
        <v>5.0141539340479371</v>
      </c>
      <c r="Y211" s="27">
        <f t="shared" si="86"/>
        <v>5.9536832646966423E-2</v>
      </c>
      <c r="Z211" s="26">
        <f t="shared" si="87"/>
        <v>0.10640377750526125</v>
      </c>
      <c r="AA211" s="33">
        <f t="shared" si="93"/>
        <v>7.2144097988438798</v>
      </c>
      <c r="AB211" s="30"/>
      <c r="AC211" s="37">
        <f t="shared" si="88"/>
        <v>1.0783780887635175E-2</v>
      </c>
      <c r="AD211" s="37">
        <f t="shared" si="94"/>
        <v>1.9922042381680243</v>
      </c>
      <c r="AE211" s="38">
        <f t="shared" si="89"/>
        <v>5.9584000000000028</v>
      </c>
      <c r="AF211" s="37">
        <f t="shared" si="90"/>
        <v>5.2378971021216445E-4</v>
      </c>
      <c r="AG211" s="37">
        <f t="shared" si="95"/>
        <v>0.10273097866803164</v>
      </c>
      <c r="AH211" s="38">
        <f t="shared" si="91"/>
        <v>0.57500044530262762</v>
      </c>
    </row>
    <row r="212" spans="6:34" x14ac:dyDescent="0.2">
      <c r="F212" s="9">
        <v>79.000000000001194</v>
      </c>
      <c r="G212" s="17">
        <f t="shared" si="92"/>
        <v>1146.6923076923194</v>
      </c>
      <c r="H212" s="24">
        <f t="shared" si="81"/>
        <v>1419.8423076923195</v>
      </c>
      <c r="I212" s="24">
        <f t="shared" si="82"/>
        <v>17.085709467456212</v>
      </c>
      <c r="J212" s="18">
        <f t="shared" si="83"/>
        <v>1708570946.7456212</v>
      </c>
      <c r="K212" s="19">
        <f t="shared" si="72"/>
        <v>-8.1859961116819893</v>
      </c>
      <c r="L212" s="25">
        <f t="shared" si="73"/>
        <v>-7.6185308550896789</v>
      </c>
      <c r="M212" s="19">
        <f t="shared" si="74"/>
        <v>-0.5674652565923104</v>
      </c>
      <c r="N212" s="20">
        <f t="shared" si="75"/>
        <v>4.8526769230762881</v>
      </c>
      <c r="O212" s="42">
        <f t="shared" si="76"/>
        <v>1.6187671090599416</v>
      </c>
      <c r="P212" s="40"/>
      <c r="Q212" s="21">
        <f t="shared" si="77"/>
        <v>24.296597377209419</v>
      </c>
      <c r="R212" s="44">
        <f t="shared" si="78"/>
        <v>0.96664099448911189</v>
      </c>
      <c r="S212" s="22"/>
      <c r="T212" s="22">
        <f t="shared" si="79"/>
        <v>5.0068442145138574</v>
      </c>
      <c r="U212" s="22">
        <f t="shared" si="80"/>
        <v>0.33440199883246952</v>
      </c>
      <c r="V212" s="47"/>
      <c r="W212" s="26">
        <f t="shared" si="84"/>
        <v>0.59714642648655269</v>
      </c>
      <c r="X212" s="26">
        <f t="shared" si="85"/>
        <v>5.0068442145138574</v>
      </c>
      <c r="Y212" s="27">
        <f t="shared" si="86"/>
        <v>5.963301442009545E-2</v>
      </c>
      <c r="Z212" s="26">
        <f t="shared" si="87"/>
        <v>0.10655735613076464</v>
      </c>
      <c r="AA212" s="33">
        <f t="shared" si="93"/>
        <v>7.2051308241433834</v>
      </c>
      <c r="AB212" s="30"/>
      <c r="AC212" s="37">
        <f t="shared" si="88"/>
        <v>1.0788832365971607E-2</v>
      </c>
      <c r="AD212" s="37">
        <f t="shared" si="94"/>
        <v>2.002993070533996</v>
      </c>
      <c r="AE212" s="38">
        <f t="shared" si="89"/>
        <v>5.9584000000000028</v>
      </c>
      <c r="AF212" s="37">
        <f t="shared" si="90"/>
        <v>5.2407369752950693E-4</v>
      </c>
      <c r="AG212" s="37">
        <f t="shared" si="95"/>
        <v>0.10325505236556115</v>
      </c>
      <c r="AH212" s="38">
        <f t="shared" si="91"/>
        <v>0.57500072928994483</v>
      </c>
    </row>
    <row r="213" spans="6:34" x14ac:dyDescent="0.2">
      <c r="F213" s="9">
        <v>78.900000000001199</v>
      </c>
      <c r="G213" s="17">
        <f t="shared" si="92"/>
        <v>1146.4384615384733</v>
      </c>
      <c r="H213" s="24">
        <f t="shared" si="81"/>
        <v>1419.5884615384734</v>
      </c>
      <c r="I213" s="24">
        <f t="shared" si="82"/>
        <v>17.073191532544968</v>
      </c>
      <c r="J213" s="18">
        <f t="shared" si="83"/>
        <v>1707319153.2544968</v>
      </c>
      <c r="K213" s="19">
        <f t="shared" si="72"/>
        <v>-8.1865498391259237</v>
      </c>
      <c r="L213" s="25">
        <f t="shared" si="73"/>
        <v>-7.6224255316814444</v>
      </c>
      <c r="M213" s="19">
        <f t="shared" si="74"/>
        <v>-0.56412430744447928</v>
      </c>
      <c r="N213" s="20">
        <f t="shared" si="75"/>
        <v>4.8664353846147463</v>
      </c>
      <c r="O213" s="42">
        <f t="shared" si="76"/>
        <v>1.6198960143303776</v>
      </c>
      <c r="P213" s="40"/>
      <c r="Q213" s="21">
        <f t="shared" si="77"/>
        <v>24.329790946827956</v>
      </c>
      <c r="R213" s="44">
        <f t="shared" si="78"/>
        <v>0.96746514186760502</v>
      </c>
      <c r="S213" s="22"/>
      <c r="T213" s="22">
        <f t="shared" si="79"/>
        <v>4.9995097076078894</v>
      </c>
      <c r="U213" s="22">
        <f t="shared" si="80"/>
        <v>0.33445386287330092</v>
      </c>
      <c r="V213" s="47"/>
      <c r="W213" s="26">
        <f t="shared" si="84"/>
        <v>0.5972390408451802</v>
      </c>
      <c r="X213" s="26">
        <f t="shared" si="85"/>
        <v>4.9995097076078894</v>
      </c>
      <c r="Y213" s="27">
        <f t="shared" si="86"/>
        <v>5.9729761094007412E-2</v>
      </c>
      <c r="Z213" s="26">
        <f t="shared" si="87"/>
        <v>0.10671178351721718</v>
      </c>
      <c r="AA213" s="33">
        <f t="shared" si="93"/>
        <v>7.1958198194396612</v>
      </c>
      <c r="AB213" s="30"/>
      <c r="AC213" s="37">
        <f t="shared" si="88"/>
        <v>1.0793770163321914E-2</v>
      </c>
      <c r="AD213" s="37">
        <f t="shared" si="94"/>
        <v>2.0137868406973181</v>
      </c>
      <c r="AE213" s="38">
        <f t="shared" si="89"/>
        <v>5.9584000000000028</v>
      </c>
      <c r="AF213" s="37">
        <f t="shared" si="90"/>
        <v>5.2435724657156246E-4</v>
      </c>
      <c r="AG213" s="37">
        <f t="shared" si="95"/>
        <v>0.10377940961213271</v>
      </c>
      <c r="AH213" s="38">
        <f t="shared" si="91"/>
        <v>0.57500101283898697</v>
      </c>
    </row>
    <row r="214" spans="6:34" x14ac:dyDescent="0.2">
      <c r="F214" s="9">
        <v>78.800000000001205</v>
      </c>
      <c r="G214" s="17">
        <f t="shared" si="92"/>
        <v>1146.1846153846273</v>
      </c>
      <c r="H214" s="24">
        <f t="shared" si="81"/>
        <v>1419.3346153846273</v>
      </c>
      <c r="I214" s="24">
        <f t="shared" si="82"/>
        <v>17.060686485207697</v>
      </c>
      <c r="J214" s="18">
        <f t="shared" si="83"/>
        <v>1706068648.5207696</v>
      </c>
      <c r="K214" s="19">
        <f t="shared" si="72"/>
        <v>-8.1870889554815989</v>
      </c>
      <c r="L214" s="25">
        <f t="shared" si="73"/>
        <v>-7.6263206026293799</v>
      </c>
      <c r="M214" s="19">
        <f t="shared" si="74"/>
        <v>-0.56076835285221893</v>
      </c>
      <c r="N214" s="20">
        <f t="shared" si="75"/>
        <v>4.8801938461532046</v>
      </c>
      <c r="O214" s="42">
        <f t="shared" si="76"/>
        <v>1.6210227279375751</v>
      </c>
      <c r="P214" s="40"/>
      <c r="Q214" s="21">
        <f t="shared" si="77"/>
        <v>24.362661970952232</v>
      </c>
      <c r="R214" s="44">
        <f t="shared" si="78"/>
        <v>0.96828798694371832</v>
      </c>
      <c r="S214" s="22"/>
      <c r="T214" s="22">
        <f t="shared" si="79"/>
        <v>4.9921504634812841</v>
      </c>
      <c r="U214" s="22">
        <f t="shared" si="80"/>
        <v>0.33450565704182023</v>
      </c>
      <c r="V214" s="47"/>
      <c r="W214" s="26">
        <f t="shared" si="84"/>
        <v>0.59733153043182174</v>
      </c>
      <c r="X214" s="26">
        <f t="shared" si="85"/>
        <v>4.9921504634812841</v>
      </c>
      <c r="Y214" s="27">
        <f t="shared" si="86"/>
        <v>5.9827076006766795E-2</v>
      </c>
      <c r="Z214" s="26">
        <f t="shared" si="87"/>
        <v>0.10686706408255904</v>
      </c>
      <c r="AA214" s="33">
        <f t="shared" si="93"/>
        <v>7.1864768493168505</v>
      </c>
      <c r="AB214" s="30"/>
      <c r="AC214" s="37">
        <f t="shared" si="88"/>
        <v>1.0798594079373296E-2</v>
      </c>
      <c r="AD214" s="37">
        <f t="shared" si="94"/>
        <v>2.0245854347766912</v>
      </c>
      <c r="AE214" s="38">
        <f t="shared" si="89"/>
        <v>5.9584000000000028</v>
      </c>
      <c r="AF214" s="37">
        <f t="shared" si="90"/>
        <v>5.2464035601235983E-4</v>
      </c>
      <c r="AG214" s="37">
        <f t="shared" si="95"/>
        <v>0.10430404996814507</v>
      </c>
      <c r="AH214" s="38">
        <f t="shared" si="91"/>
        <v>0.57500129594842786</v>
      </c>
    </row>
    <row r="215" spans="6:34" x14ac:dyDescent="0.2">
      <c r="F215" s="9">
        <v>78.700000000001197</v>
      </c>
      <c r="G215" s="17">
        <f t="shared" si="92"/>
        <v>1145.9307692307812</v>
      </c>
      <c r="H215" s="24">
        <f t="shared" si="81"/>
        <v>1419.0807692307812</v>
      </c>
      <c r="I215" s="24">
        <f t="shared" si="82"/>
        <v>17.048194325444371</v>
      </c>
      <c r="J215" s="18">
        <f t="shared" si="83"/>
        <v>1704819432.5444372</v>
      </c>
      <c r="K215" s="19">
        <f t="shared" si="72"/>
        <v>-8.187613420106489</v>
      </c>
      <c r="L215" s="25">
        <f t="shared" si="73"/>
        <v>-7.6302160681451356</v>
      </c>
      <c r="M215" s="19">
        <f t="shared" si="74"/>
        <v>-0.55739735196135332</v>
      </c>
      <c r="N215" s="20">
        <f t="shared" si="75"/>
        <v>4.8939523076916629</v>
      </c>
      <c r="O215" s="42">
        <f t="shared" si="76"/>
        <v>1.6221472437851547</v>
      </c>
      <c r="P215" s="40"/>
      <c r="Q215" s="21">
        <f t="shared" si="77"/>
        <v>24.395209676462976</v>
      </c>
      <c r="R215" s="44">
        <f t="shared" si="78"/>
        <v>0.96910952518002924</v>
      </c>
      <c r="S215" s="22"/>
      <c r="T215" s="22">
        <f t="shared" si="79"/>
        <v>4.9847665327922854</v>
      </c>
      <c r="U215" s="22">
        <f t="shared" si="80"/>
        <v>0.33455738138448204</v>
      </c>
      <c r="V215" s="47"/>
      <c r="W215" s="26">
        <f t="shared" si="84"/>
        <v>0.59742389532943219</v>
      </c>
      <c r="X215" s="26">
        <f t="shared" si="85"/>
        <v>4.9847665327922854</v>
      </c>
      <c r="Y215" s="27">
        <f t="shared" si="86"/>
        <v>5.9924962523247499E-2</v>
      </c>
      <c r="Z215" s="26">
        <f t="shared" si="87"/>
        <v>0.10702320227553613</v>
      </c>
      <c r="AA215" s="33">
        <f t="shared" si="93"/>
        <v>7.1771019790136359</v>
      </c>
      <c r="AB215" s="30"/>
      <c r="AC215" s="37">
        <f t="shared" si="88"/>
        <v>1.080330391572349E-2</v>
      </c>
      <c r="AD215" s="37">
        <f t="shared" si="94"/>
        <v>2.0353887386924145</v>
      </c>
      <c r="AE215" s="38">
        <f t="shared" si="89"/>
        <v>5.9584000000000028</v>
      </c>
      <c r="AF215" s="37">
        <f t="shared" si="90"/>
        <v>5.2492302452319093E-4</v>
      </c>
      <c r="AG215" s="37">
        <f t="shared" si="95"/>
        <v>0.10482897299266826</v>
      </c>
      <c r="AH215" s="38">
        <f t="shared" si="91"/>
        <v>0.57500157861693857</v>
      </c>
    </row>
    <row r="216" spans="6:34" x14ac:dyDescent="0.2">
      <c r="F216" s="9">
        <v>78.600000000001202</v>
      </c>
      <c r="G216" s="17">
        <f t="shared" si="92"/>
        <v>1145.6769230769351</v>
      </c>
      <c r="H216" s="24">
        <f t="shared" si="81"/>
        <v>1418.8269230769351</v>
      </c>
      <c r="I216" s="24">
        <f t="shared" si="82"/>
        <v>17.035715053255046</v>
      </c>
      <c r="J216" s="18">
        <f t="shared" si="83"/>
        <v>1703571505.3255045</v>
      </c>
      <c r="K216" s="19">
        <f t="shared" si="72"/>
        <v>-8.1881231921978497</v>
      </c>
      <c r="L216" s="25">
        <f t="shared" si="73"/>
        <v>-7.6341119284405163</v>
      </c>
      <c r="M216" s="19">
        <f t="shared" si="74"/>
        <v>-0.55401126375733334</v>
      </c>
      <c r="N216" s="20">
        <f t="shared" si="75"/>
        <v>4.9077107692301212</v>
      </c>
      <c r="O216" s="42">
        <f t="shared" si="76"/>
        <v>1.6232695557527048</v>
      </c>
      <c r="P216" s="40"/>
      <c r="Q216" s="21">
        <f t="shared" si="77"/>
        <v>24.427433295520867</v>
      </c>
      <c r="R216" s="44">
        <f t="shared" si="78"/>
        <v>0.96992975202794807</v>
      </c>
      <c r="S216" s="22"/>
      <c r="T216" s="22">
        <f t="shared" si="79"/>
        <v>4.977357966706915</v>
      </c>
      <c r="U216" s="22">
        <f t="shared" si="80"/>
        <v>0.33460903594892416</v>
      </c>
      <c r="V216" s="47"/>
      <c r="W216" s="26">
        <f t="shared" si="84"/>
        <v>0.59751613562307881</v>
      </c>
      <c r="X216" s="26">
        <f t="shared" si="85"/>
        <v>4.977357966706915</v>
      </c>
      <c r="Y216" s="27">
        <f t="shared" si="86"/>
        <v>6.0023424035382703E-2</v>
      </c>
      <c r="Z216" s="26">
        <f t="shared" si="87"/>
        <v>0.10718020257593792</v>
      </c>
      <c r="AA216" s="33">
        <f t="shared" si="93"/>
        <v>7.1676952744242781</v>
      </c>
      <c r="AB216" s="30"/>
      <c r="AC216" s="37">
        <f t="shared" si="88"/>
        <v>1.080789947589288E-2</v>
      </c>
      <c r="AD216" s="37">
        <f t="shared" si="94"/>
        <v>2.0461966381683072</v>
      </c>
      <c r="AE216" s="38">
        <f t="shared" si="89"/>
        <v>5.9584000000000019</v>
      </c>
      <c r="AF216" s="37">
        <f t="shared" si="90"/>
        <v>5.2520525077260152E-4</v>
      </c>
      <c r="AG216" s="37">
        <f t="shared" si="95"/>
        <v>0.10535417824344086</v>
      </c>
      <c r="AH216" s="38">
        <f t="shared" si="91"/>
        <v>0.57500186084318794</v>
      </c>
    </row>
    <row r="217" spans="6:34" x14ac:dyDescent="0.2">
      <c r="F217" s="9">
        <v>78.500000000001194</v>
      </c>
      <c r="G217" s="17">
        <f t="shared" si="92"/>
        <v>1145.423076923089</v>
      </c>
      <c r="H217" s="24">
        <f t="shared" si="81"/>
        <v>1418.573076923089</v>
      </c>
      <c r="I217" s="24">
        <f t="shared" si="82"/>
        <v>17.023248668639638</v>
      </c>
      <c r="J217" s="18">
        <f t="shared" si="83"/>
        <v>1702324866.8639638</v>
      </c>
      <c r="K217" s="19">
        <f t="shared" si="72"/>
        <v>-8.1886182307919224</v>
      </c>
      <c r="L217" s="25">
        <f t="shared" si="73"/>
        <v>-7.6380081837274743</v>
      </c>
      <c r="M217" s="19">
        <f t="shared" si="74"/>
        <v>-0.55061004706444816</v>
      </c>
      <c r="N217" s="20">
        <f t="shared" si="75"/>
        <v>4.9214692307685795</v>
      </c>
      <c r="O217" s="42">
        <f t="shared" si="76"/>
        <v>1.6243896576956613</v>
      </c>
      <c r="P217" s="40"/>
      <c r="Q217" s="21">
        <f t="shared" si="77"/>
        <v>24.45933206560516</v>
      </c>
      <c r="R217" s="44">
        <f t="shared" si="78"/>
        <v>0.97074866292768103</v>
      </c>
      <c r="S217" s="22"/>
      <c r="T217" s="22">
        <f t="shared" si="79"/>
        <v>4.9699248168997245</v>
      </c>
      <c r="U217" s="22">
        <f t="shared" si="80"/>
        <v>0.33466062078397668</v>
      </c>
      <c r="V217" s="47"/>
      <c r="W217" s="26">
        <f t="shared" si="84"/>
        <v>0.59760825139995832</v>
      </c>
      <c r="X217" s="26">
        <f t="shared" si="85"/>
        <v>4.9699248168997245</v>
      </c>
      <c r="Y217" s="27">
        <f t="shared" si="86"/>
        <v>6.0122463962417716E-2</v>
      </c>
      <c r="Z217" s="26">
        <f t="shared" si="87"/>
        <v>0.10733806949483769</v>
      </c>
      <c r="AA217" s="33">
        <f t="shared" si="93"/>
        <v>7.1582568020995936</v>
      </c>
      <c r="AB217" s="30"/>
      <c r="AC217" s="37">
        <f t="shared" si="88"/>
        <v>1.0812380565352024E-2</v>
      </c>
      <c r="AD217" s="37">
        <f t="shared" si="94"/>
        <v>2.0570090187336594</v>
      </c>
      <c r="AE217" s="38">
        <f t="shared" si="89"/>
        <v>5.9584000000000028</v>
      </c>
      <c r="AF217" s="37">
        <f t="shared" si="90"/>
        <v>5.2548703342713285E-4</v>
      </c>
      <c r="AG217" s="37">
        <f t="shared" si="95"/>
        <v>0.10587966527686798</v>
      </c>
      <c r="AH217" s="38">
        <f t="shared" si="91"/>
        <v>0.57500214262584237</v>
      </c>
    </row>
    <row r="218" spans="6:34" x14ac:dyDescent="0.2">
      <c r="F218" s="9">
        <v>78.400000000001199</v>
      </c>
      <c r="G218" s="17">
        <f t="shared" si="92"/>
        <v>1145.1692307692429</v>
      </c>
      <c r="H218" s="24">
        <f t="shared" si="81"/>
        <v>1418.3192307692429</v>
      </c>
      <c r="I218" s="24">
        <f t="shared" si="82"/>
        <v>17.010795171598232</v>
      </c>
      <c r="J218" s="18">
        <f t="shared" si="83"/>
        <v>1701079517.1598232</v>
      </c>
      <c r="K218" s="19">
        <f t="shared" si="72"/>
        <v>-8.1890984947630354</v>
      </c>
      <c r="L218" s="25">
        <f t="shared" si="73"/>
        <v>-7.6419048342181108</v>
      </c>
      <c r="M218" s="19">
        <f t="shared" si="74"/>
        <v>-0.54719366054492458</v>
      </c>
      <c r="N218" s="20">
        <f t="shared" si="75"/>
        <v>4.9352276923070377</v>
      </c>
      <c r="O218" s="42">
        <f t="shared" si="76"/>
        <v>1.625507543445174</v>
      </c>
      <c r="P218" s="40"/>
      <c r="Q218" s="21">
        <f t="shared" si="77"/>
        <v>24.490905229552435</v>
      </c>
      <c r="R218" s="44">
        <f t="shared" si="78"/>
        <v>0.97156625330818325</v>
      </c>
      <c r="S218" s="22"/>
      <c r="T218" s="22">
        <f t="shared" si="79"/>
        <v>4.962467135554558</v>
      </c>
      <c r="U218" s="22">
        <f t="shared" si="80"/>
        <v>0.33471213593967158</v>
      </c>
      <c r="V218" s="47"/>
      <c r="W218" s="26">
        <f t="shared" si="84"/>
        <v>0.59770024274941347</v>
      </c>
      <c r="X218" s="26">
        <f t="shared" si="85"/>
        <v>4.962467135554558</v>
      </c>
      <c r="Y218" s="27">
        <f t="shared" si="86"/>
        <v>6.0222085751165402E-2</v>
      </c>
      <c r="Z218" s="26">
        <f t="shared" si="87"/>
        <v>0.1074968075748344</v>
      </c>
      <c r="AA218" s="33">
        <f t="shared" si="93"/>
        <v>7.1487866292479634</v>
      </c>
      <c r="AB218" s="30"/>
      <c r="AC218" s="37">
        <f t="shared" si="88"/>
        <v>1.0816746991510742E-2</v>
      </c>
      <c r="AD218" s="37">
        <f t="shared" si="94"/>
        <v>2.06782576572517</v>
      </c>
      <c r="AE218" s="38">
        <f t="shared" si="89"/>
        <v>5.9584000000000028</v>
      </c>
      <c r="AF218" s="37">
        <f t="shared" si="90"/>
        <v>5.2576837115019524E-4</v>
      </c>
      <c r="AG218" s="37">
        <f t="shared" si="95"/>
        <v>0.10640543364801817</v>
      </c>
      <c r="AH218" s="38">
        <f t="shared" si="91"/>
        <v>0.57500242396356549</v>
      </c>
    </row>
    <row r="219" spans="6:34" x14ac:dyDescent="0.2">
      <c r="F219" s="9">
        <v>78.300000000001205</v>
      </c>
      <c r="G219" s="17">
        <f t="shared" si="92"/>
        <v>1144.9153846153968</v>
      </c>
      <c r="H219" s="24">
        <f t="shared" si="81"/>
        <v>1418.0653846153969</v>
      </c>
      <c r="I219" s="24">
        <f t="shared" si="82"/>
        <v>16.9983545621308</v>
      </c>
      <c r="J219" s="18">
        <f t="shared" si="83"/>
        <v>1699835456.2130799</v>
      </c>
      <c r="K219" s="19">
        <f t="shared" si="72"/>
        <v>-8.1895639428228204</v>
      </c>
      <c r="L219" s="25">
        <f t="shared" si="73"/>
        <v>-7.6458018801246883</v>
      </c>
      <c r="M219" s="19">
        <f t="shared" si="74"/>
        <v>-0.5437620626981321</v>
      </c>
      <c r="N219" s="20">
        <f t="shared" si="75"/>
        <v>4.948986153845496</v>
      </c>
      <c r="O219" s="42">
        <f t="shared" si="76"/>
        <v>1.626623206807988</v>
      </c>
      <c r="P219" s="40"/>
      <c r="Q219" s="21">
        <f t="shared" si="77"/>
        <v>24.522152035595269</v>
      </c>
      <c r="R219" s="44">
        <f t="shared" si="78"/>
        <v>0.97238251858712255</v>
      </c>
      <c r="S219" s="22"/>
      <c r="T219" s="22">
        <f t="shared" si="79"/>
        <v>4.9549849753652868</v>
      </c>
      <c r="U219" s="22">
        <f t="shared" si="80"/>
        <v>0.33476358146725205</v>
      </c>
      <c r="V219" s="47"/>
      <c r="W219" s="26">
        <f t="shared" si="84"/>
        <v>0.59779210976295005</v>
      </c>
      <c r="X219" s="26">
        <f t="shared" si="85"/>
        <v>4.9549849753652868</v>
      </c>
      <c r="Y219" s="27">
        <f t="shared" si="86"/>
        <v>6.0322292876264491E-2</v>
      </c>
      <c r="Z219" s="26">
        <f t="shared" si="87"/>
        <v>0.10765642139029691</v>
      </c>
      <c r="AA219" s="33">
        <f t="shared" si="93"/>
        <v>7.1392848237363049</v>
      </c>
      <c r="AB219" s="30"/>
      <c r="AC219" s="37">
        <f t="shared" si="88"/>
        <v>1.0820998563753306E-2</v>
      </c>
      <c r="AD219" s="37">
        <f t="shared" si="94"/>
        <v>2.0786467642889233</v>
      </c>
      <c r="AE219" s="38">
        <f t="shared" si="89"/>
        <v>5.9584000000000028</v>
      </c>
      <c r="AF219" s="37">
        <f t="shared" si="90"/>
        <v>5.2604926260318324E-4</v>
      </c>
      <c r="AG219" s="37">
        <f t="shared" si="95"/>
        <v>0.10693148291062136</v>
      </c>
      <c r="AH219" s="38">
        <f t="shared" si="91"/>
        <v>0.57500270485501837</v>
      </c>
    </row>
    <row r="220" spans="6:34" x14ac:dyDescent="0.2">
      <c r="F220" s="9">
        <v>78.200000000001197</v>
      </c>
      <c r="G220" s="17">
        <f t="shared" si="92"/>
        <v>1144.6615384615507</v>
      </c>
      <c r="H220" s="24">
        <f t="shared" si="81"/>
        <v>1417.8115384615508</v>
      </c>
      <c r="I220" s="24">
        <f t="shared" si="82"/>
        <v>16.985926840237312</v>
      </c>
      <c r="J220" s="18">
        <f t="shared" si="83"/>
        <v>1698592684.0237312</v>
      </c>
      <c r="K220" s="19">
        <f t="shared" si="72"/>
        <v>-8.1900145335192942</v>
      </c>
      <c r="L220" s="25">
        <f t="shared" si="73"/>
        <v>-7.6496993216596163</v>
      </c>
      <c r="M220" s="19">
        <f t="shared" si="74"/>
        <v>-0.5403152118596779</v>
      </c>
      <c r="N220" s="20">
        <f t="shared" si="75"/>
        <v>4.9627446153839543</v>
      </c>
      <c r="O220" s="42">
        <f t="shared" si="76"/>
        <v>1.6277366415663046</v>
      </c>
      <c r="P220" s="40"/>
      <c r="Q220" s="21">
        <f t="shared" si="77"/>
        <v>24.553071737401009</v>
      </c>
      <c r="R220" s="44">
        <f t="shared" si="78"/>
        <v>0.97319745417083037</v>
      </c>
      <c r="S220" s="22"/>
      <c r="T220" s="22">
        <f t="shared" si="79"/>
        <v>4.9474783895365535</v>
      </c>
      <c r="U220" s="22">
        <f t="shared" si="80"/>
        <v>0.33481495741918227</v>
      </c>
      <c r="V220" s="47"/>
      <c r="W220" s="26">
        <f t="shared" si="84"/>
        <v>0.59788385253425402</v>
      </c>
      <c r="X220" s="26">
        <f t="shared" si="85"/>
        <v>4.9474783895365535</v>
      </c>
      <c r="Y220" s="27">
        <f t="shared" si="86"/>
        <v>6.0423088840440571E-2</v>
      </c>
      <c r="Z220" s="26">
        <f t="shared" si="87"/>
        <v>0.1078169155476101</v>
      </c>
      <c r="AA220" s="33">
        <f t="shared" si="93"/>
        <v>7.1297514540910383</v>
      </c>
      <c r="AB220" s="30"/>
      <c r="AC220" s="37">
        <f t="shared" si="88"/>
        <v>1.0825135093435205E-2</v>
      </c>
      <c r="AD220" s="37">
        <f t="shared" si="94"/>
        <v>2.0894718993823584</v>
      </c>
      <c r="AE220" s="38">
        <f t="shared" si="89"/>
        <v>5.9584000000000028</v>
      </c>
      <c r="AF220" s="37">
        <f t="shared" si="90"/>
        <v>5.2632970644472159E-4</v>
      </c>
      <c r="AG220" s="37">
        <f t="shared" si="95"/>
        <v>0.10745781261706609</v>
      </c>
      <c r="AH220" s="38">
        <f t="shared" si="91"/>
        <v>0.57500298529885985</v>
      </c>
    </row>
    <row r="221" spans="6:34" x14ac:dyDescent="0.2">
      <c r="F221" s="9">
        <v>78.100000000001202</v>
      </c>
      <c r="G221" s="17">
        <f t="shared" si="92"/>
        <v>1144.4076923077046</v>
      </c>
      <c r="H221" s="24">
        <f t="shared" si="81"/>
        <v>1417.5576923077047</v>
      </c>
      <c r="I221" s="24">
        <f t="shared" si="82"/>
        <v>16.973512005917769</v>
      </c>
      <c r="J221" s="18">
        <f t="shared" si="83"/>
        <v>1697351200.5917768</v>
      </c>
      <c r="K221" s="19">
        <f t="shared" si="72"/>
        <v>-8.1904502252360434</v>
      </c>
      <c r="L221" s="25">
        <f t="shared" si="73"/>
        <v>-7.6535971590354537</v>
      </c>
      <c r="M221" s="19">
        <f t="shared" si="74"/>
        <v>-0.5368530662005897</v>
      </c>
      <c r="N221" s="20">
        <f t="shared" si="75"/>
        <v>4.9765030769224126</v>
      </c>
      <c r="O221" s="42">
        <f t="shared" si="76"/>
        <v>1.6288478414776639</v>
      </c>
      <c r="P221" s="40"/>
      <c r="Q221" s="21">
        <f t="shared" si="77"/>
        <v>24.583663594110501</v>
      </c>
      <c r="R221" s="44">
        <f t="shared" si="78"/>
        <v>0.97401105545426592</v>
      </c>
      <c r="S221" s="22"/>
      <c r="T221" s="22">
        <f t="shared" si="79"/>
        <v>4.9399474317844936</v>
      </c>
      <c r="U221" s="22">
        <f t="shared" si="80"/>
        <v>0.33486626384915685</v>
      </c>
      <c r="V221" s="47"/>
      <c r="W221" s="26">
        <f t="shared" si="84"/>
        <v>0.59797547115920857</v>
      </c>
      <c r="X221" s="26">
        <f t="shared" si="85"/>
        <v>4.9399474317844936</v>
      </c>
      <c r="Y221" s="27">
        <f t="shared" si="86"/>
        <v>6.0524477174770004E-2</v>
      </c>
      <c r="Z221" s="26">
        <f t="shared" si="87"/>
        <v>0.10797829468542305</v>
      </c>
      <c r="AA221" s="33">
        <f t="shared" si="93"/>
        <v>7.1201865894990455</v>
      </c>
      <c r="AB221" s="30"/>
      <c r="AC221" s="37">
        <f t="shared" si="88"/>
        <v>1.0829156393895277E-2</v>
      </c>
      <c r="AD221" s="37">
        <f t="shared" si="94"/>
        <v>2.1003010557762538</v>
      </c>
      <c r="AE221" s="38">
        <f t="shared" si="89"/>
        <v>5.9584000000000028</v>
      </c>
      <c r="AF221" s="37">
        <f t="shared" si="90"/>
        <v>5.2660970133065971E-4</v>
      </c>
      <c r="AG221" s="37">
        <f t="shared" si="95"/>
        <v>0.10798442231839675</v>
      </c>
      <c r="AH221" s="38">
        <f t="shared" si="91"/>
        <v>0.5750032652937459</v>
      </c>
    </row>
    <row r="222" spans="6:34" x14ac:dyDescent="0.2">
      <c r="F222" s="9">
        <v>78.000000000001293</v>
      </c>
      <c r="G222" s="17">
        <f t="shared" si="92"/>
        <v>1144.1538461538585</v>
      </c>
      <c r="H222" s="24">
        <f t="shared" si="81"/>
        <v>1417.3038461538586</v>
      </c>
      <c r="I222" s="24">
        <f t="shared" si="82"/>
        <v>16.961110059172199</v>
      </c>
      <c r="J222" s="18">
        <f t="shared" si="83"/>
        <v>1696111005.9172199</v>
      </c>
      <c r="K222" s="19">
        <f t="shared" si="72"/>
        <v>-8.1908709761913006</v>
      </c>
      <c r="L222" s="25">
        <f t="shared" si="73"/>
        <v>-7.6574953924649147</v>
      </c>
      <c r="M222" s="19">
        <f t="shared" si="74"/>
        <v>-0.53337558372638583</v>
      </c>
      <c r="N222" s="20">
        <f t="shared" si="75"/>
        <v>4.9902615384608708</v>
      </c>
      <c r="O222" s="42">
        <f t="shared" si="76"/>
        <v>1.6299568002747984</v>
      </c>
      <c r="P222" s="40"/>
      <c r="Q222" s="21">
        <f t="shared" si="77"/>
        <v>24.613926870376861</v>
      </c>
      <c r="R222" s="44">
        <f t="shared" si="78"/>
        <v>0.97482331782096421</v>
      </c>
      <c r="S222" s="22"/>
      <c r="T222" s="22">
        <f t="shared" si="79"/>
        <v>4.9323921563374515</v>
      </c>
      <c r="U222" s="22">
        <f t="shared" si="80"/>
        <v>0.33491750081211064</v>
      </c>
      <c r="V222" s="47"/>
      <c r="W222" s="26">
        <f t="shared" si="84"/>
        <v>0.59806696573591178</v>
      </c>
      <c r="X222" s="26">
        <f t="shared" si="85"/>
        <v>4.9323921563374515</v>
      </c>
      <c r="Y222" s="27">
        <f t="shared" si="86"/>
        <v>6.0626461438946747E-2</v>
      </c>
      <c r="Z222" s="26">
        <f t="shared" si="87"/>
        <v>0.10814056347489955</v>
      </c>
      <c r="AA222" s="33">
        <f t="shared" si="93"/>
        <v>7.1105902998086101</v>
      </c>
      <c r="AB222" s="30"/>
      <c r="AC222" s="37">
        <f t="shared" si="88"/>
        <v>1.0833062280472445E-2</v>
      </c>
      <c r="AD222" s="37">
        <f t="shared" si="94"/>
        <v>2.1111341180567265</v>
      </c>
      <c r="AE222" s="38">
        <f t="shared" si="89"/>
        <v>5.9584000000000028</v>
      </c>
      <c r="AF222" s="37">
        <f t="shared" si="90"/>
        <v>5.2688924591428753E-4</v>
      </c>
      <c r="AG222" s="37">
        <f t="shared" si="95"/>
        <v>0.10851131156431104</v>
      </c>
      <c r="AH222" s="38">
        <f t="shared" si="91"/>
        <v>0.57500354483832994</v>
      </c>
    </row>
    <row r="223" spans="6:34" x14ac:dyDescent="0.2">
      <c r="F223" s="9">
        <v>77.900000000001299</v>
      </c>
      <c r="G223" s="17">
        <f t="shared" si="92"/>
        <v>1143.9000000000124</v>
      </c>
      <c r="H223" s="24">
        <f t="shared" si="81"/>
        <v>1417.0500000000125</v>
      </c>
      <c r="I223" s="24">
        <f t="shared" si="82"/>
        <v>16.948721000000603</v>
      </c>
      <c r="J223" s="18">
        <f t="shared" si="83"/>
        <v>1694872100.0000603</v>
      </c>
      <c r="K223" s="19">
        <f t="shared" si="72"/>
        <v>-8.191276744437106</v>
      </c>
      <c r="L223" s="25">
        <f t="shared" si="73"/>
        <v>-7.6613940221608656</v>
      </c>
      <c r="M223" s="19">
        <f t="shared" si="74"/>
        <v>-0.52988272227624034</v>
      </c>
      <c r="N223" s="20">
        <f t="shared" si="75"/>
        <v>5.0040199999993291</v>
      </c>
      <c r="O223" s="42">
        <f t="shared" si="76"/>
        <v>1.6310635116655154</v>
      </c>
      <c r="P223" s="40"/>
      <c r="Q223" s="21">
        <f t="shared" si="77"/>
        <v>24.643860836404134</v>
      </c>
      <c r="R223" s="44">
        <f t="shared" si="78"/>
        <v>0.97563423664299997</v>
      </c>
      <c r="S223" s="22"/>
      <c r="T223" s="22">
        <f t="shared" si="79"/>
        <v>4.9248126179366665</v>
      </c>
      <c r="U223" s="22">
        <f t="shared" si="80"/>
        <v>0.33496866836422851</v>
      </c>
      <c r="V223" s="47"/>
      <c r="W223" s="26">
        <f t="shared" si="84"/>
        <v>0.59815833636469373</v>
      </c>
      <c r="X223" s="26">
        <f t="shared" si="85"/>
        <v>4.9248126179366665</v>
      </c>
      <c r="Y223" s="27">
        <f t="shared" si="86"/>
        <v>6.0729045221552237E-2</v>
      </c>
      <c r="Z223" s="26">
        <f t="shared" si="87"/>
        <v>0.10830372661997079</v>
      </c>
      <c r="AA223" s="33">
        <f t="shared" si="93"/>
        <v>7.1009626555303207</v>
      </c>
      <c r="AB223" s="30"/>
      <c r="AC223" s="37">
        <f t="shared" si="88"/>
        <v>1.0836852570548661E-2</v>
      </c>
      <c r="AD223" s="37">
        <f t="shared" si="94"/>
        <v>2.1219709706272751</v>
      </c>
      <c r="AE223" s="38">
        <f t="shared" si="89"/>
        <v>5.9584000000000028</v>
      </c>
      <c r="AF223" s="37">
        <f t="shared" si="90"/>
        <v>5.2716833884783006E-4</v>
      </c>
      <c r="AG223" s="37">
        <f t="shared" si="95"/>
        <v>0.10903847990315887</v>
      </c>
      <c r="AH223" s="38">
        <f t="shared" si="91"/>
        <v>0.57500382393126304</v>
      </c>
    </row>
    <row r="224" spans="6:34" x14ac:dyDescent="0.2">
      <c r="F224" s="9">
        <v>77.800000000001305</v>
      </c>
      <c r="G224" s="17">
        <f t="shared" si="92"/>
        <v>1143.6461538461663</v>
      </c>
      <c r="H224" s="24">
        <f t="shared" si="81"/>
        <v>1416.7961538461664</v>
      </c>
      <c r="I224" s="24">
        <f t="shared" si="82"/>
        <v>16.936344828403008</v>
      </c>
      <c r="J224" s="18">
        <f t="shared" si="83"/>
        <v>1693634482.8403008</v>
      </c>
      <c r="K224" s="19">
        <f t="shared" si="72"/>
        <v>-8.1916674878584423</v>
      </c>
      <c r="L224" s="25">
        <f t="shared" si="73"/>
        <v>-7.6652930483363217</v>
      </c>
      <c r="M224" s="19">
        <f t="shared" si="74"/>
        <v>-0.5263744395221206</v>
      </c>
      <c r="N224" s="20">
        <f t="shared" si="75"/>
        <v>5.0177784615377874</v>
      </c>
      <c r="O224" s="42">
        <f t="shared" si="76"/>
        <v>1.6321679693325608</v>
      </c>
      <c r="P224" s="40"/>
      <c r="Q224" s="21">
        <f t="shared" si="77"/>
        <v>24.673464767986221</v>
      </c>
      <c r="R224" s="44">
        <f t="shared" si="78"/>
        <v>0.9764438072809416</v>
      </c>
      <c r="S224" s="22"/>
      <c r="T224" s="22">
        <f t="shared" si="79"/>
        <v>4.9172088718370004</v>
      </c>
      <c r="U224" s="22">
        <f t="shared" si="80"/>
        <v>0.33501976656295535</v>
      </c>
      <c r="V224" s="47"/>
      <c r="W224" s="26">
        <f t="shared" si="84"/>
        <v>0.59824958314813448</v>
      </c>
      <c r="X224" s="26">
        <f t="shared" si="85"/>
        <v>4.9172088718370004</v>
      </c>
      <c r="Y224" s="27">
        <f t="shared" si="86"/>
        <v>6.0832232140327694E-2</v>
      </c>
      <c r="Z224" s="26">
        <f t="shared" si="87"/>
        <v>0.10846778885758952</v>
      </c>
      <c r="AA224" s="33">
        <f t="shared" si="93"/>
        <v>7.0913037278380298</v>
      </c>
      <c r="AB224" s="30"/>
      <c r="AC224" s="37">
        <f t="shared" si="88"/>
        <v>1.0840527083476291E-2</v>
      </c>
      <c r="AD224" s="37">
        <f t="shared" si="94"/>
        <v>2.1328114977107515</v>
      </c>
      <c r="AE224" s="38">
        <f t="shared" si="89"/>
        <v>5.9584000000000019</v>
      </c>
      <c r="AF224" s="37">
        <f t="shared" si="90"/>
        <v>5.274469787783213E-4</v>
      </c>
      <c r="AG224" s="37">
        <f t="shared" si="95"/>
        <v>0.1095659268819372</v>
      </c>
      <c r="AH224" s="38">
        <f t="shared" si="91"/>
        <v>0.57500410257119361</v>
      </c>
    </row>
    <row r="225" spans="6:34" x14ac:dyDescent="0.2">
      <c r="F225" s="9">
        <v>77.700000000001296</v>
      </c>
      <c r="G225" s="17">
        <f t="shared" si="92"/>
        <v>1143.3923076923202</v>
      </c>
      <c r="H225" s="24">
        <f t="shared" si="81"/>
        <v>1416.5423076923203</v>
      </c>
      <c r="I225" s="24">
        <f t="shared" si="82"/>
        <v>16.92398154437933</v>
      </c>
      <c r="J225" s="18">
        <f t="shared" si="83"/>
        <v>1692398154.437933</v>
      </c>
      <c r="K225" s="19">
        <f t="shared" si="72"/>
        <v>-8.1920431641723006</v>
      </c>
      <c r="L225" s="25">
        <f t="shared" si="73"/>
        <v>-7.669192471204461</v>
      </c>
      <c r="M225" s="19">
        <f t="shared" si="74"/>
        <v>-0.52285069296783959</v>
      </c>
      <c r="N225" s="20">
        <f t="shared" si="75"/>
        <v>5.0315369230762457</v>
      </c>
      <c r="O225" s="42">
        <f t="shared" si="76"/>
        <v>1.6332701669334853</v>
      </c>
      <c r="P225" s="40"/>
      <c r="Q225" s="21">
        <f t="shared" si="77"/>
        <v>24.702737946545565</v>
      </c>
      <c r="R225" s="44">
        <f t="shared" si="78"/>
        <v>0.97725202508380693</v>
      </c>
      <c r="S225" s="22"/>
      <c r="T225" s="22">
        <f t="shared" si="79"/>
        <v>4.9095809738075991</v>
      </c>
      <c r="U225" s="22">
        <f t="shared" si="80"/>
        <v>0.33507079546700558</v>
      </c>
      <c r="V225" s="47"/>
      <c r="W225" s="26">
        <f t="shared" si="84"/>
        <v>0.59834070619108137</v>
      </c>
      <c r="X225" s="26">
        <f t="shared" si="85"/>
        <v>4.9095809738075991</v>
      </c>
      <c r="Y225" s="27">
        <f t="shared" si="86"/>
        <v>6.0936025842449996E-2</v>
      </c>
      <c r="Z225" s="26">
        <f t="shared" si="87"/>
        <v>0.10863275495798712</v>
      </c>
      <c r="AA225" s="33">
        <f t="shared" si="93"/>
        <v>7.0816135885697316</v>
      </c>
      <c r="AB225" s="30"/>
      <c r="AC225" s="37">
        <f t="shared" si="88"/>
        <v>1.0844085640682692E-2</v>
      </c>
      <c r="AD225" s="37">
        <f t="shared" si="94"/>
        <v>2.1436555833514341</v>
      </c>
      <c r="AE225" s="38">
        <f t="shared" si="89"/>
        <v>5.9584000000000019</v>
      </c>
      <c r="AF225" s="37">
        <f t="shared" si="90"/>
        <v>5.2772516435209101E-4</v>
      </c>
      <c r="AG225" s="37">
        <f t="shared" si="95"/>
        <v>0.11009365204628929</v>
      </c>
      <c r="AH225" s="38">
        <f t="shared" si="91"/>
        <v>0.5750043807567673</v>
      </c>
    </row>
    <row r="226" spans="6:34" x14ac:dyDescent="0.2">
      <c r="F226" s="9">
        <v>77.600000000001302</v>
      </c>
      <c r="G226" s="17">
        <f t="shared" si="92"/>
        <v>1143.1384615384741</v>
      </c>
      <c r="H226" s="24">
        <f t="shared" si="81"/>
        <v>1416.2884615384742</v>
      </c>
      <c r="I226" s="24">
        <f t="shared" si="82"/>
        <v>16.911631147929626</v>
      </c>
      <c r="J226" s="18">
        <f t="shared" si="83"/>
        <v>1691163114.7929626</v>
      </c>
      <c r="K226" s="19">
        <f t="shared" si="72"/>
        <v>-8.1924037309268254</v>
      </c>
      <c r="L226" s="25">
        <f t="shared" si="73"/>
        <v>-7.673092290978607</v>
      </c>
      <c r="M226" s="19">
        <f t="shared" si="74"/>
        <v>-0.51931143994821838</v>
      </c>
      <c r="N226" s="20">
        <f t="shared" si="75"/>
        <v>5.0452953846147039</v>
      </c>
      <c r="O226" s="42">
        <f t="shared" si="76"/>
        <v>1.6343700981005105</v>
      </c>
      <c r="P226" s="40"/>
      <c r="Q226" s="21">
        <f t="shared" si="77"/>
        <v>24.731679659171924</v>
      </c>
      <c r="R226" s="44">
        <f t="shared" si="78"/>
        <v>0.97805888538901908</v>
      </c>
      <c r="S226" s="22"/>
      <c r="T226" s="22">
        <f t="shared" si="79"/>
        <v>4.9019289801325714</v>
      </c>
      <c r="U226" s="22">
        <f t="shared" si="80"/>
        <v>0.33512175513637393</v>
      </c>
      <c r="V226" s="47"/>
      <c r="W226" s="26">
        <f t="shared" si="84"/>
        <v>0.59843170560066772</v>
      </c>
      <c r="X226" s="26">
        <f t="shared" si="85"/>
        <v>4.9019289801325714</v>
      </c>
      <c r="Y226" s="27">
        <f t="shared" si="86"/>
        <v>6.1040430004810402E-2</v>
      </c>
      <c r="Z226" s="26">
        <f t="shared" si="87"/>
        <v>0.10879862972493273</v>
      </c>
      <c r="AA226" s="33">
        <f t="shared" si="93"/>
        <v>7.0718923102284501</v>
      </c>
      <c r="AB226" s="30"/>
      <c r="AC226" s="37">
        <f t="shared" si="88"/>
        <v>1.0847528065628373E-2</v>
      </c>
      <c r="AD226" s="37">
        <f t="shared" si="94"/>
        <v>2.1545031114170623</v>
      </c>
      <c r="AE226" s="38">
        <f t="shared" si="89"/>
        <v>5.958400000000001</v>
      </c>
      <c r="AF226" s="37">
        <f t="shared" si="90"/>
        <v>5.2800289421213757E-4</v>
      </c>
      <c r="AG226" s="37">
        <f t="shared" si="95"/>
        <v>0.11062165494050143</v>
      </c>
      <c r="AH226" s="38">
        <f t="shared" si="91"/>
        <v>0.57500465848662741</v>
      </c>
    </row>
    <row r="227" spans="6:34" x14ac:dyDescent="0.2">
      <c r="F227" s="9">
        <v>77.500000000001293</v>
      </c>
      <c r="G227" s="17">
        <f t="shared" si="92"/>
        <v>1142.884615384628</v>
      </c>
      <c r="H227" s="24">
        <f t="shared" si="81"/>
        <v>1416.0346153846281</v>
      </c>
      <c r="I227" s="24">
        <f t="shared" si="82"/>
        <v>16.899293639053866</v>
      </c>
      <c r="J227" s="18">
        <f t="shared" si="83"/>
        <v>1689929363.9053867</v>
      </c>
      <c r="K227" s="19">
        <f t="shared" si="72"/>
        <v>-8.1927491455003985</v>
      </c>
      <c r="L227" s="25">
        <f t="shared" si="73"/>
        <v>-7.6769925078722334</v>
      </c>
      <c r="M227" s="19">
        <f t="shared" si="74"/>
        <v>-0.51575663762816504</v>
      </c>
      <c r="N227" s="20">
        <f t="shared" si="75"/>
        <v>5.0590538461531622</v>
      </c>
      <c r="O227" s="42">
        <f t="shared" si="76"/>
        <v>1.6354677564403923</v>
      </c>
      <c r="P227" s="40"/>
      <c r="Q227" s="21">
        <f t="shared" si="77"/>
        <v>24.76028919866118</v>
      </c>
      <c r="R227" s="44">
        <f t="shared" si="78"/>
        <v>0.97886438352236049</v>
      </c>
      <c r="S227" s="22"/>
      <c r="T227" s="22">
        <f t="shared" si="79"/>
        <v>4.8942529476116521</v>
      </c>
      <c r="U227" s="22">
        <f t="shared" si="80"/>
        <v>0.335172645632345</v>
      </c>
      <c r="V227" s="47"/>
      <c r="W227" s="26">
        <f t="shared" si="84"/>
        <v>0.59852258148633031</v>
      </c>
      <c r="X227" s="26">
        <f t="shared" si="85"/>
        <v>4.8942529476116521</v>
      </c>
      <c r="Y227" s="27">
        <f t="shared" si="86"/>
        <v>6.11454483342962E-2</v>
      </c>
      <c r="Z227" s="26">
        <f t="shared" si="87"/>
        <v>0.10896541799599428</v>
      </c>
      <c r="AA227" s="33">
        <f t="shared" si="93"/>
        <v>7.0621399659831203</v>
      </c>
      <c r="AB227" s="30"/>
      <c r="AC227" s="37">
        <f t="shared" si="88"/>
        <v>1.0850854183845302E-2</v>
      </c>
      <c r="AD227" s="37">
        <f t="shared" si="94"/>
        <v>2.1653539656009078</v>
      </c>
      <c r="AE227" s="38">
        <f t="shared" si="89"/>
        <v>5.958400000000001</v>
      </c>
      <c r="AF227" s="37">
        <f t="shared" si="90"/>
        <v>5.2828016699939468E-4</v>
      </c>
      <c r="AG227" s="37">
        <f t="shared" si="95"/>
        <v>0.11114993510750082</v>
      </c>
      <c r="AH227" s="38">
        <f t="shared" si="91"/>
        <v>0.57500493575941447</v>
      </c>
    </row>
    <row r="228" spans="6:34" x14ac:dyDescent="0.2">
      <c r="F228" s="9">
        <v>77.400000000001299</v>
      </c>
      <c r="G228" s="17">
        <f t="shared" si="92"/>
        <v>1142.6307692307819</v>
      </c>
      <c r="H228" s="24">
        <f t="shared" si="81"/>
        <v>1415.780769230782</v>
      </c>
      <c r="I228" s="24">
        <f t="shared" si="82"/>
        <v>16.886969017752079</v>
      </c>
      <c r="J228" s="18">
        <f t="shared" si="83"/>
        <v>1688696901.775208</v>
      </c>
      <c r="K228" s="19">
        <f t="shared" si="72"/>
        <v>-8.1930793651007487</v>
      </c>
      <c r="L228" s="25">
        <f t="shared" si="73"/>
        <v>-7.6808931220989729</v>
      </c>
      <c r="M228" s="19">
        <f t="shared" si="74"/>
        <v>-0.51218624300177584</v>
      </c>
      <c r="N228" s="20">
        <f t="shared" si="75"/>
        <v>5.0728123076916205</v>
      </c>
      <c r="O228" s="42">
        <f t="shared" si="76"/>
        <v>1.6365631355342911</v>
      </c>
      <c r="P228" s="40"/>
      <c r="Q228" s="21">
        <f t="shared" si="77"/>
        <v>24.788565863554116</v>
      </c>
      <c r="R228" s="44">
        <f t="shared" si="78"/>
        <v>0.97966851479793127</v>
      </c>
      <c r="S228" s="22"/>
      <c r="T228" s="22">
        <f t="shared" si="79"/>
        <v>4.886552933560858</v>
      </c>
      <c r="U228" s="22">
        <f t="shared" si="80"/>
        <v>0.3352234670175035</v>
      </c>
      <c r="V228" s="47"/>
      <c r="W228" s="26">
        <f t="shared" si="84"/>
        <v>0.59861333395982763</v>
      </c>
      <c r="X228" s="26">
        <f t="shared" si="85"/>
        <v>4.886552933560858</v>
      </c>
      <c r="Y228" s="27">
        <f t="shared" si="86"/>
        <v>6.1251084568075556E-2</v>
      </c>
      <c r="Z228" s="26">
        <f t="shared" si="87"/>
        <v>0.10913312464280192</v>
      </c>
      <c r="AA228" s="33">
        <f t="shared" si="93"/>
        <v>7.052356629669454</v>
      </c>
      <c r="AB228" s="30"/>
      <c r="AC228" s="37">
        <f t="shared" si="88"/>
        <v>1.0854063822925895E-2</v>
      </c>
      <c r="AD228" s="37">
        <f t="shared" si="94"/>
        <v>2.1762080294238335</v>
      </c>
      <c r="AE228" s="38">
        <f t="shared" si="89"/>
        <v>5.958400000000001</v>
      </c>
      <c r="AF228" s="37">
        <f t="shared" si="90"/>
        <v>5.2855698135160177E-4</v>
      </c>
      <c r="AG228" s="37">
        <f t="shared" si="95"/>
        <v>0.11167849208885242</v>
      </c>
      <c r="AH228" s="38">
        <f t="shared" si="91"/>
        <v>0.5750052125737668</v>
      </c>
    </row>
    <row r="229" spans="6:34" x14ac:dyDescent="0.2">
      <c r="F229" s="9">
        <v>77.300000000001305</v>
      </c>
      <c r="G229" s="17">
        <f t="shared" si="92"/>
        <v>1142.3769230769358</v>
      </c>
      <c r="H229" s="24">
        <f t="shared" si="81"/>
        <v>1415.5269230769359</v>
      </c>
      <c r="I229" s="24">
        <f t="shared" si="82"/>
        <v>16.874657284024295</v>
      </c>
      <c r="J229" s="18">
        <f t="shared" si="83"/>
        <v>1687465728.4024296</v>
      </c>
      <c r="K229" s="19">
        <f t="shared" si="72"/>
        <v>-8.1933943467640038</v>
      </c>
      <c r="L229" s="25">
        <f t="shared" si="73"/>
        <v>-7.6847941338726056</v>
      </c>
      <c r="M229" s="19">
        <f t="shared" si="74"/>
        <v>-0.50860021289139823</v>
      </c>
      <c r="N229" s="20">
        <f t="shared" si="75"/>
        <v>5.0865707692300788</v>
      </c>
      <c r="O229" s="42">
        <f t="shared" si="76"/>
        <v>1.6376562289376251</v>
      </c>
      <c r="P229" s="40"/>
      <c r="Q229" s="21">
        <f t="shared" si="77"/>
        <v>24.816508958175177</v>
      </c>
      <c r="R229" s="44">
        <f t="shared" si="78"/>
        <v>0.98047127451809857</v>
      </c>
      <c r="S229" s="22"/>
      <c r="T229" s="22">
        <f t="shared" si="79"/>
        <v>4.8788289958131248</v>
      </c>
      <c r="U229" s="22">
        <f t="shared" si="80"/>
        <v>0.33527421935574486</v>
      </c>
      <c r="V229" s="47"/>
      <c r="W229" s="26">
        <f t="shared" si="84"/>
        <v>0.59870396313525864</v>
      </c>
      <c r="X229" s="26">
        <f t="shared" si="85"/>
        <v>4.8788289958131248</v>
      </c>
      <c r="Y229" s="27">
        <f t="shared" si="86"/>
        <v>6.1357342473885614E-2</v>
      </c>
      <c r="Z229" s="26">
        <f t="shared" si="87"/>
        <v>0.10930175457131382</v>
      </c>
      <c r="AA229" s="33">
        <f t="shared" si="93"/>
        <v>7.042542375790779</v>
      </c>
      <c r="AB229" s="30"/>
      <c r="AC229" s="37">
        <f t="shared" si="88"/>
        <v>1.085715681255822E-2</v>
      </c>
      <c r="AD229" s="37">
        <f t="shared" si="94"/>
        <v>2.1870651862363917</v>
      </c>
      <c r="AE229" s="38">
        <f t="shared" si="89"/>
        <v>5.958400000000001</v>
      </c>
      <c r="AF229" s="37">
        <f t="shared" si="90"/>
        <v>5.2883333590442096E-4</v>
      </c>
      <c r="AG229" s="37">
        <f t="shared" si="95"/>
        <v>0.11220732542475684</v>
      </c>
      <c r="AH229" s="38">
        <f t="shared" si="91"/>
        <v>0.5750054889283196</v>
      </c>
    </row>
    <row r="230" spans="6:34" x14ac:dyDescent="0.2">
      <c r="F230" s="9">
        <v>77.200000000001296</v>
      </c>
      <c r="G230" s="17">
        <f t="shared" si="92"/>
        <v>1142.1230769230897</v>
      </c>
      <c r="H230" s="24">
        <f t="shared" si="81"/>
        <v>1415.2730769230898</v>
      </c>
      <c r="I230" s="24">
        <f t="shared" si="82"/>
        <v>16.862358437870455</v>
      </c>
      <c r="J230" s="18">
        <f t="shared" si="83"/>
        <v>1686235843.7870455</v>
      </c>
      <c r="K230" s="19">
        <f t="shared" si="72"/>
        <v>-8.193694047353846</v>
      </c>
      <c r="L230" s="25">
        <f t="shared" si="73"/>
        <v>-7.6886955434070696</v>
      </c>
      <c r="M230" s="19">
        <f t="shared" si="74"/>
        <v>-0.50499850394677637</v>
      </c>
      <c r="N230" s="20">
        <f t="shared" si="75"/>
        <v>5.1003292307685371</v>
      </c>
      <c r="O230" s="42">
        <f t="shared" si="76"/>
        <v>1.6387470301799469</v>
      </c>
      <c r="P230" s="40"/>
      <c r="Q230" s="21">
        <f t="shared" si="77"/>
        <v>24.844117792671291</v>
      </c>
      <c r="R230" s="44">
        <f t="shared" si="78"/>
        <v>0.98127265797345931</v>
      </c>
      <c r="S230" s="22"/>
      <c r="T230" s="22">
        <f t="shared" si="79"/>
        <v>4.8710811927189424</v>
      </c>
      <c r="U230" s="22">
        <f t="shared" si="80"/>
        <v>0.33532490271228538</v>
      </c>
      <c r="V230" s="47"/>
      <c r="W230" s="26">
        <f t="shared" si="84"/>
        <v>0.59879446912908096</v>
      </c>
      <c r="X230" s="26">
        <f t="shared" si="85"/>
        <v>4.8710811927189424</v>
      </c>
      <c r="Y230" s="27">
        <f t="shared" si="86"/>
        <v>6.1464225850323552E-2</v>
      </c>
      <c r="Z230" s="26">
        <f t="shared" si="87"/>
        <v>0.10947131272208396</v>
      </c>
      <c r="AA230" s="33">
        <f t="shared" si="93"/>
        <v>7.0326972795188869</v>
      </c>
      <c r="AB230" s="30"/>
      <c r="AC230" s="37">
        <f t="shared" si="88"/>
        <v>1.0860132984522666E-2</v>
      </c>
      <c r="AD230" s="37">
        <f t="shared" si="94"/>
        <v>2.1979253192209143</v>
      </c>
      <c r="AE230" s="38">
        <f t="shared" si="89"/>
        <v>5.958400000000001</v>
      </c>
      <c r="AF230" s="37">
        <f t="shared" si="90"/>
        <v>5.2910922929068273E-4</v>
      </c>
      <c r="AG230" s="37">
        <f t="shared" si="95"/>
        <v>0.11273643465404752</v>
      </c>
      <c r="AH230" s="38">
        <f t="shared" si="91"/>
        <v>0.57500576482170573</v>
      </c>
    </row>
    <row r="231" spans="6:34" x14ac:dyDescent="0.2">
      <c r="F231" s="9">
        <v>77.100000000001302</v>
      </c>
      <c r="G231" s="17">
        <f t="shared" si="92"/>
        <v>1141.8692307692436</v>
      </c>
      <c r="H231" s="24">
        <f t="shared" si="81"/>
        <v>1415.0192307692437</v>
      </c>
      <c r="I231" s="24">
        <f t="shared" si="82"/>
        <v>16.850072479290588</v>
      </c>
      <c r="J231" s="18">
        <f t="shared" si="83"/>
        <v>1685007247.9290588</v>
      </c>
      <c r="K231" s="19">
        <f t="shared" si="72"/>
        <v>-8.193978423560516</v>
      </c>
      <c r="L231" s="25">
        <f t="shared" si="73"/>
        <v>-7.6925973509164605</v>
      </c>
      <c r="M231" s="19">
        <f t="shared" si="74"/>
        <v>-0.50138107264405551</v>
      </c>
      <c r="N231" s="20">
        <f t="shared" si="75"/>
        <v>5.1140876923069953</v>
      </c>
      <c r="O231" s="42">
        <f t="shared" si="76"/>
        <v>1.6398355327647929</v>
      </c>
      <c r="P231" s="40"/>
      <c r="Q231" s="21">
        <f t="shared" si="77"/>
        <v>24.871391683050618</v>
      </c>
      <c r="R231" s="44">
        <f t="shared" si="78"/>
        <v>0.98207266044278674</v>
      </c>
      <c r="S231" s="22"/>
      <c r="T231" s="22">
        <f t="shared" si="79"/>
        <v>4.863309583146977</v>
      </c>
      <c r="U231" s="22">
        <f t="shared" si="80"/>
        <v>0.33537551715367259</v>
      </c>
      <c r="V231" s="47"/>
      <c r="W231" s="26">
        <f t="shared" si="84"/>
        <v>0.59888485206012954</v>
      </c>
      <c r="X231" s="26">
        <f t="shared" si="85"/>
        <v>4.863309583146977</v>
      </c>
      <c r="Y231" s="27">
        <f t="shared" si="86"/>
        <v>6.1571738527140998E-2</v>
      </c>
      <c r="Z231" s="26">
        <f t="shared" si="87"/>
        <v>0.10964180407053233</v>
      </c>
      <c r="AA231" s="33">
        <f t="shared" si="93"/>
        <v>7.0228214166948515</v>
      </c>
      <c r="AB231" s="30"/>
      <c r="AC231" s="37">
        <f t="shared" si="88"/>
        <v>1.0862992172704028E-2</v>
      </c>
      <c r="AD231" s="37">
        <f t="shared" si="94"/>
        <v>2.2087883113936182</v>
      </c>
      <c r="AE231" s="38">
        <f t="shared" si="89"/>
        <v>5.958400000000001</v>
      </c>
      <c r="AF231" s="37">
        <f t="shared" si="90"/>
        <v>5.2938466014037676E-4</v>
      </c>
      <c r="AG231" s="37">
        <f t="shared" si="95"/>
        <v>0.1132658193141879</v>
      </c>
      <c r="AH231" s="38">
        <f t="shared" si="91"/>
        <v>0.57500604025255564</v>
      </c>
    </row>
    <row r="232" spans="6:34" x14ac:dyDescent="0.2">
      <c r="F232" s="9">
        <v>77.000000000001293</v>
      </c>
      <c r="G232" s="17">
        <f t="shared" si="92"/>
        <v>1141.6153846153975</v>
      </c>
      <c r="H232" s="24">
        <f t="shared" si="81"/>
        <v>1414.7653846153976</v>
      </c>
      <c r="I232" s="24">
        <f t="shared" si="82"/>
        <v>16.837799408284667</v>
      </c>
      <c r="J232" s="18">
        <f t="shared" si="83"/>
        <v>1683779940.8284667</v>
      </c>
      <c r="K232" s="19">
        <f t="shared" si="72"/>
        <v>-8.194247431899921</v>
      </c>
      <c r="L232" s="25">
        <f t="shared" si="73"/>
        <v>-7.6964995566150183</v>
      </c>
      <c r="M232" s="19">
        <f t="shared" si="74"/>
        <v>-0.49774787528490272</v>
      </c>
      <c r="N232" s="20">
        <f t="shared" si="75"/>
        <v>5.1278461538454536</v>
      </c>
      <c r="O232" s="42">
        <f t="shared" si="76"/>
        <v>1.6409217301695502</v>
      </c>
      <c r="P232" s="40"/>
      <c r="Q232" s="21">
        <f t="shared" si="77"/>
        <v>24.898329951221331</v>
      </c>
      <c r="R232" s="44">
        <f t="shared" si="78"/>
        <v>0.9828712771929885</v>
      </c>
      <c r="S232" s="22"/>
      <c r="T232" s="22">
        <f t="shared" si="79"/>
        <v>4.8555142264846767</v>
      </c>
      <c r="U232" s="22">
        <f t="shared" si="80"/>
        <v>0.33542606274779602</v>
      </c>
      <c r="V232" s="47"/>
      <c r="W232" s="26">
        <f t="shared" si="84"/>
        <v>0.59897511204963572</v>
      </c>
      <c r="X232" s="26">
        <f t="shared" si="85"/>
        <v>4.8555142264846767</v>
      </c>
      <c r="Y232" s="27">
        <f t="shared" si="86"/>
        <v>6.1679884365541775E-2</v>
      </c>
      <c r="Z232" s="26">
        <f t="shared" si="87"/>
        <v>0.10981323362721754</v>
      </c>
      <c r="AA232" s="33">
        <f t="shared" si="93"/>
        <v>7.0129148638298293</v>
      </c>
      <c r="AB232" s="30"/>
      <c r="AC232" s="37">
        <f t="shared" si="88"/>
        <v>1.0865734213118997E-2</v>
      </c>
      <c r="AD232" s="37">
        <f t="shared" si="94"/>
        <v>2.2196540456067373</v>
      </c>
      <c r="AE232" s="38">
        <f t="shared" si="89"/>
        <v>5.958400000000001</v>
      </c>
      <c r="AF232" s="37">
        <f t="shared" si="90"/>
        <v>5.2965962708139899E-4</v>
      </c>
      <c r="AG232" s="37">
        <f t="shared" si="95"/>
        <v>0.1137954789412693</v>
      </c>
      <c r="AH232" s="38">
        <f t="shared" si="91"/>
        <v>0.57500631521949663</v>
      </c>
    </row>
    <row r="233" spans="6:34" x14ac:dyDescent="0.2">
      <c r="F233" s="9">
        <v>76.900000000001299</v>
      </c>
      <c r="G233" s="17">
        <f t="shared" si="92"/>
        <v>1141.3615384615514</v>
      </c>
      <c r="H233" s="24">
        <f t="shared" si="81"/>
        <v>1414.5115384615515</v>
      </c>
      <c r="I233" s="24">
        <f t="shared" si="82"/>
        <v>16.82553922485269</v>
      </c>
      <c r="J233" s="18">
        <f t="shared" si="83"/>
        <v>1682553922.4852691</v>
      </c>
      <c r="K233" s="19">
        <f t="shared" si="72"/>
        <v>-8.1945010287127111</v>
      </c>
      <c r="L233" s="25">
        <f t="shared" si="73"/>
        <v>-7.700402160717144</v>
      </c>
      <c r="M233" s="19">
        <f t="shared" si="74"/>
        <v>-0.49409886799556713</v>
      </c>
      <c r="N233" s="20">
        <f t="shared" si="75"/>
        <v>5.1416046153839119</v>
      </c>
      <c r="O233" s="42">
        <f t="shared" si="76"/>
        <v>1.6420056158453145</v>
      </c>
      <c r="P233" s="40"/>
      <c r="Q233" s="21">
        <f t="shared" si="77"/>
        <v>24.924931925030396</v>
      </c>
      <c r="R233" s="44">
        <f t="shared" si="78"/>
        <v>0.98366850347905876</v>
      </c>
      <c r="S233" s="22"/>
      <c r="T233" s="22">
        <f t="shared" si="79"/>
        <v>4.8476951826388754</v>
      </c>
      <c r="U233" s="22">
        <f t="shared" si="80"/>
        <v>0.33547653956389778</v>
      </c>
      <c r="V233" s="47"/>
      <c r="W233" s="26">
        <f t="shared" si="84"/>
        <v>0.59906524922124593</v>
      </c>
      <c r="X233" s="26">
        <f t="shared" si="85"/>
        <v>4.8476951826388754</v>
      </c>
      <c r="Y233" s="27">
        <f t="shared" si="86"/>
        <v>6.1788667258482692E-2</v>
      </c>
      <c r="Z233" s="26">
        <f t="shared" si="87"/>
        <v>0.10998560643811157</v>
      </c>
      <c r="AA233" s="33">
        <f t="shared" si="93"/>
        <v>7.0029776981058705</v>
      </c>
      <c r="AB233" s="30"/>
      <c r="AC233" s="37">
        <f t="shared" si="88"/>
        <v>1.0868358943905056E-2</v>
      </c>
      <c r="AD233" s="37">
        <f t="shared" si="94"/>
        <v>2.2305224045506424</v>
      </c>
      <c r="AE233" s="38">
        <f t="shared" si="89"/>
        <v>5.958400000000001</v>
      </c>
      <c r="AF233" s="37">
        <f t="shared" si="90"/>
        <v>5.29934128738416E-4</v>
      </c>
      <c r="AG233" s="37">
        <f t="shared" si="95"/>
        <v>0.11432541307000772</v>
      </c>
      <c r="AH233" s="38">
        <f t="shared" si="91"/>
        <v>0.5750065897211537</v>
      </c>
    </row>
    <row r="234" spans="6:34" x14ac:dyDescent="0.2">
      <c r="F234" s="9">
        <v>76.800000000001305</v>
      </c>
      <c r="G234" s="17">
        <f t="shared" si="92"/>
        <v>1141.1076923077053</v>
      </c>
      <c r="H234" s="24">
        <f t="shared" si="81"/>
        <v>1414.2576923077054</v>
      </c>
      <c r="I234" s="24">
        <f t="shared" si="82"/>
        <v>16.813291928994715</v>
      </c>
      <c r="J234" s="18">
        <f t="shared" si="83"/>
        <v>1681329192.8994715</v>
      </c>
      <c r="K234" s="19">
        <f t="shared" si="72"/>
        <v>-8.1947391701632935</v>
      </c>
      <c r="L234" s="25">
        <f t="shared" si="73"/>
        <v>-7.7043051634373816</v>
      </c>
      <c r="M234" s="19">
        <f t="shared" si="74"/>
        <v>-0.49043400672591186</v>
      </c>
      <c r="N234" s="20">
        <f t="shared" si="75"/>
        <v>5.1553630769223702</v>
      </c>
      <c r="O234" s="42">
        <f t="shared" si="76"/>
        <v>1.643087183216748</v>
      </c>
      <c r="P234" s="40"/>
      <c r="Q234" s="21">
        <f t="shared" si="77"/>
        <v>24.951196938302331</v>
      </c>
      <c r="R234" s="44">
        <f t="shared" si="78"/>
        <v>0.98446433454403182</v>
      </c>
      <c r="S234" s="22"/>
      <c r="T234" s="22">
        <f t="shared" si="79"/>
        <v>4.8398525120363791</v>
      </c>
      <c r="U234" s="22">
        <f t="shared" si="80"/>
        <v>0.33552694767258318</v>
      </c>
      <c r="V234" s="47"/>
      <c r="W234" s="26">
        <f t="shared" si="84"/>
        <v>0.59915526370104133</v>
      </c>
      <c r="X234" s="26">
        <f t="shared" si="85"/>
        <v>4.8398525120363791</v>
      </c>
      <c r="Y234" s="27">
        <f t="shared" si="86"/>
        <v>6.1898091130978015E-2</v>
      </c>
      <c r="Z234" s="26">
        <f t="shared" si="87"/>
        <v>0.11015892758487698</v>
      </c>
      <c r="AA234" s="33">
        <f t="shared" si="93"/>
        <v>6.9930099973766824</v>
      </c>
      <c r="AB234" s="30"/>
      <c r="AC234" s="37">
        <f t="shared" si="88"/>
        <v>1.0870866205355713E-2</v>
      </c>
      <c r="AD234" s="37">
        <f t="shared" si="94"/>
        <v>2.241393270755998</v>
      </c>
      <c r="AE234" s="38">
        <f t="shared" si="89"/>
        <v>5.958400000000001</v>
      </c>
      <c r="AF234" s="37">
        <f t="shared" si="90"/>
        <v>5.3020816373398763E-4</v>
      </c>
      <c r="AG234" s="37">
        <f t="shared" si="95"/>
        <v>0.11485562123374171</v>
      </c>
      <c r="AH234" s="38">
        <f t="shared" si="91"/>
        <v>0.57500686375614918</v>
      </c>
    </row>
    <row r="235" spans="6:34" x14ac:dyDescent="0.2">
      <c r="F235" s="9">
        <v>76.700000000001296</v>
      </c>
      <c r="G235" s="17">
        <f t="shared" si="92"/>
        <v>1140.8538461538592</v>
      </c>
      <c r="H235" s="24">
        <f t="shared" si="81"/>
        <v>1414.0038461538593</v>
      </c>
      <c r="I235" s="24">
        <f t="shared" si="82"/>
        <v>16.801057520710714</v>
      </c>
      <c r="J235" s="18">
        <f t="shared" si="83"/>
        <v>1680105752.0710714</v>
      </c>
      <c r="K235" s="19">
        <f t="shared" si="72"/>
        <v>-8.1949618122389332</v>
      </c>
      <c r="L235" s="25">
        <f t="shared" si="73"/>
        <v>-7.7082085649904455</v>
      </c>
      <c r="M235" s="19">
        <f t="shared" si="74"/>
        <v>-0.48675324724848767</v>
      </c>
      <c r="N235" s="20">
        <f t="shared" si="75"/>
        <v>5.1691215384608284</v>
      </c>
      <c r="O235" s="42">
        <f t="shared" si="76"/>
        <v>1.6441664256819397</v>
      </c>
      <c r="P235" s="40"/>
      <c r="Q235" s="21">
        <f t="shared" si="77"/>
        <v>24.977124330877935</v>
      </c>
      <c r="R235" s="44">
        <f t="shared" si="78"/>
        <v>0.98525876561893533</v>
      </c>
      <c r="S235" s="22"/>
      <c r="T235" s="22">
        <f t="shared" si="79"/>
        <v>4.8319862756245406</v>
      </c>
      <c r="U235" s="22">
        <f t="shared" si="80"/>
        <v>0.33557728714583157</v>
      </c>
      <c r="V235" s="47"/>
      <c r="W235" s="26">
        <f t="shared" si="84"/>
        <v>0.59924515561755631</v>
      </c>
      <c r="X235" s="26">
        <f t="shared" si="85"/>
        <v>4.8319862756245406</v>
      </c>
      <c r="Y235" s="27">
        <f t="shared" si="86"/>
        <v>6.2008159940407023E-2</v>
      </c>
      <c r="Z235" s="26">
        <f t="shared" si="87"/>
        <v>0.1103332021851464</v>
      </c>
      <c r="AA235" s="33">
        <f t="shared" si="93"/>
        <v>6.9830118401684107</v>
      </c>
      <c r="AB235" s="30"/>
      <c r="AC235" s="37">
        <f t="shared" si="88"/>
        <v>1.0873255839917093E-2</v>
      </c>
      <c r="AD235" s="37">
        <f t="shared" si="94"/>
        <v>2.252266526595915</v>
      </c>
      <c r="AE235" s="38">
        <f t="shared" si="89"/>
        <v>5.958400000000001</v>
      </c>
      <c r="AF235" s="37">
        <f t="shared" si="90"/>
        <v>5.3048173068780797E-4</v>
      </c>
      <c r="AG235" s="37">
        <f t="shared" si="95"/>
        <v>0.11538610296442951</v>
      </c>
      <c r="AH235" s="38">
        <f t="shared" si="91"/>
        <v>0.57500713732310293</v>
      </c>
    </row>
    <row r="236" spans="6:34" x14ac:dyDescent="0.2">
      <c r="F236" s="9">
        <v>76.600000000001302</v>
      </c>
      <c r="G236" s="17">
        <f t="shared" si="92"/>
        <v>1140.6000000000131</v>
      </c>
      <c r="H236" s="24">
        <f t="shared" si="81"/>
        <v>1413.7500000000132</v>
      </c>
      <c r="I236" s="24">
        <f t="shared" si="82"/>
        <v>16.788836000000657</v>
      </c>
      <c r="J236" s="18">
        <f t="shared" si="83"/>
        <v>1678883600.0000658</v>
      </c>
      <c r="K236" s="19">
        <f t="shared" si="72"/>
        <v>-8.1951689107487677</v>
      </c>
      <c r="L236" s="25">
        <f t="shared" si="73"/>
        <v>-7.7121123655911923</v>
      </c>
      <c r="M236" s="19">
        <f t="shared" si="74"/>
        <v>-0.48305654515757546</v>
      </c>
      <c r="N236" s="20">
        <f t="shared" si="75"/>
        <v>5.1828799999992867</v>
      </c>
      <c r="O236" s="42">
        <f t="shared" si="76"/>
        <v>1.6452433366122605</v>
      </c>
      <c r="P236" s="40"/>
      <c r="Q236" s="21">
        <f t="shared" si="77"/>
        <v>25.002713448653076</v>
      </c>
      <c r="R236" s="44">
        <f t="shared" si="78"/>
        <v>0.98605179192274284</v>
      </c>
      <c r="S236" s="22"/>
      <c r="T236" s="22">
        <f t="shared" si="79"/>
        <v>4.8240965348718312</v>
      </c>
      <c r="U236" s="22">
        <f t="shared" si="80"/>
        <v>0.33562755805700739</v>
      </c>
      <c r="V236" s="47"/>
      <c r="W236" s="26">
        <f t="shared" si="84"/>
        <v>0.59933492510179887</v>
      </c>
      <c r="X236" s="26">
        <f t="shared" si="85"/>
        <v>4.8240965348718312</v>
      </c>
      <c r="Y236" s="27">
        <f t="shared" si="86"/>
        <v>6.2118877676825168E-2</v>
      </c>
      <c r="Z236" s="26">
        <f t="shared" si="87"/>
        <v>0.11050843539280443</v>
      </c>
      <c r="AA236" s="33">
        <f t="shared" si="93"/>
        <v>6.9729833056803816</v>
      </c>
      <c r="AB236" s="30"/>
      <c r="AC236" s="37">
        <f t="shared" si="88"/>
        <v>1.0875527692199943E-2</v>
      </c>
      <c r="AD236" s="37">
        <f t="shared" si="94"/>
        <v>2.2631420542881151</v>
      </c>
      <c r="AE236" s="38">
        <f t="shared" si="89"/>
        <v>5.958400000000001</v>
      </c>
      <c r="AF236" s="37">
        <f t="shared" si="90"/>
        <v>5.3075482821669784E-4</v>
      </c>
      <c r="AG236" s="37">
        <f t="shared" si="95"/>
        <v>0.11591685779264621</v>
      </c>
      <c r="AH236" s="38">
        <f t="shared" si="91"/>
        <v>0.57500741042063197</v>
      </c>
    </row>
    <row r="237" spans="6:34" x14ac:dyDescent="0.2">
      <c r="F237" s="9">
        <v>76.500000000001293</v>
      </c>
      <c r="G237" s="17">
        <f t="shared" si="92"/>
        <v>1140.346153846167</v>
      </c>
      <c r="H237" s="24">
        <f t="shared" si="81"/>
        <v>1413.4961538461671</v>
      </c>
      <c r="I237" s="24">
        <f t="shared" si="82"/>
        <v>16.776627366864545</v>
      </c>
      <c r="J237" s="18">
        <f t="shared" si="83"/>
        <v>1677662736.6864545</v>
      </c>
      <c r="K237" s="19">
        <f t="shared" si="72"/>
        <v>-8.1953604213228672</v>
      </c>
      <c r="L237" s="25">
        <f t="shared" si="73"/>
        <v>-7.7160165654546429</v>
      </c>
      <c r="M237" s="19">
        <f t="shared" si="74"/>
        <v>-0.47934385586822437</v>
      </c>
      <c r="N237" s="20">
        <f t="shared" si="75"/>
        <v>5.196638461537745</v>
      </c>
      <c r="O237" s="42">
        <f t="shared" si="76"/>
        <v>1.6463179093522218</v>
      </c>
      <c r="P237" s="40"/>
      <c r="Q237" s="21">
        <f t="shared" si="77"/>
        <v>25.027963643617369</v>
      </c>
      <c r="R237" s="44">
        <f t="shared" si="78"/>
        <v>0.98684340866232745</v>
      </c>
      <c r="S237" s="22"/>
      <c r="T237" s="22">
        <f t="shared" si="79"/>
        <v>4.8161833517683865</v>
      </c>
      <c r="U237" s="22">
        <f t="shared" si="80"/>
        <v>0.33567776048087106</v>
      </c>
      <c r="V237" s="47"/>
      <c r="W237" s="26">
        <f t="shared" si="84"/>
        <v>0.59942457228726964</v>
      </c>
      <c r="X237" s="26">
        <f t="shared" si="85"/>
        <v>4.8161833517683865</v>
      </c>
      <c r="Y237" s="27">
        <f t="shared" si="86"/>
        <v>6.2230248363278715E-2</v>
      </c>
      <c r="Z237" s="26">
        <f t="shared" si="87"/>
        <v>0.11068463239827206</v>
      </c>
      <c r="AA237" s="33">
        <f t="shared" si="93"/>
        <v>6.9629244737858436</v>
      </c>
      <c r="AB237" s="30"/>
      <c r="AC237" s="37">
        <f t="shared" si="88"/>
        <v>1.0877681609007135E-2</v>
      </c>
      <c r="AD237" s="37">
        <f t="shared" si="94"/>
        <v>2.2740197358971224</v>
      </c>
      <c r="AE237" s="38">
        <f t="shared" si="89"/>
        <v>5.958400000000001</v>
      </c>
      <c r="AF237" s="37">
        <f t="shared" si="90"/>
        <v>5.3102745493535327E-4</v>
      </c>
      <c r="AG237" s="37">
        <f t="shared" si="95"/>
        <v>0.11644788524758157</v>
      </c>
      <c r="AH237" s="38">
        <f t="shared" si="91"/>
        <v>0.57500768304735062</v>
      </c>
    </row>
    <row r="238" spans="6:34" x14ac:dyDescent="0.2">
      <c r="F238" s="9">
        <v>76.400000000001299</v>
      </c>
      <c r="G238" s="17">
        <f t="shared" si="92"/>
        <v>1140.0923076923209</v>
      </c>
      <c r="H238" s="24">
        <f t="shared" si="81"/>
        <v>1413.242307692321</v>
      </c>
      <c r="I238" s="24">
        <f t="shared" si="82"/>
        <v>16.764431621302407</v>
      </c>
      <c r="J238" s="18">
        <f t="shared" si="83"/>
        <v>1676443162.1302407</v>
      </c>
      <c r="K238" s="19">
        <f t="shared" si="72"/>
        <v>-8.1955362994112555</v>
      </c>
      <c r="L238" s="25">
        <f t="shared" si="73"/>
        <v>-7.7199211647959602</v>
      </c>
      <c r="M238" s="19">
        <f t="shared" si="74"/>
        <v>-0.47561513461529525</v>
      </c>
      <c r="N238" s="20">
        <f t="shared" si="75"/>
        <v>5.2103969230762033</v>
      </c>
      <c r="O238" s="42">
        <f t="shared" si="76"/>
        <v>1.6473901372193254</v>
      </c>
      <c r="P238" s="40"/>
      <c r="Q238" s="21">
        <f t="shared" si="77"/>
        <v>25.052874273892954</v>
      </c>
      <c r="R238" s="44">
        <f t="shared" si="78"/>
        <v>0.98763361103241076</v>
      </c>
      <c r="S238" s="22"/>
      <c r="T238" s="22">
        <f t="shared" si="79"/>
        <v>4.8082467888265619</v>
      </c>
      <c r="U238" s="22">
        <f t="shared" si="80"/>
        <v>0.33572789449358981</v>
      </c>
      <c r="V238" s="47"/>
      <c r="W238" s="26">
        <f t="shared" si="84"/>
        <v>0.59951409730998173</v>
      </c>
      <c r="X238" s="26">
        <f t="shared" si="85"/>
        <v>4.8082467888265619</v>
      </c>
      <c r="Y238" s="27">
        <f t="shared" si="86"/>
        <v>6.2342276056122664E-2</v>
      </c>
      <c r="Z238" s="26">
        <f t="shared" si="87"/>
        <v>0.11086179842879323</v>
      </c>
      <c r="AA238" s="33">
        <f t="shared" si="93"/>
        <v>6.9528354250326991</v>
      </c>
      <c r="AB238" s="30"/>
      <c r="AC238" s="37">
        <f t="shared" si="88"/>
        <v>1.0879717439322463E-2</v>
      </c>
      <c r="AD238" s="37">
        <f t="shared" si="94"/>
        <v>2.2848994533364446</v>
      </c>
      <c r="AE238" s="38">
        <f t="shared" si="89"/>
        <v>5.9584000000000001</v>
      </c>
      <c r="AF238" s="37">
        <f t="shared" si="90"/>
        <v>5.3129960945520597E-4</v>
      </c>
      <c r="AG238" s="37">
        <f t="shared" si="95"/>
        <v>0.11697918485703677</v>
      </c>
      <c r="AH238" s="38">
        <f t="shared" si="91"/>
        <v>0.57500795520187054</v>
      </c>
    </row>
    <row r="239" spans="6:34" x14ac:dyDescent="0.2">
      <c r="F239" s="9">
        <v>76.300000000001305</v>
      </c>
      <c r="G239" s="17">
        <f t="shared" si="92"/>
        <v>1139.8384615384748</v>
      </c>
      <c r="H239" s="24">
        <f t="shared" si="81"/>
        <v>1412.9884615384749</v>
      </c>
      <c r="I239" s="24">
        <f t="shared" si="82"/>
        <v>16.75224876331427</v>
      </c>
      <c r="J239" s="18">
        <f t="shared" si="83"/>
        <v>1675224876.3314271</v>
      </c>
      <c r="K239" s="19">
        <f t="shared" si="72"/>
        <v>-8.1956965002829385</v>
      </c>
      <c r="L239" s="25">
        <f t="shared" si="73"/>
        <v>-7.7238261638304628</v>
      </c>
      <c r="M239" s="19">
        <f t="shared" si="74"/>
        <v>-0.47187033645247567</v>
      </c>
      <c r="N239" s="20">
        <f t="shared" si="75"/>
        <v>5.2241553846146616</v>
      </c>
      <c r="O239" s="42">
        <f t="shared" si="76"/>
        <v>1.6484600135039242</v>
      </c>
      <c r="P239" s="40"/>
      <c r="Q239" s="21">
        <f t="shared" si="77"/>
        <v>25.077444703773132</v>
      </c>
      <c r="R239" s="44">
        <f t="shared" si="78"/>
        <v>0.98842239421551847</v>
      </c>
      <c r="S239" s="22"/>
      <c r="T239" s="22">
        <f t="shared" si="79"/>
        <v>4.8002869090814508</v>
      </c>
      <c r="U239" s="22">
        <f t="shared" si="80"/>
        <v>0.33577796017274925</v>
      </c>
      <c r="V239" s="47"/>
      <c r="W239" s="26">
        <f t="shared" si="84"/>
        <v>0.59960350030848075</v>
      </c>
      <c r="X239" s="26">
        <f t="shared" si="85"/>
        <v>4.8002869090814508</v>
      </c>
      <c r="Y239" s="27">
        <f t="shared" si="86"/>
        <v>6.2454964845342617E-2</v>
      </c>
      <c r="Z239" s="26">
        <f t="shared" si="87"/>
        <v>0.1110399387487241</v>
      </c>
      <c r="AA239" s="33">
        <f t="shared" si="93"/>
        <v>6.9427162406441978</v>
      </c>
      <c r="AB239" s="30"/>
      <c r="AC239" s="37">
        <f t="shared" si="88"/>
        <v>1.0881635034345862E-2</v>
      </c>
      <c r="AD239" s="37">
        <f t="shared" si="94"/>
        <v>2.2957810883707905</v>
      </c>
      <c r="AE239" s="38">
        <f t="shared" si="89"/>
        <v>5.9584000000000001</v>
      </c>
      <c r="AF239" s="37">
        <f t="shared" si="90"/>
        <v>5.315712903855498E-4</v>
      </c>
      <c r="AG239" s="37">
        <f t="shared" si="95"/>
        <v>0.11751075614742232</v>
      </c>
      <c r="AH239" s="38">
        <f t="shared" si="91"/>
        <v>0.57500822688280095</v>
      </c>
    </row>
    <row r="240" spans="6:34" x14ac:dyDescent="0.2">
      <c r="F240" s="9">
        <v>76.200000000001396</v>
      </c>
      <c r="G240" s="17">
        <f t="shared" si="92"/>
        <v>1139.5846153846287</v>
      </c>
      <c r="H240" s="24">
        <f t="shared" si="81"/>
        <v>1412.7346153846288</v>
      </c>
      <c r="I240" s="24">
        <f t="shared" si="82"/>
        <v>16.74007879290005</v>
      </c>
      <c r="J240" s="18">
        <f t="shared" si="83"/>
        <v>1674007879.290005</v>
      </c>
      <c r="K240" s="19">
        <f t="shared" si="72"/>
        <v>-8.1958409790249487</v>
      </c>
      <c r="L240" s="25">
        <f t="shared" si="73"/>
        <v>-7.7277315627736449</v>
      </c>
      <c r="M240" s="19">
        <f t="shared" si="74"/>
        <v>-0.46810941625130376</v>
      </c>
      <c r="N240" s="20">
        <f t="shared" si="75"/>
        <v>5.2379138461531198</v>
      </c>
      <c r="O240" s="42">
        <f t="shared" si="76"/>
        <v>1.6495275314690714</v>
      </c>
      <c r="P240" s="40"/>
      <c r="Q240" s="21">
        <f t="shared" si="77"/>
        <v>25.10167430376114</v>
      </c>
      <c r="R240" s="44">
        <f t="shared" si="78"/>
        <v>0.98920975338192951</v>
      </c>
      <c r="S240" s="22"/>
      <c r="T240" s="22">
        <f t="shared" si="79"/>
        <v>4.7923037760914218</v>
      </c>
      <c r="U240" s="22">
        <f t="shared" si="80"/>
        <v>0.33582795759736445</v>
      </c>
      <c r="V240" s="47"/>
      <c r="W240" s="26">
        <f t="shared" si="84"/>
        <v>0.59969278142386506</v>
      </c>
      <c r="X240" s="26">
        <f t="shared" si="85"/>
        <v>4.7923037760914218</v>
      </c>
      <c r="Y240" s="27">
        <f t="shared" si="86"/>
        <v>6.256831885487979E-2</v>
      </c>
      <c r="Z240" s="26">
        <f t="shared" si="87"/>
        <v>0.11121905865982461</v>
      </c>
      <c r="AA240" s="33">
        <f t="shared" si="93"/>
        <v>6.9325670025196553</v>
      </c>
      <c r="AB240" s="30"/>
      <c r="AC240" s="37">
        <f t="shared" si="88"/>
        <v>1.0883434247479057E-2</v>
      </c>
      <c r="AD240" s="37">
        <f t="shared" si="94"/>
        <v>2.3066645226182696</v>
      </c>
      <c r="AE240" s="38">
        <f t="shared" si="89"/>
        <v>5.9583999999999993</v>
      </c>
      <c r="AF240" s="37">
        <f t="shared" si="90"/>
        <v>5.3184249633225029E-4</v>
      </c>
      <c r="AG240" s="37">
        <f t="shared" si="95"/>
        <v>0.11804259864375456</v>
      </c>
      <c r="AH240" s="38">
        <f t="shared" si="91"/>
        <v>0.5750084980887481</v>
      </c>
    </row>
    <row r="241" spans="6:34" x14ac:dyDescent="0.2">
      <c r="F241" s="9">
        <v>76.100000000001401</v>
      </c>
      <c r="G241" s="17">
        <f t="shared" si="92"/>
        <v>1139.3307692307826</v>
      </c>
      <c r="H241" s="24">
        <f t="shared" si="81"/>
        <v>1412.4807692307827</v>
      </c>
      <c r="I241" s="24">
        <f t="shared" si="82"/>
        <v>16.727921710059832</v>
      </c>
      <c r="J241" s="18">
        <f t="shared" si="83"/>
        <v>1672792171.0059831</v>
      </c>
      <c r="K241" s="19">
        <f t="shared" si="72"/>
        <v>-8.1959696905413022</v>
      </c>
      <c r="L241" s="25">
        <f t="shared" si="73"/>
        <v>-7.7316373618411252</v>
      </c>
      <c r="M241" s="19">
        <f t="shared" si="74"/>
        <v>-0.46433232870017704</v>
      </c>
      <c r="N241" s="20">
        <f t="shared" si="75"/>
        <v>5.2516723076915781</v>
      </c>
      <c r="O241" s="42">
        <f t="shared" si="76"/>
        <v>1.6505926843503707</v>
      </c>
      <c r="P241" s="40"/>
      <c r="Q241" s="21">
        <f t="shared" si="77"/>
        <v>25.125562450608648</v>
      </c>
      <c r="R241" s="44">
        <f t="shared" si="78"/>
        <v>0.98999568368962698</v>
      </c>
      <c r="S241" s="22"/>
      <c r="T241" s="22">
        <f t="shared" si="79"/>
        <v>4.7842974539385956</v>
      </c>
      <c r="U241" s="22">
        <f t="shared" si="80"/>
        <v>0.33587788684789144</v>
      </c>
      <c r="V241" s="47"/>
      <c r="W241" s="26">
        <f t="shared" si="84"/>
        <v>0.59978194079980607</v>
      </c>
      <c r="X241" s="26">
        <f t="shared" si="85"/>
        <v>4.7842974539385956</v>
      </c>
      <c r="Y241" s="27">
        <f t="shared" si="86"/>
        <v>6.2682342242960376E-2</v>
      </c>
      <c r="Z241" s="26">
        <f t="shared" si="87"/>
        <v>0.11139916350155306</v>
      </c>
      <c r="AA241" s="33">
        <f t="shared" si="93"/>
        <v>6.9223877932350888</v>
      </c>
      <c r="AB241" s="30"/>
      <c r="AC241" s="37">
        <f t="shared" si="88"/>
        <v>1.088511493439172E-2</v>
      </c>
      <c r="AD241" s="37">
        <f t="shared" si="94"/>
        <v>2.3175496375526614</v>
      </c>
      <c r="AE241" s="38">
        <f t="shared" si="89"/>
        <v>5.9583999999999993</v>
      </c>
      <c r="AF241" s="37">
        <f t="shared" si="90"/>
        <v>5.3211322590038181E-4</v>
      </c>
      <c r="AG241" s="37">
        <f t="shared" si="95"/>
        <v>0.11857471186965494</v>
      </c>
      <c r="AH241" s="38">
        <f t="shared" si="91"/>
        <v>0.57500876881831575</v>
      </c>
    </row>
    <row r="242" spans="6:34" x14ac:dyDescent="0.2">
      <c r="F242" s="9">
        <v>76.000000000001407</v>
      </c>
      <c r="G242" s="17">
        <f t="shared" si="92"/>
        <v>1139.0769230769365</v>
      </c>
      <c r="H242" s="24">
        <f t="shared" si="81"/>
        <v>1412.2269230769366</v>
      </c>
      <c r="I242" s="24">
        <f t="shared" si="82"/>
        <v>16.71577751479353</v>
      </c>
      <c r="J242" s="18">
        <f t="shared" si="83"/>
        <v>1671577751.479353</v>
      </c>
      <c r="K242" s="19">
        <f t="shared" si="72"/>
        <v>-8.1960825895520717</v>
      </c>
      <c r="L242" s="25">
        <f t="shared" si="73"/>
        <v>-7.7355435612486998</v>
      </c>
      <c r="M242" s="19">
        <f t="shared" si="74"/>
        <v>-0.4605390283033719</v>
      </c>
      <c r="N242" s="20">
        <f t="shared" si="75"/>
        <v>5.2654307692300364</v>
      </c>
      <c r="O242" s="42">
        <f t="shared" si="76"/>
        <v>1.6516554653558329</v>
      </c>
      <c r="P242" s="40"/>
      <c r="Q242" s="21">
        <f t="shared" si="77"/>
        <v>25.149108527354628</v>
      </c>
      <c r="R242" s="44">
        <f t="shared" si="78"/>
        <v>0.99078018028425097</v>
      </c>
      <c r="S242" s="22"/>
      <c r="T242" s="22">
        <f t="shared" si="79"/>
        <v>4.7762680072293842</v>
      </c>
      <c r="U242" s="22">
        <f t="shared" si="80"/>
        <v>0.33592774800623837</v>
      </c>
      <c r="V242" s="47"/>
      <c r="W242" s="26">
        <f t="shared" si="84"/>
        <v>0.59987097858256844</v>
      </c>
      <c r="X242" s="26">
        <f t="shared" si="85"/>
        <v>4.7762680072293842</v>
      </c>
      <c r="Y242" s="27">
        <f t="shared" si="86"/>
        <v>6.279703920242756E-2</v>
      </c>
      <c r="Z242" s="26">
        <f t="shared" si="87"/>
        <v>0.11158025865136197</v>
      </c>
      <c r="AA242" s="33">
        <f t="shared" si="93"/>
        <v>6.912178696043938</v>
      </c>
      <c r="AB242" s="30"/>
      <c r="AC242" s="37">
        <f t="shared" si="88"/>
        <v>1.0886676952938995E-2</v>
      </c>
      <c r="AD242" s="37">
        <f t="shared" si="94"/>
        <v>2.3284363145056006</v>
      </c>
      <c r="AE242" s="38">
        <f t="shared" si="89"/>
        <v>5.9583999999999993</v>
      </c>
      <c r="AF242" s="37">
        <f t="shared" si="90"/>
        <v>5.3238347768961181E-4</v>
      </c>
      <c r="AG242" s="37">
        <f t="shared" si="95"/>
        <v>0.11910709534734455</v>
      </c>
      <c r="AH242" s="38">
        <f t="shared" si="91"/>
        <v>0.57500903907010503</v>
      </c>
    </row>
    <row r="243" spans="6:34" x14ac:dyDescent="0.2">
      <c r="F243" s="9">
        <v>75.900000000001398</v>
      </c>
      <c r="G243" s="17">
        <f t="shared" si="92"/>
        <v>1138.8230769230904</v>
      </c>
      <c r="H243" s="24">
        <f t="shared" si="81"/>
        <v>1411.9730769230905</v>
      </c>
      <c r="I243" s="24">
        <f t="shared" si="82"/>
        <v>16.703646207101258</v>
      </c>
      <c r="J243" s="18">
        <f t="shared" si="83"/>
        <v>1670364620.7101257</v>
      </c>
      <c r="K243" s="19">
        <f t="shared" si="72"/>
        <v>-8.1961796305923329</v>
      </c>
      <c r="L243" s="25">
        <f t="shared" si="73"/>
        <v>-7.7394501612123054</v>
      </c>
      <c r="M243" s="19">
        <f t="shared" si="74"/>
        <v>-0.45672946938002745</v>
      </c>
      <c r="N243" s="20">
        <f t="shared" si="75"/>
        <v>5.2791892307684947</v>
      </c>
      <c r="O243" s="42">
        <f t="shared" si="76"/>
        <v>1.6527158676657168</v>
      </c>
      <c r="P243" s="40"/>
      <c r="Q243" s="21">
        <f t="shared" si="77"/>
        <v>25.172311923363843</v>
      </c>
      <c r="R243" s="44">
        <f t="shared" si="78"/>
        <v>0.9915632382990438</v>
      </c>
      <c r="S243" s="22"/>
      <c r="T243" s="22">
        <f t="shared" si="79"/>
        <v>4.7682155010949465</v>
      </c>
      <c r="U243" s="22">
        <f t="shared" si="80"/>
        <v>0.33597754115577733</v>
      </c>
      <c r="V243" s="47"/>
      <c r="W243" s="26">
        <f t="shared" si="84"/>
        <v>0.59995989492103086</v>
      </c>
      <c r="X243" s="26">
        <f t="shared" si="85"/>
        <v>4.7682155010949465</v>
      </c>
      <c r="Y243" s="27">
        <f t="shared" si="86"/>
        <v>6.2912413961078245E-2</v>
      </c>
      <c r="Z243" s="26">
        <f t="shared" si="87"/>
        <v>0.11176234952499775</v>
      </c>
      <c r="AA243" s="33">
        <f t="shared" si="93"/>
        <v>6.9019397948776851</v>
      </c>
      <c r="AB243" s="30"/>
      <c r="AC243" s="37">
        <f t="shared" si="88"/>
        <v>1.0888120163267886E-2</v>
      </c>
      <c r="AD243" s="37">
        <f t="shared" si="94"/>
        <v>2.3393244346688684</v>
      </c>
      <c r="AE243" s="38">
        <f t="shared" si="89"/>
        <v>5.9583999999999993</v>
      </c>
      <c r="AF243" s="37">
        <f t="shared" si="90"/>
        <v>5.3265325029880275E-4</v>
      </c>
      <c r="AG243" s="37">
        <f t="shared" si="95"/>
        <v>0.11963974859764336</v>
      </c>
      <c r="AH243" s="38">
        <f t="shared" si="91"/>
        <v>0.57500930884271417</v>
      </c>
    </row>
    <row r="244" spans="6:34" x14ac:dyDescent="0.2">
      <c r="F244" s="9">
        <v>75.800000000001404</v>
      </c>
      <c r="G244" s="17">
        <f t="shared" si="92"/>
        <v>1138.5692307692443</v>
      </c>
      <c r="H244" s="24">
        <f t="shared" si="81"/>
        <v>1411.7192307692444</v>
      </c>
      <c r="I244" s="24">
        <f t="shared" si="82"/>
        <v>16.691527786982903</v>
      </c>
      <c r="J244" s="18">
        <f t="shared" si="83"/>
        <v>1669152778.6982903</v>
      </c>
      <c r="K244" s="19">
        <f t="shared" si="72"/>
        <v>-8.1962607680112125</v>
      </c>
      <c r="L244" s="25">
        <f t="shared" si="73"/>
        <v>-7.7433571619480528</v>
      </c>
      <c r="M244" s="19">
        <f t="shared" si="74"/>
        <v>-0.45290360606315971</v>
      </c>
      <c r="N244" s="20">
        <f t="shared" si="75"/>
        <v>5.2929476923069529</v>
      </c>
      <c r="O244" s="42">
        <f t="shared" si="76"/>
        <v>1.653773884432395</v>
      </c>
      <c r="P244" s="40"/>
      <c r="Q244" s="21">
        <f t="shared" si="77"/>
        <v>25.195172034365488</v>
      </c>
      <c r="R244" s="44">
        <f t="shared" si="78"/>
        <v>0.99234485285481056</v>
      </c>
      <c r="S244" s="22"/>
      <c r="T244" s="22">
        <f t="shared" si="79"/>
        <v>4.7601400011916741</v>
      </c>
      <c r="U244" s="22">
        <f t="shared" si="80"/>
        <v>0.33602726638135583</v>
      </c>
      <c r="V244" s="47"/>
      <c r="W244" s="26">
        <f t="shared" si="84"/>
        <v>0.60004868996670679</v>
      </c>
      <c r="X244" s="26">
        <f t="shared" si="85"/>
        <v>4.7601400011916741</v>
      </c>
      <c r="Y244" s="27">
        <f t="shared" si="86"/>
        <v>6.3028470782003049E-2</v>
      </c>
      <c r="Z244" s="26">
        <f t="shared" si="87"/>
        <v>0.11194544157680227</v>
      </c>
      <c r="AA244" s="33">
        <f t="shared" si="93"/>
        <v>6.8916711743464898</v>
      </c>
      <c r="AB244" s="30"/>
      <c r="AC244" s="37">
        <f t="shared" si="88"/>
        <v>1.0889444427774998E-2</v>
      </c>
      <c r="AD244" s="37">
        <f t="shared" si="94"/>
        <v>2.3502138790966436</v>
      </c>
      <c r="AE244" s="38">
        <f t="shared" si="89"/>
        <v>5.9583999999999993</v>
      </c>
      <c r="AF244" s="37">
        <f t="shared" si="90"/>
        <v>5.3292254232336202E-4</v>
      </c>
      <c r="AG244" s="37">
        <f t="shared" si="95"/>
        <v>0.12017267113996671</v>
      </c>
      <c r="AH244" s="38">
        <f t="shared" si="91"/>
        <v>0.57500957813473885</v>
      </c>
    </row>
    <row r="245" spans="6:34" x14ac:dyDescent="0.2">
      <c r="F245" s="9">
        <v>75.700000000001396</v>
      </c>
      <c r="G245" s="17">
        <f t="shared" si="92"/>
        <v>1138.3153846153982</v>
      </c>
      <c r="H245" s="24">
        <f t="shared" si="81"/>
        <v>1411.4653846153983</v>
      </c>
      <c r="I245" s="24">
        <f t="shared" si="82"/>
        <v>16.679422254438549</v>
      </c>
      <c r="J245" s="18">
        <f t="shared" si="83"/>
        <v>1667942225.4438548</v>
      </c>
      <c r="K245" s="19">
        <f t="shared" si="72"/>
        <v>-8.1963259559708277</v>
      </c>
      <c r="L245" s="25">
        <f t="shared" si="73"/>
        <v>-7.7472645636721875</v>
      </c>
      <c r="M245" s="19">
        <f t="shared" si="74"/>
        <v>-0.44906139229864017</v>
      </c>
      <c r="N245" s="20">
        <f t="shared" si="75"/>
        <v>5.3067061538454112</v>
      </c>
      <c r="O245" s="42">
        <f t="shared" si="76"/>
        <v>1.6548295087801828</v>
      </c>
      <c r="P245" s="40"/>
      <c r="Q245" s="21">
        <f t="shared" si="77"/>
        <v>25.217688262491745</v>
      </c>
      <c r="R245" s="44">
        <f t="shared" si="78"/>
        <v>0.99312501905985673</v>
      </c>
      <c r="S245" s="22"/>
      <c r="T245" s="22">
        <f t="shared" si="79"/>
        <v>4.7520415737016437</v>
      </c>
      <c r="U245" s="22">
        <f t="shared" si="80"/>
        <v>0.33607692376930859</v>
      </c>
      <c r="V245" s="47"/>
      <c r="W245" s="26">
        <f t="shared" si="84"/>
        <v>0.60013736387376526</v>
      </c>
      <c r="X245" s="26">
        <f t="shared" si="85"/>
        <v>4.7520415737016437</v>
      </c>
      <c r="Y245" s="27">
        <f t="shared" si="86"/>
        <v>6.3145213963930358E-2</v>
      </c>
      <c r="Z245" s="26">
        <f t="shared" si="87"/>
        <v>0.11212954030001725</v>
      </c>
      <c r="AA245" s="33">
        <f t="shared" si="93"/>
        <v>6.8813729197398112</v>
      </c>
      <c r="AB245" s="30"/>
      <c r="AC245" s="37">
        <f t="shared" si="88"/>
        <v>1.089064961114475E-2</v>
      </c>
      <c r="AD245" s="37">
        <f t="shared" si="94"/>
        <v>2.3611045287077883</v>
      </c>
      <c r="AE245" s="38">
        <f t="shared" si="89"/>
        <v>5.9583999999999993</v>
      </c>
      <c r="AF245" s="37">
        <f t="shared" si="90"/>
        <v>5.3319135235651855E-4</v>
      </c>
      <c r="AG245" s="37">
        <f t="shared" si="95"/>
        <v>0.12070586249232323</v>
      </c>
      <c r="AH245" s="38">
        <f t="shared" si="91"/>
        <v>0.57500984694477197</v>
      </c>
    </row>
    <row r="246" spans="6:34" x14ac:dyDescent="0.2">
      <c r="F246" s="9">
        <v>75.600000000001401</v>
      </c>
      <c r="G246" s="17">
        <f t="shared" si="92"/>
        <v>1138.0615384615521</v>
      </c>
      <c r="H246" s="24">
        <f t="shared" si="81"/>
        <v>1411.2115384615522</v>
      </c>
      <c r="I246" s="24">
        <f t="shared" si="82"/>
        <v>16.667329609468112</v>
      </c>
      <c r="J246" s="18">
        <f t="shared" si="83"/>
        <v>1666732960.9468112</v>
      </c>
      <c r="K246" s="19">
        <f t="shared" si="72"/>
        <v>-8.1963751484452878</v>
      </c>
      <c r="L246" s="25">
        <f t="shared" si="73"/>
        <v>-7.7511723666011214</v>
      </c>
      <c r="M246" s="19">
        <f t="shared" si="74"/>
        <v>-0.4452027818441664</v>
      </c>
      <c r="N246" s="20">
        <f t="shared" si="75"/>
        <v>5.3204646153838695</v>
      </c>
      <c r="O246" s="42">
        <f t="shared" si="76"/>
        <v>1.655882733805198</v>
      </c>
      <c r="P246" s="40"/>
      <c r="Q246" s="21">
        <f t="shared" si="77"/>
        <v>25.239860016316381</v>
      </c>
      <c r="R246" s="44">
        <f t="shared" si="78"/>
        <v>0.99390373200994664</v>
      </c>
      <c r="S246" s="22"/>
      <c r="T246" s="22">
        <f t="shared" si="79"/>
        <v>4.7439202853330764</v>
      </c>
      <c r="U246" s="22">
        <f t="shared" si="80"/>
        <v>0.33612651340746952</v>
      </c>
      <c r="V246" s="47"/>
      <c r="W246" s="26">
        <f t="shared" si="84"/>
        <v>0.60022591679905268</v>
      </c>
      <c r="X246" s="26">
        <f t="shared" si="85"/>
        <v>4.7439202853330764</v>
      </c>
      <c r="Y246" s="27">
        <f t="shared" si="86"/>
        <v>6.3262647841574149E-2</v>
      </c>
      <c r="Z246" s="26">
        <f t="shared" si="87"/>
        <v>0.11231465122709093</v>
      </c>
      <c r="AA246" s="33">
        <f t="shared" si="93"/>
        <v>6.8710451170270224</v>
      </c>
      <c r="AB246" s="30"/>
      <c r="AC246" s="37">
        <f t="shared" si="88"/>
        <v>1.0891735580338055E-2</v>
      </c>
      <c r="AD246" s="37">
        <f t="shared" si="94"/>
        <v>2.3719962642881263</v>
      </c>
      <c r="AE246" s="38">
        <f t="shared" si="89"/>
        <v>5.9583999999999993</v>
      </c>
      <c r="AF246" s="37">
        <f t="shared" si="90"/>
        <v>5.3345967898818232E-4</v>
      </c>
      <c r="AG246" s="37">
        <f t="shared" si="95"/>
        <v>0.12123932217131142</v>
      </c>
      <c r="AH246" s="38">
        <f t="shared" si="91"/>
        <v>0.57501011527140367</v>
      </c>
    </row>
    <row r="247" spans="6:34" x14ac:dyDescent="0.2">
      <c r="F247" s="9">
        <v>75.500000000001407</v>
      </c>
      <c r="G247" s="17">
        <f t="shared" si="92"/>
        <v>1137.807692307706</v>
      </c>
      <c r="H247" s="24">
        <f t="shared" si="81"/>
        <v>1410.9576923077061</v>
      </c>
      <c r="I247" s="24">
        <f t="shared" si="82"/>
        <v>16.655249852071677</v>
      </c>
      <c r="J247" s="18">
        <f t="shared" si="83"/>
        <v>1665524985.2071676</v>
      </c>
      <c r="K247" s="19">
        <f t="shared" si="72"/>
        <v>-8.1964082992196712</v>
      </c>
      <c r="L247" s="25">
        <f t="shared" si="73"/>
        <v>-7.7550805709514217</v>
      </c>
      <c r="M247" s="19">
        <f t="shared" si="74"/>
        <v>-0.44132772826824951</v>
      </c>
      <c r="N247" s="20">
        <f t="shared" si="75"/>
        <v>5.3342230769223278</v>
      </c>
      <c r="O247" s="42">
        <f t="shared" si="76"/>
        <v>1.656933552575202</v>
      </c>
      <c r="P247" s="40"/>
      <c r="Q247" s="21">
        <f t="shared" si="77"/>
        <v>25.261686710893237</v>
      </c>
      <c r="R247" s="44">
        <f t="shared" si="78"/>
        <v>0.99468098678824801</v>
      </c>
      <c r="S247" s="22"/>
      <c r="T247" s="22">
        <f t="shared" si="79"/>
        <v>4.735776203320766</v>
      </c>
      <c r="U247" s="22">
        <f t="shared" si="80"/>
        <v>0.33617603538518348</v>
      </c>
      <c r="V247" s="47"/>
      <c r="W247" s="26">
        <f t="shared" si="84"/>
        <v>0.60031434890211333</v>
      </c>
      <c r="X247" s="26">
        <f t="shared" si="85"/>
        <v>4.735776203320766</v>
      </c>
      <c r="Y247" s="27">
        <f t="shared" si="86"/>
        <v>6.3380776785985776E-2</v>
      </c>
      <c r="Z247" s="26">
        <f t="shared" si="87"/>
        <v>0.11250077992998782</v>
      </c>
      <c r="AA247" s="33">
        <f t="shared" si="93"/>
        <v>6.8606878528579873</v>
      </c>
      <c r="AB247" s="30"/>
      <c r="AC247" s="37">
        <f t="shared" si="88"/>
        <v>1.0892702204627449E-2</v>
      </c>
      <c r="AD247" s="37">
        <f t="shared" si="94"/>
        <v>2.3828889664927537</v>
      </c>
      <c r="AE247" s="38">
        <f t="shared" si="89"/>
        <v>5.9583999999999984</v>
      </c>
      <c r="AF247" s="37">
        <f t="shared" si="90"/>
        <v>5.3372752080607254E-4</v>
      </c>
      <c r="AG247" s="37">
        <f t="shared" si="95"/>
        <v>0.1217730496921175</v>
      </c>
      <c r="AH247" s="38">
        <f t="shared" si="91"/>
        <v>0.5750103831132215</v>
      </c>
    </row>
    <row r="248" spans="6:34" x14ac:dyDescent="0.2">
      <c r="F248" s="9">
        <v>75.400000000001398</v>
      </c>
      <c r="G248" s="17">
        <f t="shared" si="92"/>
        <v>1137.5538461538599</v>
      </c>
      <c r="H248" s="24">
        <f t="shared" si="81"/>
        <v>1410.70384615386</v>
      </c>
      <c r="I248" s="24">
        <f t="shared" si="82"/>
        <v>16.643182982249158</v>
      </c>
      <c r="J248" s="18">
        <f t="shared" si="83"/>
        <v>1664318298.2249157</v>
      </c>
      <c r="K248" s="19">
        <f t="shared" si="72"/>
        <v>-8.1964253618889771</v>
      </c>
      <c r="L248" s="25">
        <f t="shared" si="73"/>
        <v>-7.7589891769398136</v>
      </c>
      <c r="M248" s="19">
        <f t="shared" si="74"/>
        <v>-0.43743618494916348</v>
      </c>
      <c r="N248" s="20">
        <f t="shared" si="75"/>
        <v>5.3479815384607861</v>
      </c>
      <c r="O248" s="42">
        <f t="shared" si="76"/>
        <v>1.6579819581294437</v>
      </c>
      <c r="P248" s="40"/>
      <c r="Q248" s="21">
        <f t="shared" si="77"/>
        <v>25.283167767794708</v>
      </c>
      <c r="R248" s="44">
        <f t="shared" si="78"/>
        <v>0.99545677846528102</v>
      </c>
      <c r="S248" s="22"/>
      <c r="T248" s="22">
        <f t="shared" si="79"/>
        <v>4.727609395426505</v>
      </c>
      <c r="U248" s="22">
        <f t="shared" si="80"/>
        <v>0.33622548979331845</v>
      </c>
      <c r="V248" s="47"/>
      <c r="W248" s="26">
        <f t="shared" si="84"/>
        <v>0.6004026603452115</v>
      </c>
      <c r="X248" s="26">
        <f t="shared" si="85"/>
        <v>4.727609395426505</v>
      </c>
      <c r="Y248" s="27">
        <f t="shared" si="86"/>
        <v>6.3499605204909881E-2</v>
      </c>
      <c r="Z248" s="26">
        <f t="shared" si="87"/>
        <v>0.11268793202050073</v>
      </c>
      <c r="AA248" s="33">
        <f t="shared" si="93"/>
        <v>6.8503012145636353</v>
      </c>
      <c r="AB248" s="30"/>
      <c r="AC248" s="37">
        <f t="shared" si="88"/>
        <v>1.0893549355593437E-2</v>
      </c>
      <c r="AD248" s="37">
        <f t="shared" si="94"/>
        <v>2.393782515848347</v>
      </c>
      <c r="AE248" s="38">
        <f t="shared" si="89"/>
        <v>5.9583999999999984</v>
      </c>
      <c r="AF248" s="37">
        <f t="shared" si="90"/>
        <v>5.3399487639495279E-4</v>
      </c>
      <c r="AG248" s="37">
        <f t="shared" si="95"/>
        <v>0.12230704456851245</v>
      </c>
      <c r="AH248" s="38">
        <f t="shared" si="91"/>
        <v>0.57501065046881039</v>
      </c>
    </row>
    <row r="249" spans="6:34" x14ac:dyDescent="0.2">
      <c r="F249" s="9">
        <v>75.300000000001404</v>
      </c>
      <c r="G249" s="17">
        <f t="shared" si="92"/>
        <v>1137.3000000000138</v>
      </c>
      <c r="H249" s="24">
        <f t="shared" si="81"/>
        <v>1410.4500000000139</v>
      </c>
      <c r="I249" s="24">
        <f t="shared" si="82"/>
        <v>16.631129000000669</v>
      </c>
      <c r="J249" s="18">
        <f t="shared" si="83"/>
        <v>1663112900.000067</v>
      </c>
      <c r="K249" s="19">
        <f t="shared" si="72"/>
        <v>-8.1964262898570883</v>
      </c>
      <c r="L249" s="25">
        <f t="shared" si="73"/>
        <v>-7.7628981847831664</v>
      </c>
      <c r="M249" s="19">
        <f t="shared" si="74"/>
        <v>-0.43352810507392192</v>
      </c>
      <c r="N249" s="20">
        <f t="shared" si="75"/>
        <v>5.3617399999992443</v>
      </c>
      <c r="O249" s="42">
        <f t="shared" si="76"/>
        <v>1.659027943478506</v>
      </c>
      <c r="P249" s="40"/>
      <c r="Q249" s="21">
        <f t="shared" si="77"/>
        <v>25.304302615150284</v>
      </c>
      <c r="R249" s="44">
        <f t="shared" si="78"/>
        <v>0.99623110209886823</v>
      </c>
      <c r="S249" s="22"/>
      <c r="T249" s="22">
        <f t="shared" si="79"/>
        <v>4.719419929939507</v>
      </c>
      <c r="U249" s="22">
        <f t="shared" si="80"/>
        <v>0.33627487672427753</v>
      </c>
      <c r="V249" s="47"/>
      <c r="W249" s="26">
        <f t="shared" si="84"/>
        <v>0.60049085129335267</v>
      </c>
      <c r="X249" s="26">
        <f t="shared" si="85"/>
        <v>4.719419929939507</v>
      </c>
      <c r="Y249" s="27">
        <f t="shared" si="86"/>
        <v>6.3619137543143967E-2</v>
      </c>
      <c r="Z249" s="26">
        <f t="shared" si="87"/>
        <v>0.11287611315056532</v>
      </c>
      <c r="AA249" s="33">
        <f t="shared" si="93"/>
        <v>6.8398852901565341</v>
      </c>
      <c r="AB249" s="30"/>
      <c r="AC249" s="37">
        <f t="shared" si="88"/>
        <v>1.0894276907136347E-2</v>
      </c>
      <c r="AD249" s="37">
        <f t="shared" si="94"/>
        <v>2.4046767927554833</v>
      </c>
      <c r="AE249" s="38">
        <f t="shared" si="89"/>
        <v>5.9583999999999984</v>
      </c>
      <c r="AF249" s="37">
        <f t="shared" si="90"/>
        <v>5.3426174433662441E-4</v>
      </c>
      <c r="AG249" s="37">
        <f t="shared" si="95"/>
        <v>0.12284130631284908</v>
      </c>
      <c r="AH249" s="38">
        <f t="shared" si="91"/>
        <v>0.57501091733675214</v>
      </c>
    </row>
    <row r="250" spans="6:34" x14ac:dyDescent="0.2">
      <c r="F250" s="9">
        <v>75.200000000001396</v>
      </c>
      <c r="G250" s="17">
        <f t="shared" si="92"/>
        <v>1137.0461538461677</v>
      </c>
      <c r="H250" s="24">
        <f t="shared" si="81"/>
        <v>1410.1961538461678</v>
      </c>
      <c r="I250" s="24">
        <f t="shared" si="82"/>
        <v>16.619087905326126</v>
      </c>
      <c r="J250" s="18">
        <f t="shared" si="83"/>
        <v>1661908790.5326126</v>
      </c>
      <c r="K250" s="19">
        <f t="shared" si="72"/>
        <v>-8.1964110363357499</v>
      </c>
      <c r="L250" s="25">
        <f t="shared" si="73"/>
        <v>-7.766807594698518</v>
      </c>
      <c r="M250" s="19">
        <f t="shared" si="74"/>
        <v>-0.42960344163723185</v>
      </c>
      <c r="N250" s="20">
        <f t="shared" si="75"/>
        <v>5.3754984615377026</v>
      </c>
      <c r="O250" s="42">
        <f t="shared" si="76"/>
        <v>1.6600715016041505</v>
      </c>
      <c r="P250" s="40"/>
      <c r="Q250" s="21">
        <f t="shared" si="77"/>
        <v>25.325090687684892</v>
      </c>
      <c r="R250" s="44">
        <f t="shared" si="78"/>
        <v>0.99700395273408338</v>
      </c>
      <c r="S250" s="22"/>
      <c r="T250" s="22">
        <f t="shared" si="79"/>
        <v>4.7112078756767897</v>
      </c>
      <c r="U250" s="22">
        <f t="shared" si="80"/>
        <v>0.33632419627201127</v>
      </c>
      <c r="V250" s="47"/>
      <c r="W250" s="26">
        <f t="shared" si="84"/>
        <v>0.60057892191430573</v>
      </c>
      <c r="X250" s="26">
        <f t="shared" si="85"/>
        <v>4.7112078756767897</v>
      </c>
      <c r="Y250" s="27">
        <f t="shared" si="86"/>
        <v>6.3739378282902603E-2</v>
      </c>
      <c r="Z250" s="26">
        <f t="shared" si="87"/>
        <v>0.1130653290125781</v>
      </c>
      <c r="AA250" s="33">
        <f t="shared" si="93"/>
        <v>6.8294401683314074</v>
      </c>
      <c r="AB250" s="30"/>
      <c r="AC250" s="37">
        <f t="shared" si="88"/>
        <v>1.0894884735503669E-2</v>
      </c>
      <c r="AD250" s="37">
        <f t="shared" si="94"/>
        <v>2.4155716774909868</v>
      </c>
      <c r="AE250" s="38">
        <f t="shared" si="89"/>
        <v>5.9583999999999984</v>
      </c>
      <c r="AF250" s="37">
        <f t="shared" si="90"/>
        <v>5.3452812321067847E-4</v>
      </c>
      <c r="AG250" s="37">
        <f t="shared" si="95"/>
        <v>0.12337583443605976</v>
      </c>
      <c r="AH250" s="38">
        <f t="shared" si="91"/>
        <v>0.57501118371562598</v>
      </c>
    </row>
    <row r="251" spans="6:34" x14ac:dyDescent="0.2">
      <c r="F251" s="9">
        <v>75.100000000001401</v>
      </c>
      <c r="G251" s="17">
        <f t="shared" si="92"/>
        <v>1136.7923076923216</v>
      </c>
      <c r="H251" s="24">
        <f t="shared" si="81"/>
        <v>1409.9423076923217</v>
      </c>
      <c r="I251" s="24">
        <f t="shared" si="82"/>
        <v>16.607059698225527</v>
      </c>
      <c r="J251" s="18">
        <f t="shared" si="83"/>
        <v>1660705969.8225527</v>
      </c>
      <c r="K251" s="19">
        <f t="shared" si="72"/>
        <v>-8.1963795543434745</v>
      </c>
      <c r="L251" s="25">
        <f t="shared" si="73"/>
        <v>-7.7707174069030636</v>
      </c>
      <c r="M251" s="19">
        <f t="shared" si="74"/>
        <v>-0.42566214744041098</v>
      </c>
      <c r="N251" s="20">
        <f t="shared" si="75"/>
        <v>5.3892569230761609</v>
      </c>
      <c r="O251" s="42">
        <f t="shared" si="76"/>
        <v>1.6611126254591557</v>
      </c>
      <c r="P251" s="40"/>
      <c r="Q251" s="21">
        <f t="shared" si="77"/>
        <v>25.345531426757347</v>
      </c>
      <c r="R251" s="44">
        <f t="shared" si="78"/>
        <v>0.99777532540319713</v>
      </c>
      <c r="S251" s="22"/>
      <c r="T251" s="22">
        <f t="shared" si="79"/>
        <v>4.7029733019835778</v>
      </c>
      <c r="U251" s="22">
        <f t="shared" si="80"/>
        <v>0.33637344853202994</v>
      </c>
      <c r="V251" s="47"/>
      <c r="W251" s="26">
        <f t="shared" si="84"/>
        <v>0.60066687237862482</v>
      </c>
      <c r="X251" s="26">
        <f t="shared" si="85"/>
        <v>4.7029733019835778</v>
      </c>
      <c r="Y251" s="27">
        <f t="shared" si="86"/>
        <v>6.3860331944185278E-2</v>
      </c>
      <c r="Z251" s="26">
        <f t="shared" si="87"/>
        <v>0.11325558533971603</v>
      </c>
      <c r="AA251" s="33">
        <f t="shared" si="93"/>
        <v>6.8189659384656895</v>
      </c>
      <c r="AB251" s="30"/>
      <c r="AC251" s="37">
        <f t="shared" si="88"/>
        <v>1.0895372719278602E-2</v>
      </c>
      <c r="AD251" s="37">
        <f t="shared" si="94"/>
        <v>2.4264670502102654</v>
      </c>
      <c r="AE251" s="38">
        <f t="shared" si="89"/>
        <v>5.9583999999999975</v>
      </c>
      <c r="AF251" s="37">
        <f t="shared" si="90"/>
        <v>5.3479401159334976E-4</v>
      </c>
      <c r="AG251" s="37">
        <f t="shared" si="95"/>
        <v>0.12391062844765312</v>
      </c>
      <c r="AH251" s="38">
        <f t="shared" si="91"/>
        <v>0.57501144960400874</v>
      </c>
    </row>
    <row r="252" spans="6:34" x14ac:dyDescent="0.2">
      <c r="F252" s="9">
        <v>75.000000000001407</v>
      </c>
      <c r="G252" s="17">
        <f t="shared" si="92"/>
        <v>1136.5384615384755</v>
      </c>
      <c r="H252" s="24">
        <f t="shared" si="81"/>
        <v>1409.6884615384756</v>
      </c>
      <c r="I252" s="24">
        <f t="shared" si="82"/>
        <v>16.595044378698901</v>
      </c>
      <c r="J252" s="18">
        <f t="shared" si="83"/>
        <v>1659504437.8698902</v>
      </c>
      <c r="K252" s="19">
        <f t="shared" si="72"/>
        <v>-8.1963317967045111</v>
      </c>
      <c r="L252" s="25">
        <f t="shared" si="73"/>
        <v>-7.7746276216141439</v>
      </c>
      <c r="M252" s="19">
        <f t="shared" si="74"/>
        <v>-0.42170417509036717</v>
      </c>
      <c r="N252" s="20">
        <f t="shared" si="75"/>
        <v>5.4030153846146192</v>
      </c>
      <c r="O252" s="42">
        <f t="shared" si="76"/>
        <v>1.6621513079671573</v>
      </c>
      <c r="P252" s="40"/>
      <c r="Q252" s="21">
        <f t="shared" si="77"/>
        <v>25.365624280398706</v>
      </c>
      <c r="R252" s="44">
        <f t="shared" si="78"/>
        <v>0.99854521512562444</v>
      </c>
      <c r="S252" s="22"/>
      <c r="T252" s="22">
        <f t="shared" si="79"/>
        <v>4.6947162787336687</v>
      </c>
      <c r="U252" s="22">
        <f t="shared" si="80"/>
        <v>0.33642263360141622</v>
      </c>
      <c r="V252" s="47"/>
      <c r="W252" s="26">
        <f t="shared" si="84"/>
        <v>0.60075470285967181</v>
      </c>
      <c r="X252" s="26">
        <f t="shared" si="85"/>
        <v>4.6947162787336687</v>
      </c>
      <c r="Y252" s="27">
        <f t="shared" si="86"/>
        <v>6.39820030851488E-2</v>
      </c>
      <c r="Z252" s="26">
        <f t="shared" si="87"/>
        <v>0.1134468879062599</v>
      </c>
      <c r="AA252" s="33">
        <f t="shared" si="93"/>
        <v>6.8084626906200088</v>
      </c>
      <c r="AB252" s="30"/>
      <c r="AC252" s="37">
        <f t="shared" si="88"/>
        <v>1.0895740739415089E-2</v>
      </c>
      <c r="AD252" s="37">
        <f t="shared" si="94"/>
        <v>2.4373627909496807</v>
      </c>
      <c r="AE252" s="38">
        <f t="shared" si="89"/>
        <v>5.9583999999999984</v>
      </c>
      <c r="AF252" s="37">
        <f t="shared" si="90"/>
        <v>5.3505940805864834E-4</v>
      </c>
      <c r="AG252" s="37">
        <f t="shared" si="95"/>
        <v>0.12444568785571176</v>
      </c>
      <c r="AH252" s="38">
        <f t="shared" si="91"/>
        <v>0.5750117150004741</v>
      </c>
    </row>
    <row r="253" spans="6:34" x14ac:dyDescent="0.2">
      <c r="F253" s="9">
        <v>74.900000000001398</v>
      </c>
      <c r="G253" s="17">
        <f t="shared" si="92"/>
        <v>1136.2846153846294</v>
      </c>
      <c r="H253" s="24">
        <f t="shared" si="81"/>
        <v>1409.4346153846295</v>
      </c>
      <c r="I253" s="24">
        <f t="shared" si="82"/>
        <v>16.583041946746249</v>
      </c>
      <c r="J253" s="18">
        <f t="shared" si="83"/>
        <v>1658304194.6746249</v>
      </c>
      <c r="K253" s="19">
        <f t="shared" si="72"/>
        <v>-8.1962677160477444</v>
      </c>
      <c r="L253" s="25">
        <f t="shared" si="73"/>
        <v>-7.778538239049265</v>
      </c>
      <c r="M253" s="19">
        <f t="shared" si="74"/>
        <v>-0.4177294769984794</v>
      </c>
      <c r="N253" s="20">
        <f t="shared" si="75"/>
        <v>5.4167738461530774</v>
      </c>
      <c r="O253" s="42">
        <f t="shared" si="76"/>
        <v>1.663187542022488</v>
      </c>
      <c r="P253" s="40"/>
      <c r="Q253" s="21">
        <f t="shared" si="77"/>
        <v>25.385368703350569</v>
      </c>
      <c r="R253" s="44">
        <f t="shared" si="78"/>
        <v>0.99931361690787135</v>
      </c>
      <c r="S253" s="22"/>
      <c r="T253" s="22">
        <f t="shared" si="79"/>
        <v>4.6864368763297968</v>
      </c>
      <c r="U253" s="22">
        <f t="shared" si="80"/>
        <v>0.33647175157883757</v>
      </c>
      <c r="V253" s="47"/>
      <c r="W253" s="26">
        <f t="shared" si="84"/>
        <v>0.60084241353363843</v>
      </c>
      <c r="X253" s="26">
        <f t="shared" si="85"/>
        <v>4.6864368763297968</v>
      </c>
      <c r="Y253" s="27">
        <f t="shared" si="86"/>
        <v>6.4104396302483727E-2</v>
      </c>
      <c r="Z253" s="26">
        <f t="shared" si="87"/>
        <v>0.11363924252791979</v>
      </c>
      <c r="AA253" s="33">
        <f t="shared" si="93"/>
        <v>6.7979305155387033</v>
      </c>
      <c r="AB253" s="30"/>
      <c r="AC253" s="37">
        <f t="shared" si="88"/>
        <v>1.089598867923411E-2</v>
      </c>
      <c r="AD253" s="37">
        <f t="shared" si="94"/>
        <v>2.4482587796289148</v>
      </c>
      <c r="AE253" s="38">
        <f t="shared" si="89"/>
        <v>5.9583999999999984</v>
      </c>
      <c r="AF253" s="37">
        <f t="shared" si="90"/>
        <v>5.3532431117759346E-4</v>
      </c>
      <c r="AG253" s="37">
        <f t="shared" si="95"/>
        <v>0.12498101216688935</v>
      </c>
      <c r="AH253" s="38">
        <f t="shared" si="91"/>
        <v>0.57501197990359298</v>
      </c>
    </row>
    <row r="254" spans="6:34" x14ac:dyDescent="0.2">
      <c r="F254" s="9">
        <v>74.800000000001404</v>
      </c>
      <c r="G254" s="17">
        <f t="shared" si="92"/>
        <v>1136.0307692307833</v>
      </c>
      <c r="H254" s="24">
        <f t="shared" si="81"/>
        <v>1409.1807692307834</v>
      </c>
      <c r="I254" s="24">
        <f t="shared" si="82"/>
        <v>16.571052402367542</v>
      </c>
      <c r="J254" s="18">
        <f t="shared" si="83"/>
        <v>1657105240.2367542</v>
      </c>
      <c r="K254" s="19">
        <f t="shared" si="72"/>
        <v>-8.1961872648056726</v>
      </c>
      <c r="L254" s="25">
        <f t="shared" si="73"/>
        <v>-7.7824492594260848</v>
      </c>
      <c r="M254" s="19">
        <f t="shared" si="74"/>
        <v>-0.41373800537958783</v>
      </c>
      <c r="N254" s="20">
        <f t="shared" si="75"/>
        <v>5.4305323076915499</v>
      </c>
      <c r="O254" s="42">
        <f t="shared" si="76"/>
        <v>1.6642213204900234</v>
      </c>
      <c r="P254" s="40"/>
      <c r="Q254" s="21">
        <f t="shared" si="77"/>
        <v>25.404764157103468</v>
      </c>
      <c r="R254" s="44">
        <f t="shared" si="78"/>
        <v>1.0000805257434862</v>
      </c>
      <c r="S254" s="22"/>
      <c r="T254" s="22">
        <f t="shared" si="79"/>
        <v>4.6781351657039876</v>
      </c>
      <c r="U254" s="22">
        <f t="shared" si="80"/>
        <v>0.33652080256455869</v>
      </c>
      <c r="V254" s="47"/>
      <c r="W254" s="26">
        <f t="shared" si="84"/>
        <v>0.60093000457956902</v>
      </c>
      <c r="X254" s="26">
        <f t="shared" si="85"/>
        <v>4.6781351657039876</v>
      </c>
      <c r="Y254" s="27">
        <f t="shared" si="86"/>
        <v>6.4227516231795137E-2</v>
      </c>
      <c r="Z254" s="26">
        <f t="shared" si="87"/>
        <v>0.11383265506216342</v>
      </c>
      <c r="AA254" s="33">
        <f t="shared" si="93"/>
        <v>6.7873695046502869</v>
      </c>
      <c r="AB254" s="30"/>
      <c r="AC254" s="37">
        <f t="shared" si="88"/>
        <v>1.0896116424435411E-2</v>
      </c>
      <c r="AD254" s="37">
        <f t="shared" si="94"/>
        <v>2.45915489605335</v>
      </c>
      <c r="AE254" s="38">
        <f t="shared" si="89"/>
        <v>5.9583999999999984</v>
      </c>
      <c r="AF254" s="37">
        <f t="shared" si="90"/>
        <v>5.3558871951820655E-4</v>
      </c>
      <c r="AG254" s="37">
        <f t="shared" si="95"/>
        <v>0.12551660088640756</v>
      </c>
      <c r="AH254" s="38">
        <f t="shared" si="91"/>
        <v>0.57501224431193365</v>
      </c>
    </row>
    <row r="255" spans="6:34" x14ac:dyDescent="0.2">
      <c r="F255" s="9">
        <v>74.700000000001396</v>
      </c>
      <c r="G255" s="17">
        <f t="shared" si="92"/>
        <v>1135.7769230769372</v>
      </c>
      <c r="H255" s="24">
        <f t="shared" si="81"/>
        <v>1408.9269230769373</v>
      </c>
      <c r="I255" s="24">
        <f t="shared" si="82"/>
        <v>16.559075745562808</v>
      </c>
      <c r="J255" s="18">
        <f t="shared" si="83"/>
        <v>1655907574.5562809</v>
      </c>
      <c r="K255" s="19">
        <f t="shared" si="72"/>
        <v>-8.1960903952132487</v>
      </c>
      <c r="L255" s="25">
        <f t="shared" si="73"/>
        <v>-7.7863606829624263</v>
      </c>
      <c r="M255" s="19">
        <f t="shared" si="74"/>
        <v>-0.40972971225082233</v>
      </c>
      <c r="N255" s="20">
        <f t="shared" si="75"/>
        <v>5.4442907692300082</v>
      </c>
      <c r="O255" s="42">
        <f t="shared" si="76"/>
        <v>1.6652526362050049</v>
      </c>
      <c r="P255" s="40"/>
      <c r="Q255" s="21">
        <f t="shared" si="77"/>
        <v>25.423810109934788</v>
      </c>
      <c r="R255" s="44">
        <f t="shared" si="78"/>
        <v>1.0008459366129969</v>
      </c>
      <c r="S255" s="22"/>
      <c r="T255" s="22">
        <f t="shared" si="79"/>
        <v>4.669811218317883</v>
      </c>
      <c r="U255" s="22">
        <f t="shared" si="80"/>
        <v>0.33656978666045473</v>
      </c>
      <c r="V255" s="47"/>
      <c r="W255" s="26">
        <f t="shared" si="84"/>
        <v>0.60101747617938339</v>
      </c>
      <c r="X255" s="26">
        <f t="shared" si="85"/>
        <v>4.669811218317883</v>
      </c>
      <c r="Y255" s="27">
        <f t="shared" si="86"/>
        <v>6.4351367547987995E-2</v>
      </c>
      <c r="Z255" s="26">
        <f t="shared" si="87"/>
        <v>0.11402713140854763</v>
      </c>
      <c r="AA255" s="33">
        <f t="shared" si="93"/>
        <v>6.7767797500679148</v>
      </c>
      <c r="AB255" s="30"/>
      <c r="AC255" s="37">
        <f t="shared" si="88"/>
        <v>1.0896123863124763E-2</v>
      </c>
      <c r="AD255" s="37">
        <f t="shared" si="94"/>
        <v>2.4700510199164749</v>
      </c>
      <c r="AE255" s="38">
        <f t="shared" si="89"/>
        <v>5.9583999999999984</v>
      </c>
      <c r="AF255" s="37">
        <f t="shared" si="90"/>
        <v>5.3585263164626304E-4</v>
      </c>
      <c r="AG255" s="37">
        <f t="shared" si="95"/>
        <v>0.12605245351805383</v>
      </c>
      <c r="AH255" s="38">
        <f t="shared" si="91"/>
        <v>0.57501250822406158</v>
      </c>
    </row>
    <row r="256" spans="6:34" x14ac:dyDescent="0.2">
      <c r="F256" s="9">
        <v>74.600000000001401</v>
      </c>
      <c r="G256" s="17">
        <f t="shared" si="92"/>
        <v>1135.5230769230911</v>
      </c>
      <c r="H256" s="24">
        <f t="shared" si="81"/>
        <v>1408.6730769230912</v>
      </c>
      <c r="I256" s="24">
        <f t="shared" si="82"/>
        <v>16.547111976332047</v>
      </c>
      <c r="J256" s="18">
        <f t="shared" si="83"/>
        <v>1654711197.6332047</v>
      </c>
      <c r="K256" s="19">
        <f t="shared" si="72"/>
        <v>-8.1959770593068555</v>
      </c>
      <c r="L256" s="25">
        <f t="shared" si="73"/>
        <v>-7.7902725098762557</v>
      </c>
      <c r="M256" s="19">
        <f t="shared" si="74"/>
        <v>-0.40570454943059975</v>
      </c>
      <c r="N256" s="20">
        <f t="shared" si="75"/>
        <v>5.4580492307684665</v>
      </c>
      <c r="O256" s="42">
        <f t="shared" si="76"/>
        <v>1.6662814819728924</v>
      </c>
      <c r="P256" s="40"/>
      <c r="Q256" s="21">
        <f t="shared" si="77"/>
        <v>25.442506036947432</v>
      </c>
      <c r="R256" s="44">
        <f t="shared" si="78"/>
        <v>1.0016098444838673</v>
      </c>
      <c r="S256" s="22"/>
      <c r="T256" s="22">
        <f t="shared" si="79"/>
        <v>4.6614651061630772</v>
      </c>
      <c r="U256" s="22">
        <f t="shared" si="80"/>
        <v>0.33661870397002386</v>
      </c>
      <c r="V256" s="47"/>
      <c r="W256" s="26">
        <f t="shared" si="84"/>
        <v>0.6011048285178997</v>
      </c>
      <c r="X256" s="26">
        <f t="shared" si="85"/>
        <v>4.6614651061630772</v>
      </c>
      <c r="Y256" s="27">
        <f t="shared" si="86"/>
        <v>6.4475954965656515E-2</v>
      </c>
      <c r="Z256" s="26">
        <f t="shared" si="87"/>
        <v>0.11422267750905231</v>
      </c>
      <c r="AA256" s="33">
        <f t="shared" si="93"/>
        <v>6.7661613445898272</v>
      </c>
      <c r="AB256" s="30"/>
      <c r="AC256" s="37">
        <f t="shared" si="88"/>
        <v>1.0896010885802337E-2</v>
      </c>
      <c r="AD256" s="37">
        <f t="shared" si="94"/>
        <v>2.4809470308022772</v>
      </c>
      <c r="AE256" s="38">
        <f t="shared" si="89"/>
        <v>5.9583999999999984</v>
      </c>
      <c r="AF256" s="37">
        <f t="shared" si="90"/>
        <v>5.361160461241465E-4</v>
      </c>
      <c r="AG256" s="37">
        <f t="shared" si="95"/>
        <v>0.12658856956417797</v>
      </c>
      <c r="AH256" s="38">
        <f t="shared" si="91"/>
        <v>0.57501277163853959</v>
      </c>
    </row>
    <row r="257" spans="6:34" x14ac:dyDescent="0.2">
      <c r="F257" s="9">
        <v>74.500000000001407</v>
      </c>
      <c r="G257" s="17">
        <f t="shared" si="92"/>
        <v>1135.269230769245</v>
      </c>
      <c r="H257" s="24">
        <f t="shared" si="81"/>
        <v>1408.4192307692451</v>
      </c>
      <c r="I257" s="24">
        <f t="shared" si="82"/>
        <v>16.535161094675232</v>
      </c>
      <c r="J257" s="18">
        <f t="shared" si="83"/>
        <v>1653516109.4675231</v>
      </c>
      <c r="K257" s="19">
        <f t="shared" si="72"/>
        <v>-8.1958472089231744</v>
      </c>
      <c r="L257" s="25">
        <f t="shared" si="73"/>
        <v>-7.794184740385707</v>
      </c>
      <c r="M257" s="19">
        <f t="shared" si="74"/>
        <v>-0.40166246853746745</v>
      </c>
      <c r="N257" s="20">
        <f t="shared" si="75"/>
        <v>5.4718076923069248</v>
      </c>
      <c r="O257" s="42">
        <f t="shared" si="76"/>
        <v>1.6673078505691858</v>
      </c>
      <c r="P257" s="40"/>
      <c r="Q257" s="21">
        <f t="shared" si="77"/>
        <v>25.460851420107655</v>
      </c>
      <c r="R257" s="44">
        <f t="shared" si="78"/>
        <v>1.0023722443104337</v>
      </c>
      <c r="S257" s="22"/>
      <c r="T257" s="22">
        <f t="shared" si="79"/>
        <v>4.6530969017614199</v>
      </c>
      <c r="U257" s="22">
        <f t="shared" si="80"/>
        <v>0.33666755459840036</v>
      </c>
      <c r="V257" s="47"/>
      <c r="W257" s="26">
        <f t="shared" si="84"/>
        <v>0.60119206178285778</v>
      </c>
      <c r="X257" s="26">
        <f t="shared" si="85"/>
        <v>4.6530969017614199</v>
      </c>
      <c r="Y257" s="27">
        <f t="shared" si="86"/>
        <v>6.4601283239478405E-2</v>
      </c>
      <c r="Z257" s="26">
        <f t="shared" si="87"/>
        <v>0.11441929934841726</v>
      </c>
      <c r="AA257" s="33">
        <f t="shared" si="93"/>
        <v>6.7555143816997862</v>
      </c>
      <c r="AB257" s="30"/>
      <c r="AC257" s="37">
        <f t="shared" si="88"/>
        <v>1.0895777385397765E-2</v>
      </c>
      <c r="AD257" s="37">
        <f t="shared" si="94"/>
        <v>2.4918428081876751</v>
      </c>
      <c r="AE257" s="38">
        <f t="shared" si="89"/>
        <v>5.9583999999999984</v>
      </c>
      <c r="AF257" s="37">
        <f t="shared" si="90"/>
        <v>5.3637896151197985E-4</v>
      </c>
      <c r="AG257" s="37">
        <f t="shared" si="95"/>
        <v>0.12712494852568995</v>
      </c>
      <c r="AH257" s="38">
        <f t="shared" si="91"/>
        <v>0.57501303455392749</v>
      </c>
    </row>
    <row r="258" spans="6:34" x14ac:dyDescent="0.2">
      <c r="F258" s="9">
        <v>74.400000000001498</v>
      </c>
      <c r="G258" s="17">
        <f t="shared" si="92"/>
        <v>1135.0153846153989</v>
      </c>
      <c r="H258" s="24">
        <f t="shared" si="81"/>
        <v>1408.165384615399</v>
      </c>
      <c r="I258" s="24">
        <f t="shared" si="82"/>
        <v>16.523223100592389</v>
      </c>
      <c r="J258" s="18">
        <f t="shared" si="83"/>
        <v>1652322310.0592389</v>
      </c>
      <c r="K258" s="19">
        <f t="shared" ref="K258:K321" si="96">LOG(EXP(((LN(Y258)-$B$10/(H258)-$B$11-$B$7)-$B$12*(1-$B$16/H258-LN(H258/$B$16))-$B$13*J258/H258-$B$14*(H258-$B$16)*J258/H258-$B$15*J258*J258/H258)/$B$9))</f>
        <v>-8.1957007956980821</v>
      </c>
      <c r="L258" s="25">
        <f t="shared" ref="L258:L321" si="97">-25096.3/(G258+273)+8.735+0.11*(I258*1000-1)/(G258+273)</f>
        <v>-7.7980973747090738</v>
      </c>
      <c r="M258" s="19">
        <f t="shared" ref="M258:M321" si="98">K258-L258</f>
        <v>-0.39760342098900825</v>
      </c>
      <c r="N258" s="20">
        <f t="shared" ref="N258:N321" si="99">81.8-(0.0542)*(G258+273)</f>
        <v>5.485566153845383</v>
      </c>
      <c r="O258" s="42">
        <f t="shared" ref="O258:O321" si="100">6.24-0.15*K258-0.00412*(G258+273)</f>
        <v>1.6683317347392688</v>
      </c>
      <c r="P258" s="40"/>
      <c r="Q258" s="21">
        <f t="shared" ref="Q258:Q321" si="101">N258*X258</f>
        <v>25.478845748283302</v>
      </c>
      <c r="R258" s="44">
        <f t="shared" ref="R258:R321" si="102">O258*W258</f>
        <v>1.0031331310338565</v>
      </c>
      <c r="S258" s="22"/>
      <c r="T258" s="22">
        <f t="shared" ref="T258:T321" si="103">B$4*X258</f>
        <v>4.6447066781653206</v>
      </c>
      <c r="U258" s="22">
        <f t="shared" ref="U258:U321" si="104">W258*B$3</f>
        <v>0.33671633865236766</v>
      </c>
      <c r="V258" s="47"/>
      <c r="W258" s="26">
        <f t="shared" si="84"/>
        <v>0.6012791761649422</v>
      </c>
      <c r="X258" s="26">
        <f t="shared" si="85"/>
        <v>4.6447066781653206</v>
      </c>
      <c r="Y258" s="27">
        <f t="shared" si="86"/>
        <v>6.4727357164613253E-2</v>
      </c>
      <c r="Z258" s="26">
        <f t="shared" si="87"/>
        <v>0.11461700295448195</v>
      </c>
      <c r="AA258" s="33">
        <f t="shared" si="93"/>
        <v>6.7448389555674808</v>
      </c>
      <c r="AB258" s="30"/>
      <c r="AC258" s="37">
        <f t="shared" si="88"/>
        <v>1.0895423257255381E-2</v>
      </c>
      <c r="AD258" s="37">
        <f t="shared" si="94"/>
        <v>2.5027382314449307</v>
      </c>
      <c r="AE258" s="38">
        <f t="shared" si="89"/>
        <v>5.9583999999999993</v>
      </c>
      <c r="AF258" s="37">
        <f t="shared" si="90"/>
        <v>5.3664137636632626E-4</v>
      </c>
      <c r="AG258" s="37">
        <f t="shared" si="95"/>
        <v>0.12766158990205628</v>
      </c>
      <c r="AH258" s="38">
        <f t="shared" si="91"/>
        <v>0.57501329696878223</v>
      </c>
    </row>
    <row r="259" spans="6:34" x14ac:dyDescent="0.2">
      <c r="F259" s="9">
        <v>74.300000000001504</v>
      </c>
      <c r="G259" s="17">
        <f t="shared" si="92"/>
        <v>1134.7615384615528</v>
      </c>
      <c r="H259" s="24">
        <f t="shared" ref="H259:H322" si="105">G259+273.15</f>
        <v>1407.9115384615529</v>
      </c>
      <c r="I259" s="24">
        <f t="shared" ref="I259:I322" si="106">92-0.18*G259+0.0001*(G259^2)</f>
        <v>16.511297994083549</v>
      </c>
      <c r="J259" s="18">
        <f t="shared" ref="J259:J322" si="107">I259*10^8</f>
        <v>1651129799.4083548</v>
      </c>
      <c r="K259" s="19">
        <f t="shared" si="96"/>
        <v>-8.1955377710655348</v>
      </c>
      <c r="L259" s="25">
        <f t="shared" si="97"/>
        <v>-7.8020104130647914</v>
      </c>
      <c r="M259" s="19">
        <f t="shared" si="98"/>
        <v>-0.39352735800074345</v>
      </c>
      <c r="N259" s="20">
        <f t="shared" si="99"/>
        <v>5.4993246153838413</v>
      </c>
      <c r="O259" s="42">
        <f t="shared" si="100"/>
        <v>1.6693531271982325</v>
      </c>
      <c r="P259" s="40"/>
      <c r="Q259" s="21">
        <f t="shared" si="101"/>
        <v>25.496488517281701</v>
      </c>
      <c r="R259" s="44">
        <f t="shared" si="102"/>
        <v>1.0038924995820588</v>
      </c>
      <c r="S259" s="22"/>
      <c r="T259" s="22">
        <f t="shared" si="103"/>
        <v>4.6362945089580059</v>
      </c>
      <c r="U259" s="22">
        <f t="shared" si="104"/>
        <v>0.33676505624037162</v>
      </c>
      <c r="V259" s="47"/>
      <c r="W259" s="26">
        <f t="shared" ref="W259:W322" si="108">(W258*F258-(R258*C$2+U258*B$2)*(F258-F259))/F259</f>
        <v>0.60136617185780639</v>
      </c>
      <c r="X259" s="26">
        <f t="shared" ref="X259:X322" si="109">(X258*F258-(Q258*C$2+T258*B$2)*(F258-F259))/F259</f>
        <v>4.6362945089580059</v>
      </c>
      <c r="Y259" s="27">
        <f t="shared" ref="Y259:Y322" si="110">W259/X259/2</f>
        <v>6.4854181577106249E-2</v>
      </c>
      <c r="Z259" s="26">
        <f t="shared" ref="Z259:Z322" si="111">W259/(W259+X259)</f>
        <v>0.11481579439852874</v>
      </c>
      <c r="AA259" s="33">
        <f t="shared" si="93"/>
        <v>6.7341351610489024</v>
      </c>
      <c r="AB259" s="30"/>
      <c r="AC259" s="37">
        <f t="shared" ref="AC259:AC322" si="112">(Q258*C$2+T258*B$2)*(F258-F259)/100</f>
        <v>1.0894948399200098E-2</v>
      </c>
      <c r="AD259" s="37">
        <f t="shared" si="94"/>
        <v>2.5136331798441307</v>
      </c>
      <c r="AE259" s="38">
        <f t="shared" ref="AE259:AE322" si="113">AD259+X259*F259/100</f>
        <v>5.9583999999999993</v>
      </c>
      <c r="AF259" s="37">
        <f t="shared" ref="AF259:AF322" si="114">(R259*C$2+U259*B$2)*(F258-F259)/100</f>
        <v>5.3690328924284726E-4</v>
      </c>
      <c r="AG259" s="37">
        <f t="shared" si="95"/>
        <v>0.12819849319129914</v>
      </c>
      <c r="AH259" s="38">
        <f t="shared" ref="AH259:AH322" si="115">AG259+W259*F259/100</f>
        <v>0.57501355888165828</v>
      </c>
    </row>
    <row r="260" spans="6:34" x14ac:dyDescent="0.2">
      <c r="F260" s="9">
        <v>74.200000000001495</v>
      </c>
      <c r="G260" s="17">
        <f t="shared" ref="G260:G323" si="116">G259-(1200-1035)/650</f>
        <v>1134.5076923077067</v>
      </c>
      <c r="H260" s="24">
        <f t="shared" si="105"/>
        <v>1407.6576923077068</v>
      </c>
      <c r="I260" s="24">
        <f t="shared" si="106"/>
        <v>16.499385775148625</v>
      </c>
      <c r="J260" s="18">
        <f t="shared" si="107"/>
        <v>1649938577.5148625</v>
      </c>
      <c r="K260" s="19">
        <f t="shared" si="96"/>
        <v>-8.1953580862564603</v>
      </c>
      <c r="L260" s="25">
        <f t="shared" si="97"/>
        <v>-7.8059238556714741</v>
      </c>
      <c r="M260" s="19">
        <f t="shared" si="98"/>
        <v>-0.38943423058498627</v>
      </c>
      <c r="N260" s="20">
        <f t="shared" si="99"/>
        <v>5.5130830769222996</v>
      </c>
      <c r="O260" s="42">
        <f t="shared" si="100"/>
        <v>1.6703720206307171</v>
      </c>
      <c r="P260" s="40"/>
      <c r="Q260" s="21">
        <f t="shared" si="101"/>
        <v>25.513779229887906</v>
      </c>
      <c r="R260" s="44">
        <f t="shared" si="102"/>
        <v>1.0046503448696777</v>
      </c>
      <c r="S260" s="22"/>
      <c r="T260" s="22">
        <f t="shared" si="103"/>
        <v>4.6278604682538313</v>
      </c>
      <c r="U260" s="22">
        <f t="shared" si="104"/>
        <v>0.33681370747253381</v>
      </c>
      <c r="V260" s="47"/>
      <c r="W260" s="26">
        <f t="shared" si="108"/>
        <v>0.60145304905809605</v>
      </c>
      <c r="X260" s="26">
        <f t="shared" si="109"/>
        <v>4.6278604682538313</v>
      </c>
      <c r="Y260" s="27">
        <f t="shared" si="110"/>
        <v>6.4981761354295356E-2</v>
      </c>
      <c r="Z260" s="26">
        <f t="shared" si="111"/>
        <v>0.11501567979562764</v>
      </c>
      <c r="AA260" s="33">
        <f t="shared" ref="AA260:AA323" si="117">(W260+X260)/56*72</f>
        <v>6.7234030936867644</v>
      </c>
      <c r="AB260" s="30"/>
      <c r="AC260" s="37">
        <f t="shared" si="112"/>
        <v>1.0894352711456043E-2</v>
      </c>
      <c r="AD260" s="37">
        <f t="shared" ref="AD260:AD323" si="118">AD259+AC260</f>
        <v>2.5245275325555867</v>
      </c>
      <c r="AE260" s="38">
        <f t="shared" si="113"/>
        <v>5.9583999999999993</v>
      </c>
      <c r="AF260" s="37">
        <f t="shared" si="114"/>
        <v>5.3716469869172288E-4</v>
      </c>
      <c r="AG260" s="37">
        <f t="shared" ref="AG260:AG323" si="119">AG259+AF260</f>
        <v>0.12873565788999086</v>
      </c>
      <c r="AH260" s="38">
        <f t="shared" si="115"/>
        <v>0.57501382029110715</v>
      </c>
    </row>
    <row r="261" spans="6:34" x14ac:dyDescent="0.2">
      <c r="F261" s="9">
        <v>74.100000000001501</v>
      </c>
      <c r="G261" s="17">
        <f t="shared" si="116"/>
        <v>1134.2538461538606</v>
      </c>
      <c r="H261" s="24">
        <f t="shared" si="105"/>
        <v>1407.4038461538607</v>
      </c>
      <c r="I261" s="24">
        <f t="shared" si="106"/>
        <v>16.487486443787674</v>
      </c>
      <c r="J261" s="18">
        <f t="shared" si="107"/>
        <v>1648748644.3787675</v>
      </c>
      <c r="K261" s="19">
        <f t="shared" si="96"/>
        <v>-8.1951616922976189</v>
      </c>
      <c r="L261" s="25">
        <f t="shared" si="97"/>
        <v>-7.8098377027478794</v>
      </c>
      <c r="M261" s="19">
        <f t="shared" si="98"/>
        <v>-0.38532398954973957</v>
      </c>
      <c r="N261" s="20">
        <f t="shared" si="99"/>
        <v>5.5268415384607579</v>
      </c>
      <c r="O261" s="42">
        <f t="shared" si="100"/>
        <v>1.6713884076907375</v>
      </c>
      <c r="P261" s="40"/>
      <c r="Q261" s="21">
        <f t="shared" si="101"/>
        <v>25.530717395902524</v>
      </c>
      <c r="R261" s="44">
        <f t="shared" si="102"/>
        <v>1.0054066617980042</v>
      </c>
      <c r="S261" s="22"/>
      <c r="T261" s="22">
        <f t="shared" si="103"/>
        <v>4.6194046306985141</v>
      </c>
      <c r="U261" s="22">
        <f t="shared" si="104"/>
        <v>0.33686229246066496</v>
      </c>
      <c r="V261" s="47"/>
      <c r="W261" s="26">
        <f t="shared" si="108"/>
        <v>0.60153980796547313</v>
      </c>
      <c r="X261" s="26">
        <f t="shared" si="109"/>
        <v>4.6194046306985141</v>
      </c>
      <c r="Y261" s="27">
        <f t="shared" si="110"/>
        <v>6.5110101415224206E-2</v>
      </c>
      <c r="Z261" s="26">
        <f t="shared" si="111"/>
        <v>0.11521666530498534</v>
      </c>
      <c r="AA261" s="33">
        <f t="shared" si="117"/>
        <v>6.7126428497108401</v>
      </c>
      <c r="AB261" s="30"/>
      <c r="AC261" s="37">
        <f t="shared" si="112"/>
        <v>1.0893636096743436E-2</v>
      </c>
      <c r="AD261" s="37">
        <f t="shared" si="118"/>
        <v>2.5354211686523302</v>
      </c>
      <c r="AE261" s="38">
        <f t="shared" si="113"/>
        <v>5.9583999999999993</v>
      </c>
      <c r="AF261" s="37">
        <f t="shared" si="114"/>
        <v>5.3742560326183611E-4</v>
      </c>
      <c r="AG261" s="37">
        <f t="shared" si="119"/>
        <v>0.1292730834932527</v>
      </c>
      <c r="AH261" s="38">
        <f t="shared" si="115"/>
        <v>0.57501408119567732</v>
      </c>
    </row>
    <row r="262" spans="6:34" x14ac:dyDescent="0.2">
      <c r="F262" s="9">
        <v>74.000000000001506</v>
      </c>
      <c r="G262" s="17">
        <f t="shared" si="116"/>
        <v>1134.0000000000146</v>
      </c>
      <c r="H262" s="24">
        <f t="shared" si="105"/>
        <v>1407.1500000000146</v>
      </c>
      <c r="I262" s="24">
        <f t="shared" si="106"/>
        <v>16.475600000000696</v>
      </c>
      <c r="J262" s="18">
        <f t="shared" si="107"/>
        <v>1647560000.0000696</v>
      </c>
      <c r="K262" s="19">
        <f t="shared" si="96"/>
        <v>-8.1949485400104614</v>
      </c>
      <c r="L262" s="25">
        <f t="shared" si="97"/>
        <v>-7.8137519545129237</v>
      </c>
      <c r="M262" s="19">
        <f t="shared" si="98"/>
        <v>-0.38119658549753765</v>
      </c>
      <c r="N262" s="20">
        <f t="shared" si="99"/>
        <v>5.5405999999992162</v>
      </c>
      <c r="O262" s="42">
        <f t="shared" si="100"/>
        <v>1.6724022810015082</v>
      </c>
      <c r="P262" s="40"/>
      <c r="Q262" s="21">
        <f t="shared" si="101"/>
        <v>25.547302532179621</v>
      </c>
      <c r="R262" s="44">
        <f t="shared" si="102"/>
        <v>1.0061614452549246</v>
      </c>
      <c r="S262" s="22"/>
      <c r="T262" s="22">
        <f t="shared" si="103"/>
        <v>4.6109270714693782</v>
      </c>
      <c r="U262" s="22">
        <f t="shared" si="104"/>
        <v>0.33691081131827849</v>
      </c>
      <c r="V262" s="47"/>
      <c r="W262" s="26">
        <f t="shared" si="108"/>
        <v>0.60162644878264016</v>
      </c>
      <c r="X262" s="26">
        <f t="shared" si="109"/>
        <v>4.6109270714693782</v>
      </c>
      <c r="Y262" s="27">
        <f t="shared" si="110"/>
        <v>6.5239206721059456E-2</v>
      </c>
      <c r="Z262" s="26">
        <f t="shared" si="111"/>
        <v>0.11541875713029658</v>
      </c>
      <c r="AA262" s="33">
        <f t="shared" si="117"/>
        <v>6.7018545260383098</v>
      </c>
      <c r="AB262" s="30"/>
      <c r="AC262" s="37">
        <f t="shared" si="112"/>
        <v>1.08927984602591E-2</v>
      </c>
      <c r="AD262" s="37">
        <f t="shared" si="118"/>
        <v>2.5463139671125892</v>
      </c>
      <c r="AE262" s="38">
        <f t="shared" si="113"/>
        <v>5.9583999999999993</v>
      </c>
      <c r="AF262" s="37">
        <f t="shared" si="114"/>
        <v>5.3768600149924181E-4</v>
      </c>
      <c r="AG262" s="37">
        <f t="shared" si="119"/>
        <v>0.12981076949475195</v>
      </c>
      <c r="AH262" s="38">
        <f t="shared" si="115"/>
        <v>0.57501434159391474</v>
      </c>
    </row>
    <row r="263" spans="6:34" x14ac:dyDescent="0.2">
      <c r="F263" s="9">
        <v>73.900000000001498</v>
      </c>
      <c r="G263" s="17">
        <f t="shared" si="116"/>
        <v>1133.7461538461685</v>
      </c>
      <c r="H263" s="24">
        <f t="shared" si="105"/>
        <v>1406.8961538461685</v>
      </c>
      <c r="I263" s="24">
        <f t="shared" si="106"/>
        <v>16.463726443787664</v>
      </c>
      <c r="J263" s="18">
        <f t="shared" si="107"/>
        <v>1646372644.3787663</v>
      </c>
      <c r="K263" s="19">
        <f t="shared" si="96"/>
        <v>-8.194718580009992</v>
      </c>
      <c r="L263" s="25">
        <f t="shared" si="97"/>
        <v>-7.817666611185687</v>
      </c>
      <c r="M263" s="19">
        <f t="shared" si="98"/>
        <v>-0.37705196882430503</v>
      </c>
      <c r="N263" s="20">
        <f t="shared" si="99"/>
        <v>5.5543584615376744</v>
      </c>
      <c r="O263" s="42">
        <f t="shared" si="100"/>
        <v>1.6734136331552847</v>
      </c>
      <c r="P263" s="40"/>
      <c r="Q263" s="21">
        <f t="shared" si="101"/>
        <v>25.563534162664581</v>
      </c>
      <c r="R263" s="44">
        <f t="shared" si="102"/>
        <v>1.0069146901148713</v>
      </c>
      <c r="S263" s="22"/>
      <c r="T263" s="22">
        <f t="shared" si="103"/>
        <v>4.6024278662755851</v>
      </c>
      <c r="U263" s="22">
        <f t="shared" si="104"/>
        <v>0.33695926416060423</v>
      </c>
      <c r="V263" s="47"/>
      <c r="W263" s="26">
        <f t="shared" si="108"/>
        <v>0.60171297171536464</v>
      </c>
      <c r="X263" s="26">
        <f t="shared" si="109"/>
        <v>4.6024278662755851</v>
      </c>
      <c r="Y263" s="27">
        <f t="shared" si="110"/>
        <v>6.5369082275512969E-2</v>
      </c>
      <c r="Z263" s="26">
        <f t="shared" si="111"/>
        <v>0.11562196152009885</v>
      </c>
      <c r="AA263" s="33">
        <f t="shared" si="117"/>
        <v>6.6910382202740788</v>
      </c>
      <c r="AB263" s="30"/>
      <c r="AC263" s="37">
        <f t="shared" si="112"/>
        <v>1.0891839709683382E-2</v>
      </c>
      <c r="AD263" s="37">
        <f t="shared" si="118"/>
        <v>2.5572058068222727</v>
      </c>
      <c r="AE263" s="38">
        <f t="shared" si="113"/>
        <v>5.9583999999999993</v>
      </c>
      <c r="AF263" s="37">
        <f t="shared" si="114"/>
        <v>5.3794589194693023E-4</v>
      </c>
      <c r="AG263" s="37">
        <f t="shared" si="119"/>
        <v>0.13034871538669887</v>
      </c>
      <c r="AH263" s="38">
        <f t="shared" si="115"/>
        <v>0.57501460148436234</v>
      </c>
    </row>
    <row r="264" spans="6:34" x14ac:dyDescent="0.2">
      <c r="F264" s="9">
        <v>73.800000000001504</v>
      </c>
      <c r="G264" s="17">
        <f t="shared" si="116"/>
        <v>1133.4923076923224</v>
      </c>
      <c r="H264" s="24">
        <f t="shared" si="105"/>
        <v>1406.6423076923224</v>
      </c>
      <c r="I264" s="24">
        <f t="shared" si="106"/>
        <v>16.451865775148633</v>
      </c>
      <c r="J264" s="18">
        <f t="shared" si="107"/>
        <v>1645186577.5148633</v>
      </c>
      <c r="K264" s="19">
        <f t="shared" si="96"/>
        <v>-8.1944717627036088</v>
      </c>
      <c r="L264" s="25">
        <f t="shared" si="97"/>
        <v>-7.8215816729854026</v>
      </c>
      <c r="M264" s="19">
        <f t="shared" si="98"/>
        <v>-0.37289008971820614</v>
      </c>
      <c r="N264" s="20">
        <f t="shared" si="99"/>
        <v>5.5681169230761327</v>
      </c>
      <c r="O264" s="42">
        <f t="shared" si="100"/>
        <v>1.6744224567131729</v>
      </c>
      <c r="P264" s="40"/>
      <c r="Q264" s="21">
        <f t="shared" si="101"/>
        <v>25.579411818431907</v>
      </c>
      <c r="R264" s="44">
        <f t="shared" si="102"/>
        <v>1.007666391238756</v>
      </c>
      <c r="S264" s="22"/>
      <c r="T264" s="22">
        <f t="shared" si="103"/>
        <v>4.5939070913583544</v>
      </c>
      <c r="U264" s="22">
        <f t="shared" si="104"/>
        <v>0.33700765110460196</v>
      </c>
      <c r="V264" s="47"/>
      <c r="W264" s="26">
        <f t="shared" si="108"/>
        <v>0.60179937697250341</v>
      </c>
      <c r="X264" s="26">
        <f t="shared" si="109"/>
        <v>4.5939070913583544</v>
      </c>
      <c r="Y264" s="27">
        <f t="shared" si="110"/>
        <v>6.549973312526873E-2</v>
      </c>
      <c r="Z264" s="26">
        <f t="shared" si="111"/>
        <v>0.1158262847681297</v>
      </c>
      <c r="AA264" s="33">
        <f t="shared" si="117"/>
        <v>6.6801940307111032</v>
      </c>
      <c r="AB264" s="30"/>
      <c r="AC264" s="37">
        <f t="shared" si="112"/>
        <v>1.0890759755191666E-2</v>
      </c>
      <c r="AD264" s="37">
        <f t="shared" si="118"/>
        <v>2.5680965665774642</v>
      </c>
      <c r="AE264" s="38">
        <f t="shared" si="113"/>
        <v>5.9583999999999993</v>
      </c>
      <c r="AF264" s="37">
        <f t="shared" si="114"/>
        <v>5.3820527314481768E-4</v>
      </c>
      <c r="AG264" s="37">
        <f t="shared" si="119"/>
        <v>0.1308869206598437</v>
      </c>
      <c r="AH264" s="38">
        <f t="shared" si="115"/>
        <v>0.57501486086556031</v>
      </c>
    </row>
    <row r="265" spans="6:34" x14ac:dyDescent="0.2">
      <c r="F265" s="9">
        <v>73.700000000001495</v>
      </c>
      <c r="G265" s="17">
        <f t="shared" si="116"/>
        <v>1133.2384615384763</v>
      </c>
      <c r="H265" s="24">
        <f t="shared" si="105"/>
        <v>1406.3884615384763</v>
      </c>
      <c r="I265" s="24">
        <f t="shared" si="106"/>
        <v>16.440017994083547</v>
      </c>
      <c r="J265" s="18">
        <f t="shared" si="107"/>
        <v>1644001799.4083548</v>
      </c>
      <c r="K265" s="19">
        <f t="shared" si="96"/>
        <v>-8.1942080382899576</v>
      </c>
      <c r="L265" s="25">
        <f t="shared" si="97"/>
        <v>-7.8254971401314659</v>
      </c>
      <c r="M265" s="19">
        <f t="shared" si="98"/>
        <v>-0.36871089815849167</v>
      </c>
      <c r="N265" s="20">
        <f t="shared" si="99"/>
        <v>5.581875384614591</v>
      </c>
      <c r="O265" s="42">
        <f t="shared" si="100"/>
        <v>1.6754287442049716</v>
      </c>
      <c r="P265" s="40"/>
      <c r="Q265" s="21">
        <f t="shared" si="101"/>
        <v>25.59493503772293</v>
      </c>
      <c r="R265" s="44">
        <f t="shared" si="102"/>
        <v>1.0084165434739207</v>
      </c>
      <c r="S265" s="22"/>
      <c r="T265" s="22">
        <f t="shared" si="103"/>
        <v>4.585364823491159</v>
      </c>
      <c r="U265" s="22">
        <f t="shared" si="104"/>
        <v>0.33705597226897571</v>
      </c>
      <c r="V265" s="47"/>
      <c r="W265" s="26">
        <f t="shared" si="108"/>
        <v>0.60188566476602801</v>
      </c>
      <c r="X265" s="26">
        <f t="shared" si="109"/>
        <v>4.585364823491159</v>
      </c>
      <c r="Y265" s="27">
        <f t="shared" si="110"/>
        <v>6.5631164360415092E-2</v>
      </c>
      <c r="Z265" s="26">
        <f t="shared" si="111"/>
        <v>0.11603173321368747</v>
      </c>
      <c r="AA265" s="33">
        <f t="shared" si="117"/>
        <v>6.6693220563306701</v>
      </c>
      <c r="AB265" s="30"/>
      <c r="AC265" s="37">
        <f t="shared" si="112"/>
        <v>1.088955850948135E-2</v>
      </c>
      <c r="AD265" s="37">
        <f t="shared" si="118"/>
        <v>2.5789861250869457</v>
      </c>
      <c r="AE265" s="38">
        <f t="shared" si="113"/>
        <v>5.9583999999999984</v>
      </c>
      <c r="AF265" s="37">
        <f t="shared" si="114"/>
        <v>5.3846414363050517E-4</v>
      </c>
      <c r="AG265" s="37">
        <f t="shared" si="119"/>
        <v>0.13142538480347421</v>
      </c>
      <c r="AH265" s="38">
        <f t="shared" si="115"/>
        <v>0.57501511973604591</v>
      </c>
    </row>
    <row r="266" spans="6:34" x14ac:dyDescent="0.2">
      <c r="F266" s="9">
        <v>73.600000000001501</v>
      </c>
      <c r="G266" s="17">
        <f t="shared" si="116"/>
        <v>1132.9846153846302</v>
      </c>
      <c r="H266" s="24">
        <f t="shared" si="105"/>
        <v>1406.1346153846303</v>
      </c>
      <c r="I266" s="24">
        <f t="shared" si="106"/>
        <v>16.428183100592435</v>
      </c>
      <c r="J266" s="18">
        <f t="shared" si="107"/>
        <v>1642818310.0592434</v>
      </c>
      <c r="K266" s="19">
        <f t="shared" si="96"/>
        <v>-8.1939273567577313</v>
      </c>
      <c r="L266" s="25">
        <f t="shared" si="97"/>
        <v>-7.8294130128434301</v>
      </c>
      <c r="M266" s="19">
        <f t="shared" si="98"/>
        <v>-0.36451434391430126</v>
      </c>
      <c r="N266" s="20">
        <f t="shared" si="99"/>
        <v>5.5956338461530493</v>
      </c>
      <c r="O266" s="42">
        <f t="shared" si="100"/>
        <v>1.6764324881289836</v>
      </c>
      <c r="P266" s="40"/>
      <c r="Q266" s="21">
        <f t="shared" si="101"/>
        <v>25.61010336598352</v>
      </c>
      <c r="R266" s="44">
        <f t="shared" si="102"/>
        <v>1.0091651416540728</v>
      </c>
      <c r="S266" s="22"/>
      <c r="T266" s="22">
        <f t="shared" si="103"/>
        <v>4.5768011399799233</v>
      </c>
      <c r="U266" s="22">
        <f t="shared" si="104"/>
        <v>0.33710422777418753</v>
      </c>
      <c r="V266" s="47"/>
      <c r="W266" s="26">
        <f t="shared" si="108"/>
        <v>0.60197183531104914</v>
      </c>
      <c r="X266" s="26">
        <f t="shared" si="109"/>
        <v>4.5768011399799233</v>
      </c>
      <c r="Y266" s="27">
        <f t="shared" si="110"/>
        <v>6.5763381114881669E-2</v>
      </c>
      <c r="Z266" s="26">
        <f t="shared" si="111"/>
        <v>0.11623831324199473</v>
      </c>
      <c r="AA266" s="33">
        <f t="shared" si="117"/>
        <v>6.6584223968026786</v>
      </c>
      <c r="AB266" s="30"/>
      <c r="AC266" s="37">
        <f t="shared" si="112"/>
        <v>1.0888235887760072E-2</v>
      </c>
      <c r="AD266" s="37">
        <f t="shared" si="118"/>
        <v>2.5898743609747057</v>
      </c>
      <c r="AE266" s="38">
        <f t="shared" si="113"/>
        <v>5.9583999999999975</v>
      </c>
      <c r="AF266" s="37">
        <f t="shared" si="114"/>
        <v>5.3872250193812252E-4</v>
      </c>
      <c r="AG266" s="37">
        <f t="shared" si="119"/>
        <v>0.13196410730541233</v>
      </c>
      <c r="AH266" s="38">
        <f t="shared" si="115"/>
        <v>0.57501537809435355</v>
      </c>
    </row>
    <row r="267" spans="6:34" x14ac:dyDescent="0.2">
      <c r="F267" s="9">
        <v>73.500000000001506</v>
      </c>
      <c r="G267" s="17">
        <f t="shared" si="116"/>
        <v>1132.7307692307841</v>
      </c>
      <c r="H267" s="24">
        <f t="shared" si="105"/>
        <v>1405.8807692307842</v>
      </c>
      <c r="I267" s="24">
        <f t="shared" si="106"/>
        <v>16.416361094675267</v>
      </c>
      <c r="J267" s="18">
        <f t="shared" si="107"/>
        <v>1641636109.4675267</v>
      </c>
      <c r="K267" s="19">
        <f t="shared" si="96"/>
        <v>-8.1936296678845402</v>
      </c>
      <c r="L267" s="25">
        <f t="shared" si="97"/>
        <v>-7.833329291341002</v>
      </c>
      <c r="M267" s="19">
        <f t="shared" si="98"/>
        <v>-0.36030037654353819</v>
      </c>
      <c r="N267" s="20">
        <f t="shared" si="99"/>
        <v>5.6093923076915075</v>
      </c>
      <c r="O267" s="42">
        <f t="shared" si="100"/>
        <v>1.6774336809518502</v>
      </c>
      <c r="P267" s="40"/>
      <c r="Q267" s="21">
        <f t="shared" si="101"/>
        <v>25.62491635590164</v>
      </c>
      <c r="R267" s="44">
        <f t="shared" si="102"/>
        <v>1.0099121805992322</v>
      </c>
      <c r="S267" s="22"/>
      <c r="T267" s="22">
        <f t="shared" si="103"/>
        <v>4.5682161186631873</v>
      </c>
      <c r="U267" s="22">
        <f t="shared" si="104"/>
        <v>0.33715241774247162</v>
      </c>
      <c r="V267" s="47"/>
      <c r="W267" s="26">
        <f t="shared" si="108"/>
        <v>0.6020578888258421</v>
      </c>
      <c r="X267" s="26">
        <f t="shared" si="109"/>
        <v>4.5682161186631873</v>
      </c>
      <c r="Y267" s="27">
        <f t="shared" si="110"/>
        <v>6.5896388566881584E-2</v>
      </c>
      <c r="Z267" s="26">
        <f t="shared" si="111"/>
        <v>0.11644603128456527</v>
      </c>
      <c r="AA267" s="33">
        <f t="shared" si="117"/>
        <v>6.6474951524858952</v>
      </c>
      <c r="AB267" s="30"/>
      <c r="AC267" s="37">
        <f t="shared" si="112"/>
        <v>1.0886791807780384E-2</v>
      </c>
      <c r="AD267" s="37">
        <f t="shared" si="118"/>
        <v>2.6007611527824861</v>
      </c>
      <c r="AE267" s="38">
        <f t="shared" si="113"/>
        <v>5.9583999999999975</v>
      </c>
      <c r="AF267" s="37">
        <f t="shared" si="114"/>
        <v>5.3898034659946917E-4</v>
      </c>
      <c r="AG267" s="37">
        <f t="shared" si="119"/>
        <v>0.1325030876520118</v>
      </c>
      <c r="AH267" s="38">
        <f t="shared" si="115"/>
        <v>0.57501563593901484</v>
      </c>
    </row>
    <row r="268" spans="6:34" x14ac:dyDescent="0.2">
      <c r="F268" s="9">
        <v>73.400000000001498</v>
      </c>
      <c r="G268" s="17">
        <f t="shared" si="116"/>
        <v>1132.476923076938</v>
      </c>
      <c r="H268" s="24">
        <f t="shared" si="105"/>
        <v>1405.6269230769381</v>
      </c>
      <c r="I268" s="24">
        <f t="shared" si="106"/>
        <v>16.404551976332073</v>
      </c>
      <c r="J268" s="18">
        <f t="shared" si="107"/>
        <v>1640455197.6332073</v>
      </c>
      <c r="K268" s="19">
        <f t="shared" si="96"/>
        <v>-8.1933149212356717</v>
      </c>
      <c r="L268" s="25">
        <f t="shared" si="97"/>
        <v>-7.8372459758440582</v>
      </c>
      <c r="M268" s="19">
        <f t="shared" si="98"/>
        <v>-0.35606894539161349</v>
      </c>
      <c r="N268" s="20">
        <f t="shared" si="99"/>
        <v>5.6231507692299658</v>
      </c>
      <c r="O268" s="42">
        <f t="shared" si="100"/>
        <v>1.6784323151083651</v>
      </c>
      <c r="P268" s="40"/>
      <c r="Q268" s="21">
        <f t="shared" si="101"/>
        <v>25.639373567444913</v>
      </c>
      <c r="R268" s="44">
        <f t="shared" si="102"/>
        <v>1.0106576551156685</v>
      </c>
      <c r="S268" s="22"/>
      <c r="T268" s="22">
        <f t="shared" si="103"/>
        <v>4.559609837912272</v>
      </c>
      <c r="U268" s="22">
        <f t="shared" si="104"/>
        <v>0.33720054229784868</v>
      </c>
      <c r="V268" s="47"/>
      <c r="W268" s="26">
        <f t="shared" si="108"/>
        <v>0.60214382553187262</v>
      </c>
      <c r="X268" s="26">
        <f t="shared" si="109"/>
        <v>4.559609837912272</v>
      </c>
      <c r="Y268" s="27">
        <f t="shared" si="110"/>
        <v>6.603019193935887E-2</v>
      </c>
      <c r="Z268" s="26">
        <f t="shared" si="111"/>
        <v>0.11665489381957377</v>
      </c>
      <c r="AA268" s="33">
        <f t="shared" si="117"/>
        <v>6.6365404244281869</v>
      </c>
      <c r="AB268" s="30"/>
      <c r="AC268" s="37">
        <f t="shared" si="112"/>
        <v>1.0885226189835652E-2</v>
      </c>
      <c r="AD268" s="37">
        <f t="shared" si="118"/>
        <v>2.6116463789723219</v>
      </c>
      <c r="AE268" s="38">
        <f t="shared" si="113"/>
        <v>5.9583999999999975</v>
      </c>
      <c r="AF268" s="37">
        <f t="shared" si="114"/>
        <v>5.3923767614324071E-4</v>
      </c>
      <c r="AG268" s="37">
        <f t="shared" si="119"/>
        <v>0.13304232532815505</v>
      </c>
      <c r="AH268" s="38">
        <f t="shared" si="115"/>
        <v>0.57501589326855862</v>
      </c>
    </row>
    <row r="269" spans="6:34" x14ac:dyDescent="0.2">
      <c r="F269" s="9">
        <v>73.300000000001504</v>
      </c>
      <c r="G269" s="17">
        <f t="shared" si="116"/>
        <v>1132.2230769230919</v>
      </c>
      <c r="H269" s="24">
        <f t="shared" si="105"/>
        <v>1405.373076923092</v>
      </c>
      <c r="I269" s="24">
        <f t="shared" si="106"/>
        <v>16.392755745562852</v>
      </c>
      <c r="J269" s="18">
        <f t="shared" si="107"/>
        <v>1639275574.5562851</v>
      </c>
      <c r="K269" s="19">
        <f t="shared" si="96"/>
        <v>-8.1929830661629488</v>
      </c>
      <c r="L269" s="25">
        <f t="shared" si="97"/>
        <v>-7.8411630665726157</v>
      </c>
      <c r="M269" s="19">
        <f t="shared" si="98"/>
        <v>-0.35181999959033305</v>
      </c>
      <c r="N269" s="20">
        <f t="shared" si="99"/>
        <v>5.6369092307684241</v>
      </c>
      <c r="O269" s="42">
        <f t="shared" si="100"/>
        <v>1.6794283830013033</v>
      </c>
      <c r="P269" s="40"/>
      <c r="Q269" s="21">
        <f t="shared" si="101"/>
        <v>25.653474567898115</v>
      </c>
      <c r="R269" s="44">
        <f t="shared" si="102"/>
        <v>1.0114015599958457</v>
      </c>
      <c r="S269" s="22"/>
      <c r="T269" s="22">
        <f t="shared" si="103"/>
        <v>4.5509823766314277</v>
      </c>
      <c r="U269" s="22">
        <f t="shared" si="104"/>
        <v>0.33724860156614023</v>
      </c>
      <c r="V269" s="47"/>
      <c r="W269" s="26">
        <f t="shared" si="108"/>
        <v>0.60222964565382175</v>
      </c>
      <c r="X269" s="26">
        <f t="shared" si="109"/>
        <v>4.5509823766314277</v>
      </c>
      <c r="Y269" s="27">
        <f t="shared" si="110"/>
        <v>6.6164796500440812E-2</v>
      </c>
      <c r="Z269" s="26">
        <f t="shared" si="111"/>
        <v>0.11686490737222885</v>
      </c>
      <c r="AA269" s="33">
        <f t="shared" si="117"/>
        <v>6.6255583143667494</v>
      </c>
      <c r="AB269" s="30"/>
      <c r="AC269" s="37">
        <f t="shared" si="112"/>
        <v>1.0883538956771445E-2</v>
      </c>
      <c r="AD269" s="37">
        <f t="shared" si="118"/>
        <v>2.6225299179290933</v>
      </c>
      <c r="AE269" s="38">
        <f t="shared" si="113"/>
        <v>5.9583999999999984</v>
      </c>
      <c r="AF269" s="37">
        <f t="shared" si="114"/>
        <v>5.3949448909502127E-4</v>
      </c>
      <c r="AG269" s="37">
        <f t="shared" si="119"/>
        <v>0.13358181981725006</v>
      </c>
      <c r="AH269" s="38">
        <f t="shared" si="115"/>
        <v>0.57501615008151041</v>
      </c>
    </row>
    <row r="270" spans="6:34" x14ac:dyDescent="0.2">
      <c r="F270" s="9">
        <v>73.200000000001495</v>
      </c>
      <c r="G270" s="17">
        <f t="shared" si="116"/>
        <v>1131.9692307692458</v>
      </c>
      <c r="H270" s="24">
        <f t="shared" si="105"/>
        <v>1405.1192307692459</v>
      </c>
      <c r="I270" s="24">
        <f t="shared" si="106"/>
        <v>16.380972402367576</v>
      </c>
      <c r="J270" s="18">
        <f t="shared" si="107"/>
        <v>1638097240.2367575</v>
      </c>
      <c r="K270" s="19">
        <f t="shared" si="96"/>
        <v>-8.1926340518034788</v>
      </c>
      <c r="L270" s="25">
        <f t="shared" si="97"/>
        <v>-7.8450805637468726</v>
      </c>
      <c r="M270" s="19">
        <f t="shared" si="98"/>
        <v>-0.34755348805660624</v>
      </c>
      <c r="N270" s="20">
        <f t="shared" si="99"/>
        <v>5.6506676923068824</v>
      </c>
      <c r="O270" s="42">
        <f t="shared" si="100"/>
        <v>1.6804218770012289</v>
      </c>
      <c r="P270" s="40"/>
      <c r="Q270" s="21">
        <f t="shared" si="101"/>
        <v>25.667218931900528</v>
      </c>
      <c r="R270" s="44">
        <f t="shared" si="102"/>
        <v>1.0121438900183561</v>
      </c>
      <c r="S270" s="22"/>
      <c r="T270" s="22">
        <f t="shared" si="103"/>
        <v>4.5423338142579572</v>
      </c>
      <c r="U270" s="22">
        <f t="shared" si="104"/>
        <v>0.33729659567498299</v>
      </c>
      <c r="V270" s="47"/>
      <c r="W270" s="26">
        <f t="shared" si="108"/>
        <v>0.6023153494196124</v>
      </c>
      <c r="X270" s="26">
        <f t="shared" si="109"/>
        <v>4.5423338142579572</v>
      </c>
      <c r="Y270" s="27">
        <f t="shared" si="110"/>
        <v>6.6300207563896041E-2</v>
      </c>
      <c r="Z270" s="26">
        <f t="shared" si="111"/>
        <v>0.11707607851514931</v>
      </c>
      <c r="AA270" s="33">
        <f t="shared" si="117"/>
        <v>6.6145489247283029</v>
      </c>
      <c r="AB270" s="30"/>
      <c r="AC270" s="37">
        <f t="shared" si="112"/>
        <v>1.0881730034012362E-2</v>
      </c>
      <c r="AD270" s="37">
        <f t="shared" si="118"/>
        <v>2.6334116479631056</v>
      </c>
      <c r="AE270" s="38">
        <f t="shared" si="113"/>
        <v>5.9583999999999984</v>
      </c>
      <c r="AF270" s="37">
        <f t="shared" si="114"/>
        <v>5.3975078397804088E-4</v>
      </c>
      <c r="AG270" s="37">
        <f t="shared" si="119"/>
        <v>0.13412157060122812</v>
      </c>
      <c r="AH270" s="38">
        <f t="shared" si="115"/>
        <v>0.5750164063763934</v>
      </c>
    </row>
    <row r="271" spans="6:34" x14ac:dyDescent="0.2">
      <c r="F271" s="9">
        <v>73.100000000001501</v>
      </c>
      <c r="G271" s="17">
        <f t="shared" si="116"/>
        <v>1131.7153846153997</v>
      </c>
      <c r="H271" s="24">
        <f t="shared" si="105"/>
        <v>1404.8653846153998</v>
      </c>
      <c r="I271" s="24">
        <f t="shared" si="106"/>
        <v>16.369201946746273</v>
      </c>
      <c r="J271" s="18">
        <f t="shared" si="107"/>
        <v>1636920194.6746273</v>
      </c>
      <c r="K271" s="19">
        <f t="shared" si="96"/>
        <v>-8.1922678270784868</v>
      </c>
      <c r="L271" s="25">
        <f t="shared" si="97"/>
        <v>-7.8489984675871689</v>
      </c>
      <c r="M271" s="19">
        <f t="shared" si="98"/>
        <v>-0.34326935949131787</v>
      </c>
      <c r="N271" s="20">
        <f t="shared" si="99"/>
        <v>5.6644261538453407</v>
      </c>
      <c r="O271" s="42">
        <f t="shared" si="100"/>
        <v>1.681412789446326</v>
      </c>
      <c r="P271" s="40"/>
      <c r="Q271" s="21">
        <f t="shared" si="101"/>
        <v>25.68060624148335</v>
      </c>
      <c r="R271" s="44">
        <f t="shared" si="102"/>
        <v>1.0128846399478673</v>
      </c>
      <c r="S271" s="22"/>
      <c r="T271" s="22">
        <f t="shared" si="103"/>
        <v>4.533664230762346</v>
      </c>
      <c r="U271" s="22">
        <f t="shared" si="104"/>
        <v>0.3373445247538438</v>
      </c>
      <c r="V271" s="47"/>
      <c r="W271" s="26">
        <f t="shared" si="108"/>
        <v>0.60240093706043529</v>
      </c>
      <c r="X271" s="26">
        <f t="shared" si="109"/>
        <v>4.533664230762346</v>
      </c>
      <c r="Y271" s="27">
        <f t="shared" si="110"/>
        <v>6.6436430489597617E-2</v>
      </c>
      <c r="Z271" s="26">
        <f t="shared" si="111"/>
        <v>0.11728841386874336</v>
      </c>
      <c r="AA271" s="33">
        <f t="shared" si="117"/>
        <v>6.6035123586292901</v>
      </c>
      <c r="AB271" s="30"/>
      <c r="AC271" s="37">
        <f t="shared" si="112"/>
        <v>1.0879799349550112E-2</v>
      </c>
      <c r="AD271" s="37">
        <f t="shared" si="118"/>
        <v>2.6442914473126558</v>
      </c>
      <c r="AE271" s="38">
        <f t="shared" si="113"/>
        <v>5.9583999999999984</v>
      </c>
      <c r="AF271" s="37">
        <f t="shared" si="114"/>
        <v>5.4000655931202019E-4</v>
      </c>
      <c r="AG271" s="37">
        <f t="shared" si="119"/>
        <v>0.13466157716054014</v>
      </c>
      <c r="AH271" s="38">
        <f t="shared" si="115"/>
        <v>0.57501666215172742</v>
      </c>
    </row>
    <row r="272" spans="6:34" x14ac:dyDescent="0.2">
      <c r="F272" s="9">
        <v>73.000000000001506</v>
      </c>
      <c r="G272" s="17">
        <f t="shared" si="116"/>
        <v>1131.4615384615536</v>
      </c>
      <c r="H272" s="24">
        <f t="shared" si="105"/>
        <v>1404.6115384615537</v>
      </c>
      <c r="I272" s="24">
        <f t="shared" si="106"/>
        <v>16.357444378698943</v>
      </c>
      <c r="J272" s="18">
        <f t="shared" si="107"/>
        <v>1635744437.8698943</v>
      </c>
      <c r="K272" s="19">
        <f t="shared" si="96"/>
        <v>-8.1918843406920754</v>
      </c>
      <c r="L272" s="25">
        <f t="shared" si="97"/>
        <v>-7.8529167783140119</v>
      </c>
      <c r="M272" s="19">
        <f t="shared" si="98"/>
        <v>-0.33896756237806347</v>
      </c>
      <c r="N272" s="20">
        <f t="shared" si="99"/>
        <v>5.6781846153837989</v>
      </c>
      <c r="O272" s="42">
        <f t="shared" si="100"/>
        <v>1.6824011126422107</v>
      </c>
      <c r="P272" s="40"/>
      <c r="Q272" s="21">
        <f t="shared" si="101"/>
        <v>25.693636086106874</v>
      </c>
      <c r="R272" s="44">
        <f t="shared" si="102"/>
        <v>1.0136238045350585</v>
      </c>
      <c r="S272" s="22"/>
      <c r="T272" s="22">
        <f t="shared" si="103"/>
        <v>4.5249737066483515</v>
      </c>
      <c r="U272" s="22">
        <f t="shared" si="104"/>
        <v>0.33739238893403434</v>
      </c>
      <c r="V272" s="47"/>
      <c r="W272" s="26">
        <f t="shared" si="108"/>
        <v>0.60248640881077553</v>
      </c>
      <c r="X272" s="26">
        <f t="shared" si="109"/>
        <v>4.5249737066483515</v>
      </c>
      <c r="Y272" s="27">
        <f t="shared" si="110"/>
        <v>6.6573470683991803E-2</v>
      </c>
      <c r="Z272" s="26">
        <f t="shared" si="111"/>
        <v>0.11750192010159152</v>
      </c>
      <c r="AA272" s="33">
        <f t="shared" si="117"/>
        <v>6.5924487198760202</v>
      </c>
      <c r="AB272" s="30"/>
      <c r="AC272" s="37">
        <f t="shared" si="112"/>
        <v>1.087774683397803E-2</v>
      </c>
      <c r="AD272" s="37">
        <f t="shared" si="118"/>
        <v>2.6551691941466338</v>
      </c>
      <c r="AE272" s="38">
        <f t="shared" si="113"/>
        <v>5.9583999999999984</v>
      </c>
      <c r="AF272" s="37">
        <f t="shared" si="114"/>
        <v>5.402618136143109E-4</v>
      </c>
      <c r="AG272" s="37">
        <f t="shared" si="119"/>
        <v>0.13520183897415444</v>
      </c>
      <c r="AH272" s="38">
        <f t="shared" si="115"/>
        <v>0.57501691740602967</v>
      </c>
    </row>
    <row r="273" spans="6:34" x14ac:dyDescent="0.2">
      <c r="F273" s="9">
        <v>72.900000000001498</v>
      </c>
      <c r="G273" s="17">
        <f t="shared" si="116"/>
        <v>1131.2076923077075</v>
      </c>
      <c r="H273" s="24">
        <f t="shared" si="105"/>
        <v>1404.3576923077076</v>
      </c>
      <c r="I273" s="24">
        <f t="shared" si="106"/>
        <v>16.345699698225559</v>
      </c>
      <c r="J273" s="18">
        <f t="shared" si="107"/>
        <v>1634569969.8225558</v>
      </c>
      <c r="K273" s="19">
        <f t="shared" si="96"/>
        <v>-8.1914835411299869</v>
      </c>
      <c r="L273" s="25">
        <f t="shared" si="97"/>
        <v>-7.8568354961480695</v>
      </c>
      <c r="M273" s="19">
        <f t="shared" si="98"/>
        <v>-0.33464804498191736</v>
      </c>
      <c r="N273" s="20">
        <f t="shared" si="99"/>
        <v>5.6919430769222572</v>
      </c>
      <c r="O273" s="42">
        <f t="shared" si="100"/>
        <v>1.6833868388617432</v>
      </c>
      <c r="P273" s="40"/>
      <c r="Q273" s="21">
        <f t="shared" si="101"/>
        <v>25.706308062697733</v>
      </c>
      <c r="R273" s="44">
        <f t="shared" si="102"/>
        <v>1.0143613785165582</v>
      </c>
      <c r="S273" s="22"/>
      <c r="T273" s="22">
        <f t="shared" si="103"/>
        <v>4.5162623229531009</v>
      </c>
      <c r="U273" s="22">
        <f t="shared" si="104"/>
        <v>0.33744018834872574</v>
      </c>
      <c r="V273" s="47"/>
      <c r="W273" s="26">
        <f t="shared" si="108"/>
        <v>0.60257176490843878</v>
      </c>
      <c r="X273" s="26">
        <f t="shared" si="109"/>
        <v>4.5162623229531009</v>
      </c>
      <c r="Y273" s="27">
        <f t="shared" si="110"/>
        <v>6.6711333600572187E-2</v>
      </c>
      <c r="Z273" s="26">
        <f t="shared" si="111"/>
        <v>0.11771660393083204</v>
      </c>
      <c r="AA273" s="33">
        <f t="shared" si="117"/>
        <v>6.5813581129648373</v>
      </c>
      <c r="AB273" s="30"/>
      <c r="AC273" s="37">
        <f t="shared" si="112"/>
        <v>1.0875572420486836E-2</v>
      </c>
      <c r="AD273" s="37">
        <f t="shared" si="118"/>
        <v>2.6660447665671207</v>
      </c>
      <c r="AE273" s="38">
        <f t="shared" si="113"/>
        <v>5.9583999999999993</v>
      </c>
      <c r="AF273" s="37">
        <f t="shared" si="114"/>
        <v>5.4051654539912159E-4</v>
      </c>
      <c r="AG273" s="37">
        <f t="shared" si="119"/>
        <v>0.13574235551955358</v>
      </c>
      <c r="AH273" s="38">
        <f t="shared" si="115"/>
        <v>0.57501717213781456</v>
      </c>
    </row>
    <row r="274" spans="6:34" x14ac:dyDescent="0.2">
      <c r="F274" s="9">
        <v>72.800000000001504</v>
      </c>
      <c r="G274" s="17">
        <f t="shared" si="116"/>
        <v>1130.9538461538614</v>
      </c>
      <c r="H274" s="24">
        <f t="shared" si="105"/>
        <v>1404.1038461538615</v>
      </c>
      <c r="I274" s="24">
        <f t="shared" si="106"/>
        <v>16.333967905326162</v>
      </c>
      <c r="J274" s="18">
        <f t="shared" si="107"/>
        <v>1633396790.5326161</v>
      </c>
      <c r="K274" s="19">
        <f t="shared" si="96"/>
        <v>-8.1910653766583881</v>
      </c>
      <c r="L274" s="25">
        <f t="shared" si="97"/>
        <v>-7.8607546213101642</v>
      </c>
      <c r="M274" s="19">
        <f t="shared" si="98"/>
        <v>-0.33031075534822385</v>
      </c>
      <c r="N274" s="20">
        <f t="shared" si="99"/>
        <v>5.7057015384607155</v>
      </c>
      <c r="O274" s="42">
        <f t="shared" si="100"/>
        <v>1.6843699603448483</v>
      </c>
      <c r="P274" s="40"/>
      <c r="Q274" s="21">
        <f t="shared" si="101"/>
        <v>25.71862177568601</v>
      </c>
      <c r="R274" s="44">
        <f t="shared" si="102"/>
        <v>1.0150973566148844</v>
      </c>
      <c r="S274" s="22"/>
      <c r="T274" s="22">
        <f t="shared" si="103"/>
        <v>4.5075301612471623</v>
      </c>
      <c r="U274" s="22">
        <f t="shared" si="104"/>
        <v>0.33748792313296372</v>
      </c>
      <c r="V274" s="47"/>
      <c r="W274" s="26">
        <f t="shared" si="108"/>
        <v>0.60265700559457802</v>
      </c>
      <c r="X274" s="26">
        <f t="shared" si="109"/>
        <v>4.5075301612471623</v>
      </c>
      <c r="Y274" s="27">
        <f t="shared" si="110"/>
        <v>6.6850024740359407E-2</v>
      </c>
      <c r="Z274" s="26">
        <f t="shared" si="111"/>
        <v>0.11793247212255034</v>
      </c>
      <c r="AA274" s="33">
        <f t="shared" si="117"/>
        <v>6.5702406430822382</v>
      </c>
      <c r="AB274" s="30"/>
      <c r="AC274" s="37">
        <f t="shared" si="112"/>
        <v>1.0873276044875873E-2</v>
      </c>
      <c r="AD274" s="37">
        <f t="shared" si="118"/>
        <v>2.6769180426119967</v>
      </c>
      <c r="AE274" s="38">
        <f t="shared" si="113"/>
        <v>5.9583999999999993</v>
      </c>
      <c r="AF274" s="37">
        <f t="shared" si="114"/>
        <v>5.4077075317750928E-4</v>
      </c>
      <c r="AG274" s="37">
        <f t="shared" si="119"/>
        <v>0.13628312627273109</v>
      </c>
      <c r="AH274" s="38">
        <f t="shared" si="115"/>
        <v>0.57501742634559294</v>
      </c>
    </row>
    <row r="275" spans="6:34" x14ac:dyDescent="0.2">
      <c r="F275" s="9">
        <v>72.700000000001594</v>
      </c>
      <c r="G275" s="17">
        <f t="shared" si="116"/>
        <v>1130.7000000000153</v>
      </c>
      <c r="H275" s="24">
        <f t="shared" si="105"/>
        <v>1403.8500000000154</v>
      </c>
      <c r="I275" s="24">
        <f t="shared" si="106"/>
        <v>16.32224900000071</v>
      </c>
      <c r="J275" s="18">
        <f t="shared" si="107"/>
        <v>1632224900.000071</v>
      </c>
      <c r="K275" s="19">
        <f t="shared" si="96"/>
        <v>-8.1906297953226215</v>
      </c>
      <c r="L275" s="25">
        <f t="shared" si="97"/>
        <v>-7.8646741540212783</v>
      </c>
      <c r="M275" s="19">
        <f t="shared" si="98"/>
        <v>-0.32595564130134314</v>
      </c>
      <c r="N275" s="20">
        <f t="shared" si="99"/>
        <v>5.7194599999991738</v>
      </c>
      <c r="O275" s="42">
        <f t="shared" si="100"/>
        <v>1.6853504692983297</v>
      </c>
      <c r="P275" s="40"/>
      <c r="Q275" s="21">
        <f t="shared" si="101"/>
        <v>25.730576837042292</v>
      </c>
      <c r="R275" s="44">
        <f t="shared" si="102"/>
        <v>1.0158317335383853</v>
      </c>
      <c r="S275" s="22"/>
      <c r="T275" s="22">
        <f t="shared" si="103"/>
        <v>4.4987773036346104</v>
      </c>
      <c r="U275" s="22">
        <f t="shared" si="104"/>
        <v>0.33753559342368383</v>
      </c>
      <c r="V275" s="47"/>
      <c r="W275" s="26">
        <f t="shared" si="108"/>
        <v>0.6027421311137211</v>
      </c>
      <c r="X275" s="26">
        <f t="shared" si="109"/>
        <v>4.4987773036346104</v>
      </c>
      <c r="Y275" s="27">
        <f t="shared" si="110"/>
        <v>6.6989549652386585E-2</v>
      </c>
      <c r="Z275" s="26">
        <f t="shared" si="111"/>
        <v>0.11814953149217114</v>
      </c>
      <c r="AA275" s="33">
        <f t="shared" si="117"/>
        <v>6.5590964161049978</v>
      </c>
      <c r="AB275" s="30"/>
      <c r="AC275" s="37">
        <f t="shared" si="112"/>
        <v>1.0870857645568929E-2</v>
      </c>
      <c r="AD275" s="37">
        <f t="shared" si="118"/>
        <v>2.6877889002575657</v>
      </c>
      <c r="AE275" s="38">
        <f t="shared" si="113"/>
        <v>5.9583999999999993</v>
      </c>
      <c r="AF275" s="37">
        <f t="shared" si="114"/>
        <v>5.4102443545760224E-4</v>
      </c>
      <c r="AG275" s="37">
        <f t="shared" si="119"/>
        <v>0.13682415070818871</v>
      </c>
      <c r="AH275" s="38">
        <f t="shared" si="115"/>
        <v>0.57501768002787357</v>
      </c>
    </row>
    <row r="276" spans="6:34" x14ac:dyDescent="0.2">
      <c r="F276" s="9">
        <v>72.6000000000016</v>
      </c>
      <c r="G276" s="17">
        <f t="shared" si="116"/>
        <v>1130.4461538461692</v>
      </c>
      <c r="H276" s="24">
        <f t="shared" si="105"/>
        <v>1403.5961538461693</v>
      </c>
      <c r="I276" s="24">
        <f t="shared" si="106"/>
        <v>16.310542982249245</v>
      </c>
      <c r="J276" s="18">
        <f t="shared" si="107"/>
        <v>1631054298.2249246</v>
      </c>
      <c r="K276" s="19">
        <f t="shared" si="96"/>
        <v>-8.1901767449459335</v>
      </c>
      <c r="L276" s="25">
        <f t="shared" si="97"/>
        <v>-7.8685940945025594</v>
      </c>
      <c r="M276" s="19">
        <f t="shared" si="98"/>
        <v>-0.32158265044337409</v>
      </c>
      <c r="N276" s="20">
        <f t="shared" si="99"/>
        <v>5.733218461537632</v>
      </c>
      <c r="O276" s="42">
        <f t="shared" si="100"/>
        <v>1.6863283578956727</v>
      </c>
      <c r="P276" s="40"/>
      <c r="Q276" s="21">
        <f t="shared" si="101"/>
        <v>25.742172866314444</v>
      </c>
      <c r="R276" s="44">
        <f t="shared" si="102"/>
        <v>1.0165645039811704</v>
      </c>
      <c r="S276" s="22"/>
      <c r="T276" s="22">
        <f t="shared" si="103"/>
        <v>4.4900038327530378</v>
      </c>
      <c r="U276" s="22">
        <f t="shared" si="104"/>
        <v>0.33758319935972675</v>
      </c>
      <c r="V276" s="47"/>
      <c r="W276" s="26">
        <f t="shared" si="108"/>
        <v>0.6028271417137977</v>
      </c>
      <c r="X276" s="26">
        <f t="shared" si="109"/>
        <v>4.4900038327530378</v>
      </c>
      <c r="Y276" s="27">
        <f t="shared" si="110"/>
        <v>6.7129913934190932E-2</v>
      </c>
      <c r="Z276" s="26">
        <f t="shared" si="111"/>
        <v>0.11836778890485507</v>
      </c>
      <c r="AA276" s="33">
        <f t="shared" si="117"/>
        <v>6.5479255386002162</v>
      </c>
      <c r="AB276" s="30"/>
      <c r="AC276" s="37">
        <f t="shared" si="112"/>
        <v>1.0868317163656297E-2</v>
      </c>
      <c r="AD276" s="37">
        <f t="shared" si="118"/>
        <v>2.6986572174212218</v>
      </c>
      <c r="AE276" s="38">
        <f t="shared" si="113"/>
        <v>5.9583999999999993</v>
      </c>
      <c r="AF276" s="37">
        <f t="shared" si="114"/>
        <v>5.4127759074612915E-4</v>
      </c>
      <c r="AG276" s="37">
        <f t="shared" si="119"/>
        <v>0.13736542829893483</v>
      </c>
      <c r="AH276" s="38">
        <f t="shared" si="115"/>
        <v>0.57501793318316163</v>
      </c>
    </row>
    <row r="277" spans="6:34" x14ac:dyDescent="0.2">
      <c r="F277" s="9">
        <v>72.500000000001606</v>
      </c>
      <c r="G277" s="17">
        <f t="shared" si="116"/>
        <v>1130.1923076923231</v>
      </c>
      <c r="H277" s="24">
        <f t="shared" si="105"/>
        <v>1403.3423076923232</v>
      </c>
      <c r="I277" s="24">
        <f t="shared" si="106"/>
        <v>16.298849852071726</v>
      </c>
      <c r="J277" s="18">
        <f t="shared" si="107"/>
        <v>1629884985.2071726</v>
      </c>
      <c r="K277" s="19">
        <f t="shared" si="96"/>
        <v>-8.189706173128231</v>
      </c>
      <c r="L277" s="25">
        <f t="shared" si="97"/>
        <v>-7.8725144429753104</v>
      </c>
      <c r="M277" s="19">
        <f t="shared" si="98"/>
        <v>-0.31719173015292057</v>
      </c>
      <c r="N277" s="20">
        <f t="shared" si="99"/>
        <v>5.7469769230760903</v>
      </c>
      <c r="O277" s="42">
        <f t="shared" si="100"/>
        <v>1.6873036182768635</v>
      </c>
      <c r="P277" s="40"/>
      <c r="Q277" s="21">
        <f t="shared" si="101"/>
        <v>25.753409490664762</v>
      </c>
      <c r="R277" s="44">
        <f t="shared" si="102"/>
        <v>1.017295662623054</v>
      </c>
      <c r="S277" s="22"/>
      <c r="T277" s="22">
        <f t="shared" si="103"/>
        <v>4.4812098317736337</v>
      </c>
      <c r="U277" s="22">
        <f t="shared" si="104"/>
        <v>0.33763074108185354</v>
      </c>
      <c r="V277" s="47"/>
      <c r="W277" s="26">
        <f t="shared" si="108"/>
        <v>0.60291203764616697</v>
      </c>
      <c r="X277" s="26">
        <f t="shared" si="109"/>
        <v>4.4812098317736337</v>
      </c>
      <c r="Y277" s="27">
        <f t="shared" si="110"/>
        <v>6.7271123232310048E-2</v>
      </c>
      <c r="Z277" s="26">
        <f t="shared" si="111"/>
        <v>0.11858725127589657</v>
      </c>
      <c r="AA277" s="33">
        <f t="shared" si="117"/>
        <v>6.5367281178254588</v>
      </c>
      <c r="AB277" s="30"/>
      <c r="AC277" s="37">
        <f t="shared" si="112"/>
        <v>1.0865654542820841E-2</v>
      </c>
      <c r="AD277" s="37">
        <f t="shared" si="118"/>
        <v>2.7095228719640425</v>
      </c>
      <c r="AE277" s="38">
        <f t="shared" si="113"/>
        <v>5.9583999999999993</v>
      </c>
      <c r="AF277" s="37">
        <f t="shared" si="114"/>
        <v>5.4153021754418289E-4</v>
      </c>
      <c r="AG277" s="37">
        <f t="shared" si="119"/>
        <v>0.13790695851647902</v>
      </c>
      <c r="AH277" s="38">
        <f t="shared" si="115"/>
        <v>0.57501818580995978</v>
      </c>
    </row>
    <row r="278" spans="6:34" x14ac:dyDescent="0.2">
      <c r="F278" s="9">
        <v>72.400000000001597</v>
      </c>
      <c r="G278" s="17">
        <f t="shared" si="116"/>
        <v>1129.938461538477</v>
      </c>
      <c r="H278" s="24">
        <f t="shared" si="105"/>
        <v>1403.0884615384771</v>
      </c>
      <c r="I278" s="24">
        <f t="shared" si="106"/>
        <v>16.287169609468165</v>
      </c>
      <c r="J278" s="18">
        <f t="shared" si="107"/>
        <v>1628716960.9468164</v>
      </c>
      <c r="K278" s="19">
        <f t="shared" si="96"/>
        <v>-8.1892180272448076</v>
      </c>
      <c r="L278" s="25">
        <f t="shared" si="97"/>
        <v>-7.876435199660996</v>
      </c>
      <c r="M278" s="19">
        <f t="shared" si="98"/>
        <v>-0.3127828275838116</v>
      </c>
      <c r="N278" s="20">
        <f t="shared" si="99"/>
        <v>5.7607353846145486</v>
      </c>
      <c r="O278" s="42">
        <f t="shared" si="100"/>
        <v>1.6882762425481959</v>
      </c>
      <c r="P278" s="40"/>
      <c r="Q278" s="21">
        <f t="shared" si="101"/>
        <v>25.764286344906576</v>
      </c>
      <c r="R278" s="44">
        <f t="shared" si="102"/>
        <v>1.0180252041294888</v>
      </c>
      <c r="S278" s="22"/>
      <c r="T278" s="22">
        <f t="shared" si="103"/>
        <v>4.4723953844011648</v>
      </c>
      <c r="U278" s="22">
        <f t="shared" si="104"/>
        <v>0.33767821873276116</v>
      </c>
      <c r="V278" s="47"/>
      <c r="W278" s="26">
        <f t="shared" si="108"/>
        <v>0.60299681916564485</v>
      </c>
      <c r="X278" s="26">
        <f t="shared" si="109"/>
        <v>4.4723953844011648</v>
      </c>
      <c r="Y278" s="27">
        <f t="shared" si="110"/>
        <v>6.7413183242785182E-2</v>
      </c>
      <c r="Z278" s="26">
        <f t="shared" si="111"/>
        <v>0.11880792557112721</v>
      </c>
      <c r="AA278" s="33">
        <f t="shared" si="117"/>
        <v>6.5255042617287549</v>
      </c>
      <c r="AB278" s="30"/>
      <c r="AC278" s="37">
        <f t="shared" si="112"/>
        <v>1.08628697294419E-2</v>
      </c>
      <c r="AD278" s="37">
        <f t="shared" si="118"/>
        <v>2.7203857416934842</v>
      </c>
      <c r="AE278" s="38">
        <f t="shared" si="113"/>
        <v>5.9583999999999993</v>
      </c>
      <c r="AF278" s="37">
        <f t="shared" si="114"/>
        <v>5.417823143518257E-4</v>
      </c>
      <c r="AG278" s="37">
        <f t="shared" si="119"/>
        <v>0.13844874083083084</v>
      </c>
      <c r="AH278" s="38">
        <f t="shared" si="115"/>
        <v>0.57501843790676732</v>
      </c>
    </row>
    <row r="279" spans="6:34" x14ac:dyDescent="0.2">
      <c r="F279" s="9">
        <v>72.300000000001603</v>
      </c>
      <c r="G279" s="17">
        <f t="shared" si="116"/>
        <v>1129.6846153846309</v>
      </c>
      <c r="H279" s="24">
        <f t="shared" si="105"/>
        <v>1402.834615384631</v>
      </c>
      <c r="I279" s="24">
        <f t="shared" si="106"/>
        <v>16.275502254438592</v>
      </c>
      <c r="J279" s="18">
        <f t="shared" si="107"/>
        <v>1627550225.4438593</v>
      </c>
      <c r="K279" s="19">
        <f t="shared" si="96"/>
        <v>-8.1887122544450595</v>
      </c>
      <c r="L279" s="25">
        <f t="shared" si="97"/>
        <v>-7.8803563647812425</v>
      </c>
      <c r="M279" s="19">
        <f t="shared" si="98"/>
        <v>-0.308355889663817</v>
      </c>
      <c r="N279" s="20">
        <f t="shared" si="99"/>
        <v>5.7744938461530069</v>
      </c>
      <c r="O279" s="42">
        <f t="shared" si="100"/>
        <v>1.6892462227820797</v>
      </c>
      <c r="P279" s="40"/>
      <c r="Q279" s="21">
        <f t="shared" si="101"/>
        <v>25.774803071540997</v>
      </c>
      <c r="R279" s="44">
        <f t="shared" si="102"/>
        <v>1.0187531231515041</v>
      </c>
      <c r="S279" s="22"/>
      <c r="T279" s="22">
        <f t="shared" si="103"/>
        <v>4.4635605748739842</v>
      </c>
      <c r="U279" s="22">
        <f t="shared" si="104"/>
        <v>0.33772563245709836</v>
      </c>
      <c r="V279" s="47"/>
      <c r="W279" s="26">
        <f t="shared" si="108"/>
        <v>0.60308148653053273</v>
      </c>
      <c r="X279" s="26">
        <f t="shared" si="109"/>
        <v>4.4635605748739842</v>
      </c>
      <c r="Y279" s="27">
        <f t="shared" si="110"/>
        <v>6.7556099711670092E-2</v>
      </c>
      <c r="Z279" s="26">
        <f t="shared" si="111"/>
        <v>0.11902981880732134</v>
      </c>
      <c r="AA279" s="33">
        <f t="shared" si="117"/>
        <v>6.5142540789486638</v>
      </c>
      <c r="AB279" s="30"/>
      <c r="AC279" s="37">
        <f t="shared" si="112"/>
        <v>1.0859962672552173E-2</v>
      </c>
      <c r="AD279" s="37">
        <f t="shared" si="118"/>
        <v>2.7312457043660365</v>
      </c>
      <c r="AE279" s="38">
        <f t="shared" si="113"/>
        <v>5.9583999999999984</v>
      </c>
      <c r="AF279" s="37">
        <f t="shared" si="114"/>
        <v>5.4203387966538928E-4</v>
      </c>
      <c r="AG279" s="37">
        <f t="shared" si="119"/>
        <v>0.13899077471049623</v>
      </c>
      <c r="AH279" s="38">
        <f t="shared" si="115"/>
        <v>0.57501868947208101</v>
      </c>
    </row>
    <row r="280" spans="6:34" x14ac:dyDescent="0.2">
      <c r="F280" s="9">
        <v>72.200000000001594</v>
      </c>
      <c r="G280" s="17">
        <f t="shared" si="116"/>
        <v>1129.4307692307848</v>
      </c>
      <c r="H280" s="24">
        <f t="shared" si="105"/>
        <v>1402.5807692307849</v>
      </c>
      <c r="I280" s="24">
        <f t="shared" si="106"/>
        <v>16.263847786982993</v>
      </c>
      <c r="J280" s="18">
        <f t="shared" si="107"/>
        <v>1626384778.6982992</v>
      </c>
      <c r="K280" s="19">
        <f t="shared" si="96"/>
        <v>-8.1881888016511901</v>
      </c>
      <c r="L280" s="25">
        <f t="shared" si="97"/>
        <v>-7.8842779385578323</v>
      </c>
      <c r="M280" s="19">
        <f t="shared" si="98"/>
        <v>-0.3039108630933578</v>
      </c>
      <c r="N280" s="20">
        <f t="shared" si="99"/>
        <v>5.7882523076914651</v>
      </c>
      <c r="O280" s="42">
        <f t="shared" si="100"/>
        <v>1.6902135510168455</v>
      </c>
      <c r="P280" s="40"/>
      <c r="Q280" s="21">
        <f t="shared" si="101"/>
        <v>25.784959320793522</v>
      </c>
      <c r="R280" s="44">
        <f t="shared" si="102"/>
        <v>1.0194794143256394</v>
      </c>
      <c r="S280" s="22"/>
      <c r="T280" s="22">
        <f t="shared" si="103"/>
        <v>4.4547054879640111</v>
      </c>
      <c r="U280" s="22">
        <f t="shared" si="104"/>
        <v>0.33777298240148129</v>
      </c>
      <c r="V280" s="47"/>
      <c r="W280" s="26">
        <f t="shared" si="108"/>
        <v>0.60316604000264507</v>
      </c>
      <c r="X280" s="26">
        <f t="shared" si="109"/>
        <v>4.4547054879640111</v>
      </c>
      <c r="Y280" s="27">
        <f t="shared" si="110"/>
        <v>6.7699878435545854E-2</v>
      </c>
      <c r="Z280" s="26">
        <f t="shared" si="111"/>
        <v>0.11925293805260556</v>
      </c>
      <c r="AA280" s="33">
        <f t="shared" si="117"/>
        <v>6.5029776788142719</v>
      </c>
      <c r="AB280" s="30"/>
      <c r="AC280" s="37">
        <f t="shared" si="112"/>
        <v>1.0856933323875016E-2</v>
      </c>
      <c r="AD280" s="37">
        <f t="shared" si="118"/>
        <v>2.7421026376899116</v>
      </c>
      <c r="AE280" s="38">
        <f t="shared" si="113"/>
        <v>5.9583999999999984</v>
      </c>
      <c r="AF280" s="37">
        <f t="shared" si="114"/>
        <v>5.4228491197877491E-4</v>
      </c>
      <c r="AG280" s="37">
        <f t="shared" si="119"/>
        <v>0.139533059622475</v>
      </c>
      <c r="AH280" s="38">
        <f t="shared" si="115"/>
        <v>0.57501894050439439</v>
      </c>
    </row>
    <row r="281" spans="6:34" x14ac:dyDescent="0.2">
      <c r="F281" s="9">
        <v>72.1000000000016</v>
      </c>
      <c r="G281" s="17">
        <f t="shared" si="116"/>
        <v>1129.1769230769387</v>
      </c>
      <c r="H281" s="24">
        <f t="shared" si="105"/>
        <v>1402.3269230769388</v>
      </c>
      <c r="I281" s="24">
        <f t="shared" si="106"/>
        <v>16.252206207101324</v>
      </c>
      <c r="J281" s="18">
        <f t="shared" si="107"/>
        <v>1625220620.7101324</v>
      </c>
      <c r="K281" s="19">
        <f t="shared" si="96"/>
        <v>-8.1876476155569335</v>
      </c>
      <c r="L281" s="25">
        <f t="shared" si="97"/>
        <v>-7.8881999212127161</v>
      </c>
      <c r="M281" s="19">
        <f t="shared" si="98"/>
        <v>-0.29944769434421747</v>
      </c>
      <c r="N281" s="20">
        <f t="shared" si="99"/>
        <v>5.8020107692299234</v>
      </c>
      <c r="O281" s="42">
        <f t="shared" si="100"/>
        <v>1.6911782192565523</v>
      </c>
      <c r="P281" s="40"/>
      <c r="Q281" s="21">
        <f t="shared" si="101"/>
        <v>25.794754750650554</v>
      </c>
      <c r="R281" s="44">
        <f t="shared" si="102"/>
        <v>1.0202040722738825</v>
      </c>
      <c r="S281" s="22"/>
      <c r="T281" s="22">
        <f t="shared" si="103"/>
        <v>4.4458302089767034</v>
      </c>
      <c r="U281" s="22">
        <f t="shared" si="104"/>
        <v>0.3378202687145096</v>
      </c>
      <c r="V281" s="47"/>
      <c r="W281" s="26">
        <f t="shared" si="108"/>
        <v>0.60325047984733848</v>
      </c>
      <c r="X281" s="26">
        <f t="shared" si="109"/>
        <v>4.4458302089767034</v>
      </c>
      <c r="Y281" s="27">
        <f t="shared" si="110"/>
        <v>6.784452526204196E-2</v>
      </c>
      <c r="Z281" s="26">
        <f t="shared" si="111"/>
        <v>0.1194772904268715</v>
      </c>
      <c r="AA281" s="33">
        <f t="shared" si="117"/>
        <v>6.4916751713451974</v>
      </c>
      <c r="AB281" s="30"/>
      <c r="AC281" s="37">
        <f t="shared" si="112"/>
        <v>1.0853781637812247E-2</v>
      </c>
      <c r="AD281" s="37">
        <f t="shared" si="118"/>
        <v>2.7529564193277238</v>
      </c>
      <c r="AE281" s="38">
        <f t="shared" si="113"/>
        <v>5.9583999999999984</v>
      </c>
      <c r="AF281" s="37">
        <f t="shared" si="114"/>
        <v>5.425354097822907E-4</v>
      </c>
      <c r="AG281" s="37">
        <f t="shared" si="119"/>
        <v>0.14007559503225731</v>
      </c>
      <c r="AH281" s="38">
        <f t="shared" si="115"/>
        <v>0.575019191002198</v>
      </c>
    </row>
    <row r="282" spans="6:34" x14ac:dyDescent="0.2">
      <c r="F282" s="9">
        <v>72.000000000001606</v>
      </c>
      <c r="G282" s="17">
        <f t="shared" si="116"/>
        <v>1128.9230769230926</v>
      </c>
      <c r="H282" s="24">
        <f t="shared" si="105"/>
        <v>1402.0730769230927</v>
      </c>
      <c r="I282" s="24">
        <f t="shared" si="106"/>
        <v>16.240577514793614</v>
      </c>
      <c r="J282" s="18">
        <f t="shared" si="107"/>
        <v>1624057751.4793613</v>
      </c>
      <c r="K282" s="19">
        <f t="shared" si="96"/>
        <v>-8.1870886426262075</v>
      </c>
      <c r="L282" s="25">
        <f t="shared" si="97"/>
        <v>-7.8921223129679969</v>
      </c>
      <c r="M282" s="19">
        <f t="shared" si="98"/>
        <v>-0.29496632965821057</v>
      </c>
      <c r="N282" s="20">
        <f t="shared" si="99"/>
        <v>5.8157692307683817</v>
      </c>
      <c r="O282" s="42">
        <f t="shared" si="100"/>
        <v>1.6921402194707893</v>
      </c>
      <c r="P282" s="40"/>
      <c r="Q282" s="21">
        <f t="shared" si="101"/>
        <v>25.804189026895838</v>
      </c>
      <c r="R282" s="44">
        <f t="shared" si="102"/>
        <v>1.0209270916036024</v>
      </c>
      <c r="S282" s="22"/>
      <c r="T282" s="22">
        <f t="shared" si="103"/>
        <v>4.4369348237510069</v>
      </c>
      <c r="U282" s="22">
        <f t="shared" si="104"/>
        <v>0.33786749154678236</v>
      </c>
      <c r="V282" s="47"/>
      <c r="W282" s="26">
        <f t="shared" si="108"/>
        <v>0.60333480633353986</v>
      </c>
      <c r="X282" s="26">
        <f t="shared" si="109"/>
        <v>4.4369348237510069</v>
      </c>
      <c r="Y282" s="27">
        <f t="shared" si="110"/>
        <v>6.7990046090363521E-2</v>
      </c>
      <c r="Z282" s="26">
        <f t="shared" si="111"/>
        <v>0.11970288310219217</v>
      </c>
      <c r="AA282" s="33">
        <f t="shared" si="117"/>
        <v>6.4803466672515597</v>
      </c>
      <c r="AB282" s="30"/>
      <c r="AC282" s="37">
        <f t="shared" si="112"/>
        <v>1.0850507571478242E-2</v>
      </c>
      <c r="AD282" s="37">
        <f t="shared" si="118"/>
        <v>2.763806926899202</v>
      </c>
      <c r="AE282" s="38">
        <f t="shared" si="113"/>
        <v>5.9583999999999984</v>
      </c>
      <c r="AF282" s="37">
        <f t="shared" si="114"/>
        <v>5.4278537156379758E-4</v>
      </c>
      <c r="AG282" s="37">
        <f t="shared" si="119"/>
        <v>0.1406183804038211</v>
      </c>
      <c r="AH282" s="38">
        <f t="shared" si="115"/>
        <v>0.5750194409639795</v>
      </c>
    </row>
    <row r="283" spans="6:34" x14ac:dyDescent="0.2">
      <c r="F283" s="9">
        <v>71.900000000001597</v>
      </c>
      <c r="G283" s="17">
        <f t="shared" si="116"/>
        <v>1128.6692307692465</v>
      </c>
      <c r="H283" s="24">
        <f t="shared" si="105"/>
        <v>1401.8192307692466</v>
      </c>
      <c r="I283" s="24">
        <f t="shared" si="106"/>
        <v>16.228961710059892</v>
      </c>
      <c r="J283" s="18">
        <f t="shared" si="107"/>
        <v>1622896171.0059891</v>
      </c>
      <c r="K283" s="19">
        <f t="shared" si="96"/>
        <v>-8.1865118290918364</v>
      </c>
      <c r="L283" s="25">
        <f t="shared" si="97"/>
        <v>-7.8960451140459433</v>
      </c>
      <c r="M283" s="19">
        <f t="shared" si="98"/>
        <v>-0.29046671504589305</v>
      </c>
      <c r="N283" s="20">
        <f t="shared" si="99"/>
        <v>5.82952769230684</v>
      </c>
      <c r="O283" s="42">
        <f t="shared" si="100"/>
        <v>1.6930995435944798</v>
      </c>
      <c r="P283" s="40"/>
      <c r="Q283" s="21">
        <f t="shared" si="101"/>
        <v>25.813261823146767</v>
      </c>
      <c r="R283" s="44">
        <f t="shared" si="102"/>
        <v>1.0216484669074843</v>
      </c>
      <c r="S283" s="22"/>
      <c r="T283" s="22">
        <f t="shared" si="103"/>
        <v>4.4280194186592903</v>
      </c>
      <c r="U283" s="22">
        <f t="shared" si="104"/>
        <v>0.33791465105091451</v>
      </c>
      <c r="V283" s="47"/>
      <c r="W283" s="26">
        <f t="shared" si="108"/>
        <v>0.60341901973377587</v>
      </c>
      <c r="X283" s="26">
        <f t="shared" si="109"/>
        <v>4.4280194186592903</v>
      </c>
      <c r="Y283" s="27">
        <f t="shared" si="110"/>
        <v>6.8136446871824949E-2</v>
      </c>
      <c r="Z283" s="26">
        <f t="shared" si="111"/>
        <v>0.11992972330324188</v>
      </c>
      <c r="AA283" s="33">
        <f t="shared" si="117"/>
        <v>6.4689922779339417</v>
      </c>
      <c r="AB283" s="30"/>
      <c r="AC283" s="37">
        <f t="shared" si="112"/>
        <v>1.0847111084695382E-2</v>
      </c>
      <c r="AD283" s="37">
        <f t="shared" si="118"/>
        <v>2.7746540379838973</v>
      </c>
      <c r="AE283" s="38">
        <f t="shared" si="113"/>
        <v>5.9583999999999975</v>
      </c>
      <c r="AF283" s="37">
        <f t="shared" si="114"/>
        <v>5.4303479580793178E-4</v>
      </c>
      <c r="AG283" s="37">
        <f t="shared" si="119"/>
        <v>0.14116141519962905</v>
      </c>
      <c r="AH283" s="38">
        <f t="shared" si="115"/>
        <v>0.57501969038822354</v>
      </c>
    </row>
    <row r="284" spans="6:34" x14ac:dyDescent="0.2">
      <c r="F284" s="9">
        <v>71.800000000001603</v>
      </c>
      <c r="G284" s="17">
        <f t="shared" si="116"/>
        <v>1128.4153846154004</v>
      </c>
      <c r="H284" s="24">
        <f t="shared" si="105"/>
        <v>1401.5653846154005</v>
      </c>
      <c r="I284" s="24">
        <f t="shared" si="106"/>
        <v>16.217358792900143</v>
      </c>
      <c r="J284" s="18">
        <f t="shared" si="107"/>
        <v>1621735879.2900143</v>
      </c>
      <c r="K284" s="19">
        <f t="shared" si="96"/>
        <v>-8.1859171209542012</v>
      </c>
      <c r="L284" s="25">
        <f t="shared" si="97"/>
        <v>-7.8999683246689836</v>
      </c>
      <c r="M284" s="19">
        <f t="shared" si="98"/>
        <v>-0.28594879628521763</v>
      </c>
      <c r="N284" s="20">
        <f t="shared" si="99"/>
        <v>5.8432861538452983</v>
      </c>
      <c r="O284" s="42">
        <f t="shared" si="100"/>
        <v>1.6940561835276799</v>
      </c>
      <c r="P284" s="40"/>
      <c r="Q284" s="21">
        <f t="shared" si="101"/>
        <v>25.821972820890679</v>
      </c>
      <c r="R284" s="44">
        <f t="shared" si="102"/>
        <v>1.0223681927634636</v>
      </c>
      <c r="S284" s="22"/>
      <c r="T284" s="22">
        <f t="shared" si="103"/>
        <v>4.4190840806072762</v>
      </c>
      <c r="U284" s="22">
        <f t="shared" si="104"/>
        <v>0.33796174738155305</v>
      </c>
      <c r="V284" s="47"/>
      <c r="W284" s="26">
        <f t="shared" si="108"/>
        <v>0.60350312032420184</v>
      </c>
      <c r="X284" s="26">
        <f t="shared" si="109"/>
        <v>4.4190840806072762</v>
      </c>
      <c r="Y284" s="27">
        <f t="shared" si="110"/>
        <v>6.8283733610389655E-2</v>
      </c>
      <c r="Z284" s="26">
        <f t="shared" si="111"/>
        <v>0.12015781830771946</v>
      </c>
      <c r="AA284" s="33">
        <f t="shared" si="117"/>
        <v>6.4576121154833297</v>
      </c>
      <c r="AB284" s="30"/>
      <c r="AC284" s="37">
        <f t="shared" si="112"/>
        <v>1.0843592140004918E-2</v>
      </c>
      <c r="AD284" s="37">
        <f t="shared" si="118"/>
        <v>2.7854976301239023</v>
      </c>
      <c r="AE284" s="38">
        <f t="shared" si="113"/>
        <v>5.9583999999999975</v>
      </c>
      <c r="AF284" s="37">
        <f t="shared" si="114"/>
        <v>5.4328368099609533E-4</v>
      </c>
      <c r="AG284" s="37">
        <f t="shared" si="119"/>
        <v>0.14170469888062515</v>
      </c>
      <c r="AH284" s="38">
        <f t="shared" si="115"/>
        <v>0.57501993927341177</v>
      </c>
    </row>
    <row r="285" spans="6:34" x14ac:dyDescent="0.2">
      <c r="F285" s="9">
        <v>71.700000000001594</v>
      </c>
      <c r="G285" s="17">
        <f t="shared" si="116"/>
        <v>1128.1615384615543</v>
      </c>
      <c r="H285" s="24">
        <f t="shared" si="105"/>
        <v>1401.3115384615544</v>
      </c>
      <c r="I285" s="24">
        <f t="shared" si="106"/>
        <v>16.205768763314353</v>
      </c>
      <c r="J285" s="18">
        <f t="shared" si="107"/>
        <v>1620576876.3314352</v>
      </c>
      <c r="K285" s="19">
        <f t="shared" si="96"/>
        <v>-8.1853044639799126</v>
      </c>
      <c r="L285" s="25">
        <f t="shared" si="97"/>
        <v>-7.903891945059704</v>
      </c>
      <c r="M285" s="19">
        <f t="shared" si="98"/>
        <v>-0.28141251892020858</v>
      </c>
      <c r="N285" s="20">
        <f t="shared" si="99"/>
        <v>5.8570446153837565</v>
      </c>
      <c r="O285" s="42">
        <f t="shared" si="100"/>
        <v>1.6950101311353833</v>
      </c>
      <c r="P285" s="40"/>
      <c r="Q285" s="21">
        <f t="shared" si="101"/>
        <v>25.830321709520913</v>
      </c>
      <c r="R285" s="44">
        <f t="shared" si="102"/>
        <v>1.0230862637346612</v>
      </c>
      <c r="S285" s="22"/>
      <c r="T285" s="22">
        <f t="shared" si="103"/>
        <v>4.4101288970339345</v>
      </c>
      <c r="U285" s="22">
        <f t="shared" si="104"/>
        <v>0.3380087806953937</v>
      </c>
      <c r="V285" s="47"/>
      <c r="W285" s="26">
        <f t="shared" si="108"/>
        <v>0.60358710838463159</v>
      </c>
      <c r="X285" s="26">
        <f t="shared" si="109"/>
        <v>4.4101288970339345</v>
      </c>
      <c r="Y285" s="27">
        <f t="shared" si="110"/>
        <v>6.8431912363216718E-2</v>
      </c>
      <c r="Z285" s="26">
        <f t="shared" si="111"/>
        <v>0.12038717544677556</v>
      </c>
      <c r="AA285" s="33">
        <f t="shared" si="117"/>
        <v>6.4462062926810137</v>
      </c>
      <c r="AB285" s="30"/>
      <c r="AC285" s="37">
        <f t="shared" si="112"/>
        <v>1.0839950702693222E-2</v>
      </c>
      <c r="AD285" s="37">
        <f t="shared" si="118"/>
        <v>2.7963375808265956</v>
      </c>
      <c r="AE285" s="38">
        <f t="shared" si="113"/>
        <v>5.9583999999999975</v>
      </c>
      <c r="AF285" s="37">
        <f t="shared" si="114"/>
        <v>5.4353202560722023E-4</v>
      </c>
      <c r="AG285" s="37">
        <f t="shared" si="119"/>
        <v>0.14224823090623237</v>
      </c>
      <c r="AH285" s="38">
        <f t="shared" si="115"/>
        <v>0.57502018761802276</v>
      </c>
    </row>
    <row r="286" spans="6:34" x14ac:dyDescent="0.2">
      <c r="F286" s="9">
        <v>71.6000000000016</v>
      </c>
      <c r="G286" s="17">
        <f t="shared" si="116"/>
        <v>1127.9076923077082</v>
      </c>
      <c r="H286" s="24">
        <f t="shared" si="105"/>
        <v>1401.0576923077083</v>
      </c>
      <c r="I286" s="24">
        <f t="shared" si="106"/>
        <v>16.194191621302508</v>
      </c>
      <c r="J286" s="18">
        <f t="shared" si="107"/>
        <v>1619419162.1302507</v>
      </c>
      <c r="K286" s="19">
        <f t="shared" si="96"/>
        <v>-8.184673803700468</v>
      </c>
      <c r="L286" s="25">
        <f t="shared" si="97"/>
        <v>-7.907815975440867</v>
      </c>
      <c r="M286" s="19">
        <f t="shared" si="98"/>
        <v>-0.27685782825960104</v>
      </c>
      <c r="N286" s="20">
        <f t="shared" si="99"/>
        <v>5.8708030769222148</v>
      </c>
      <c r="O286" s="42">
        <f t="shared" si="100"/>
        <v>1.6959613782473122</v>
      </c>
      <c r="P286" s="40"/>
      <c r="Q286" s="21">
        <f t="shared" si="101"/>
        <v>25.838308186372934</v>
      </c>
      <c r="R286" s="44">
        <f t="shared" si="102"/>
        <v>1.0238026743693125</v>
      </c>
      <c r="S286" s="22"/>
      <c r="T286" s="22">
        <f t="shared" si="103"/>
        <v>4.4011539559113846</v>
      </c>
      <c r="U286" s="22">
        <f t="shared" si="104"/>
        <v>0.33805575115119729</v>
      </c>
      <c r="V286" s="47"/>
      <c r="W286" s="26">
        <f t="shared" si="108"/>
        <v>0.60367098419856657</v>
      </c>
      <c r="X286" s="26">
        <f t="shared" si="109"/>
        <v>4.4011539559113846</v>
      </c>
      <c r="Y286" s="27">
        <f t="shared" si="110"/>
        <v>6.8580989241213586E-2</v>
      </c>
      <c r="Z286" s="26">
        <f t="shared" si="111"/>
        <v>0.12061780210544278</v>
      </c>
      <c r="AA286" s="33">
        <f t="shared" si="117"/>
        <v>6.4347749229985078</v>
      </c>
      <c r="AB286" s="30"/>
      <c r="AC286" s="37">
        <f t="shared" si="112"/>
        <v>1.0836186740779413E-2</v>
      </c>
      <c r="AD286" s="37">
        <f t="shared" si="118"/>
        <v>2.8071737675673751</v>
      </c>
      <c r="AE286" s="38">
        <f t="shared" si="113"/>
        <v>5.9583999999999975</v>
      </c>
      <c r="AF286" s="37">
        <f t="shared" si="114"/>
        <v>5.4377982811660089E-4</v>
      </c>
      <c r="AG286" s="37">
        <f t="shared" si="119"/>
        <v>0.14279201073434897</v>
      </c>
      <c r="AH286" s="38">
        <f t="shared" si="115"/>
        <v>0.57502043542053227</v>
      </c>
    </row>
    <row r="287" spans="6:34" x14ac:dyDescent="0.2">
      <c r="F287" s="9">
        <v>71.500000000001606</v>
      </c>
      <c r="G287" s="17">
        <f t="shared" si="116"/>
        <v>1127.6538461538621</v>
      </c>
      <c r="H287" s="24">
        <f t="shared" si="105"/>
        <v>1400.8038461538622</v>
      </c>
      <c r="I287" s="24">
        <f t="shared" si="106"/>
        <v>16.182627366864622</v>
      </c>
      <c r="J287" s="18">
        <f t="shared" si="107"/>
        <v>1618262736.6864622</v>
      </c>
      <c r="K287" s="19">
        <f t="shared" si="96"/>
        <v>-8.184025085410882</v>
      </c>
      <c r="L287" s="25">
        <f t="shared" si="97"/>
        <v>-7.911740416035375</v>
      </c>
      <c r="M287" s="19">
        <f t="shared" si="98"/>
        <v>-0.27228466937550699</v>
      </c>
      <c r="N287" s="20">
        <f t="shared" si="99"/>
        <v>5.8845615384606731</v>
      </c>
      <c r="O287" s="42">
        <f t="shared" si="100"/>
        <v>1.6969099166577202</v>
      </c>
      <c r="P287" s="40"/>
      <c r="Q287" s="21">
        <f t="shared" si="101"/>
        <v>25.845931956760193</v>
      </c>
      <c r="R287" s="44">
        <f t="shared" si="102"/>
        <v>1.0245174192007036</v>
      </c>
      <c r="S287" s="22"/>
      <c r="T287" s="22">
        <f t="shared" si="103"/>
        <v>4.3921593457447576</v>
      </c>
      <c r="U287" s="22">
        <f t="shared" si="104"/>
        <v>0.33810265890980695</v>
      </c>
      <c r="V287" s="47"/>
      <c r="W287" s="26">
        <f t="shared" si="108"/>
        <v>0.6037547480532266</v>
      </c>
      <c r="X287" s="26">
        <f t="shared" si="109"/>
        <v>4.3921593457447576</v>
      </c>
      <c r="Y287" s="27">
        <f t="shared" si="110"/>
        <v>6.8730970409595957E-2</v>
      </c>
      <c r="Z287" s="26">
        <f t="shared" si="111"/>
        <v>0.12084970572307045</v>
      </c>
      <c r="AA287" s="33">
        <f t="shared" si="117"/>
        <v>6.4233181205974086</v>
      </c>
      <c r="AB287" s="30"/>
      <c r="AC287" s="37">
        <f t="shared" si="112"/>
        <v>1.0832300225049234E-2</v>
      </c>
      <c r="AD287" s="37">
        <f t="shared" si="118"/>
        <v>2.8180060677924246</v>
      </c>
      <c r="AE287" s="38">
        <f t="shared" si="113"/>
        <v>5.9583999999999975</v>
      </c>
      <c r="AF287" s="37">
        <f t="shared" si="114"/>
        <v>5.4402708699704508E-4</v>
      </c>
      <c r="AG287" s="37">
        <f t="shared" si="119"/>
        <v>0.14333603782134602</v>
      </c>
      <c r="AH287" s="38">
        <f t="shared" si="115"/>
        <v>0.57502068267941275</v>
      </c>
    </row>
    <row r="288" spans="6:34" x14ac:dyDescent="0.2">
      <c r="F288" s="9">
        <v>71.400000000001597</v>
      </c>
      <c r="G288" s="17">
        <f t="shared" si="116"/>
        <v>1127.400000000016</v>
      </c>
      <c r="H288" s="24">
        <f t="shared" si="105"/>
        <v>1400.5500000000161</v>
      </c>
      <c r="I288" s="24">
        <f t="shared" si="106"/>
        <v>16.171076000000724</v>
      </c>
      <c r="J288" s="18">
        <f t="shared" si="107"/>
        <v>1617107600.0000725</v>
      </c>
      <c r="K288" s="19">
        <f t="shared" si="96"/>
        <v>-8.183358254168331</v>
      </c>
      <c r="L288" s="25">
        <f t="shared" si="97"/>
        <v>-7.9156652670663039</v>
      </c>
      <c r="M288" s="19">
        <f t="shared" si="98"/>
        <v>-0.26769298710202705</v>
      </c>
      <c r="N288" s="20">
        <f t="shared" si="99"/>
        <v>5.8983199999991314</v>
      </c>
      <c r="O288" s="42">
        <f t="shared" si="100"/>
        <v>1.6978557381251829</v>
      </c>
      <c r="P288" s="40"/>
      <c r="Q288" s="21">
        <f t="shared" si="101"/>
        <v>25.853192734009998</v>
      </c>
      <c r="R288" s="44">
        <f t="shared" si="102"/>
        <v>1.0252304927471014</v>
      </c>
      <c r="S288" s="22"/>
      <c r="T288" s="22">
        <f t="shared" si="103"/>
        <v>4.3831451555720617</v>
      </c>
      <c r="U288" s="22">
        <f t="shared" si="104"/>
        <v>0.33814950413416472</v>
      </c>
      <c r="V288" s="47"/>
      <c r="W288" s="26">
        <f t="shared" si="108"/>
        <v>0.6038384002395798</v>
      </c>
      <c r="X288" s="26">
        <f t="shared" si="109"/>
        <v>4.3831451555720617</v>
      </c>
      <c r="Y288" s="27">
        <f t="shared" si="110"/>
        <v>6.8881862088453968E-2</v>
      </c>
      <c r="Z288" s="26">
        <f t="shared" si="111"/>
        <v>0.12108289379376225</v>
      </c>
      <c r="AA288" s="33">
        <f t="shared" si="117"/>
        <v>6.4118360003292532</v>
      </c>
      <c r="AB288" s="30"/>
      <c r="AC288" s="37">
        <f t="shared" si="112"/>
        <v>1.0828291129050314E-2</v>
      </c>
      <c r="AD288" s="37">
        <f t="shared" si="118"/>
        <v>2.8288343589214748</v>
      </c>
      <c r="AE288" s="38">
        <f t="shared" si="113"/>
        <v>5.9583999999999975</v>
      </c>
      <c r="AF288" s="37">
        <f t="shared" si="114"/>
        <v>5.4427380071809216E-4</v>
      </c>
      <c r="AG288" s="37">
        <f t="shared" si="119"/>
        <v>0.14388031162206411</v>
      </c>
      <c r="AH288" s="38">
        <f t="shared" si="115"/>
        <v>0.57502092939313365</v>
      </c>
    </row>
    <row r="289" spans="6:34" x14ac:dyDescent="0.2">
      <c r="F289" s="9">
        <v>71.300000000001603</v>
      </c>
      <c r="G289" s="17">
        <f t="shared" si="116"/>
        <v>1127.1461538461699</v>
      </c>
      <c r="H289" s="24">
        <f t="shared" si="105"/>
        <v>1400.29615384617</v>
      </c>
      <c r="I289" s="24">
        <f t="shared" si="106"/>
        <v>16.159537520710799</v>
      </c>
      <c r="J289" s="18">
        <f t="shared" si="107"/>
        <v>1615953752.07108</v>
      </c>
      <c r="K289" s="19">
        <f t="shared" si="96"/>
        <v>-8.182673254790787</v>
      </c>
      <c r="L289" s="25">
        <f t="shared" si="97"/>
        <v>-7.9195905287568902</v>
      </c>
      <c r="M289" s="19">
        <f t="shared" si="98"/>
        <v>-0.26308272603389682</v>
      </c>
      <c r="N289" s="20">
        <f t="shared" si="99"/>
        <v>5.9120784615375896</v>
      </c>
      <c r="O289" s="42">
        <f t="shared" si="100"/>
        <v>1.6987988343723979</v>
      </c>
      <c r="P289" s="40"/>
      <c r="Q289" s="21">
        <f t="shared" si="101"/>
        <v>25.860090239499222</v>
      </c>
      <c r="R289" s="44">
        <f t="shared" si="102"/>
        <v>1.0259418895116872</v>
      </c>
      <c r="S289" s="22"/>
      <c r="T289" s="22">
        <f t="shared" si="103"/>
        <v>4.3741114749640237</v>
      </c>
      <c r="U289" s="22">
        <f t="shared" si="104"/>
        <v>0.33819628698932891</v>
      </c>
      <c r="V289" s="47"/>
      <c r="W289" s="26">
        <f t="shared" si="108"/>
        <v>0.60392194105237296</v>
      </c>
      <c r="X289" s="26">
        <f t="shared" si="109"/>
        <v>4.3741114749640237</v>
      </c>
      <c r="Y289" s="27">
        <f t="shared" si="110"/>
        <v>6.9033670553325363E-2</v>
      </c>
      <c r="Z289" s="26">
        <f t="shared" si="111"/>
        <v>0.12131737386681773</v>
      </c>
      <c r="AA289" s="33">
        <f t="shared" si="117"/>
        <v>6.4003286777353665</v>
      </c>
      <c r="AB289" s="30"/>
      <c r="AC289" s="37">
        <f t="shared" si="112"/>
        <v>1.0824159429102826E-2</v>
      </c>
      <c r="AD289" s="37">
        <f t="shared" si="118"/>
        <v>2.8396585183505776</v>
      </c>
      <c r="AE289" s="38">
        <f t="shared" si="113"/>
        <v>5.9583999999999966</v>
      </c>
      <c r="AF289" s="37">
        <f t="shared" si="114"/>
        <v>5.4451996774600544E-4</v>
      </c>
      <c r="AG289" s="37">
        <f t="shared" si="119"/>
        <v>0.14442483158981012</v>
      </c>
      <c r="AH289" s="38">
        <f t="shared" si="115"/>
        <v>0.57502117556016175</v>
      </c>
    </row>
    <row r="290" spans="6:34" x14ac:dyDescent="0.2">
      <c r="F290" s="9">
        <v>71.200000000001594</v>
      </c>
      <c r="G290" s="17">
        <f t="shared" si="116"/>
        <v>1126.8923076923238</v>
      </c>
      <c r="H290" s="24">
        <f t="shared" si="105"/>
        <v>1400.0423076923239</v>
      </c>
      <c r="I290" s="24">
        <f t="shared" si="106"/>
        <v>16.148011928994833</v>
      </c>
      <c r="J290" s="18">
        <f t="shared" si="107"/>
        <v>1614801192.8994834</v>
      </c>
      <c r="K290" s="19">
        <f t="shared" si="96"/>
        <v>-8.1819700318556183</v>
      </c>
      <c r="L290" s="25">
        <f t="shared" si="97"/>
        <v>-7.9235162013305374</v>
      </c>
      <c r="M290" s="19">
        <f t="shared" si="98"/>
        <v>-0.25845383052508097</v>
      </c>
      <c r="N290" s="20">
        <f t="shared" si="99"/>
        <v>5.9258369230760479</v>
      </c>
      <c r="O290" s="42">
        <f t="shared" si="100"/>
        <v>1.6997391970859681</v>
      </c>
      <c r="P290" s="40"/>
      <c r="Q290" s="21">
        <f t="shared" si="101"/>
        <v>25.86662420268992</v>
      </c>
      <c r="R290" s="44">
        <f t="shared" si="102"/>
        <v>1.0266516039824838</v>
      </c>
      <c r="S290" s="22"/>
      <c r="T290" s="22">
        <f t="shared" si="103"/>
        <v>4.3650583940239098</v>
      </c>
      <c r="U290" s="22">
        <f t="shared" si="104"/>
        <v>0.33824300764249121</v>
      </c>
      <c r="V290" s="47"/>
      <c r="W290" s="26">
        <f t="shared" si="108"/>
        <v>0.60400537079016281</v>
      </c>
      <c r="X290" s="26">
        <f t="shared" si="109"/>
        <v>4.3650583940239098</v>
      </c>
      <c r="Y290" s="27">
        <f t="shared" si="110"/>
        <v>6.9186402135775676E-2</v>
      </c>
      <c r="Z290" s="26">
        <f t="shared" si="111"/>
        <v>0.12155315354717788</v>
      </c>
      <c r="AA290" s="33">
        <f t="shared" si="117"/>
        <v>6.3887962690466642</v>
      </c>
      <c r="AB290" s="30"/>
      <c r="AC290" s="37">
        <f t="shared" si="112"/>
        <v>1.0819905104325504E-2</v>
      </c>
      <c r="AD290" s="37">
        <f t="shared" si="118"/>
        <v>2.850478423454903</v>
      </c>
      <c r="AE290" s="38">
        <f t="shared" si="113"/>
        <v>5.9583999999999966</v>
      </c>
      <c r="AF290" s="37">
        <f t="shared" si="114"/>
        <v>5.447655865445355E-4</v>
      </c>
      <c r="AG290" s="37">
        <f t="shared" si="119"/>
        <v>0.14496959717635466</v>
      </c>
      <c r="AH290" s="38">
        <f t="shared" si="115"/>
        <v>0.57502142117896027</v>
      </c>
    </row>
    <row r="291" spans="6:34" x14ac:dyDescent="0.2">
      <c r="F291" s="9">
        <v>71.1000000000016</v>
      </c>
      <c r="G291" s="17">
        <f t="shared" si="116"/>
        <v>1126.6384615384777</v>
      </c>
      <c r="H291" s="24">
        <f t="shared" si="105"/>
        <v>1399.7884615384778</v>
      </c>
      <c r="I291" s="24">
        <f t="shared" si="106"/>
        <v>16.136499224852827</v>
      </c>
      <c r="J291" s="18">
        <f t="shared" si="107"/>
        <v>1613649922.4852827</v>
      </c>
      <c r="K291" s="19">
        <f t="shared" si="96"/>
        <v>-8.1812485296981983</v>
      </c>
      <c r="L291" s="25">
        <f t="shared" si="97"/>
        <v>-7.9274422850107982</v>
      </c>
      <c r="M291" s="19">
        <f t="shared" si="98"/>
        <v>-0.2538062446874001</v>
      </c>
      <c r="N291" s="20">
        <f t="shared" si="99"/>
        <v>5.9395953846145062</v>
      </c>
      <c r="O291" s="42">
        <f t="shared" si="100"/>
        <v>1.7006768179162011</v>
      </c>
      <c r="P291" s="40"/>
      <c r="Q291" s="21">
        <f t="shared" si="101"/>
        <v>25.87279436116485</v>
      </c>
      <c r="R291" s="44">
        <f t="shared" si="102"/>
        <v>1.0273596306322903</v>
      </c>
      <c r="S291" s="22"/>
      <c r="T291" s="22">
        <f t="shared" si="103"/>
        <v>4.3559860033873425</v>
      </c>
      <c r="U291" s="22">
        <f t="shared" si="104"/>
        <v>0.33828966626299417</v>
      </c>
      <c r="V291" s="47"/>
      <c r="W291" s="26">
        <f t="shared" si="108"/>
        <v>0.60408868975534669</v>
      </c>
      <c r="X291" s="26">
        <f t="shared" si="109"/>
        <v>4.3559860033873425</v>
      </c>
      <c r="Y291" s="27">
        <f t="shared" si="110"/>
        <v>6.9340063223985296E-2</v>
      </c>
      <c r="Z291" s="26">
        <f t="shared" si="111"/>
        <v>0.12179024049587402</v>
      </c>
      <c r="AA291" s="33">
        <f t="shared" si="117"/>
        <v>6.3772388911834588</v>
      </c>
      <c r="AB291" s="30"/>
      <c r="AC291" s="37">
        <f t="shared" si="112"/>
        <v>1.0815528136623098E-2</v>
      </c>
      <c r="AD291" s="37">
        <f t="shared" si="118"/>
        <v>2.8612939515915259</v>
      </c>
      <c r="AE291" s="38">
        <f t="shared" si="113"/>
        <v>5.9583999999999957</v>
      </c>
      <c r="AF291" s="37">
        <f t="shared" si="114"/>
        <v>5.4501065557375204E-4</v>
      </c>
      <c r="AG291" s="37">
        <f t="shared" si="119"/>
        <v>0.14551460783192841</v>
      </c>
      <c r="AH291" s="38">
        <f t="shared" si="115"/>
        <v>0.57502166624798956</v>
      </c>
    </row>
    <row r="292" spans="6:34" x14ac:dyDescent="0.2">
      <c r="F292" s="9">
        <v>71.000000000001606</v>
      </c>
      <c r="G292" s="17">
        <f t="shared" si="116"/>
        <v>1126.3846153846316</v>
      </c>
      <c r="H292" s="24">
        <f t="shared" si="105"/>
        <v>1399.5346153846317</v>
      </c>
      <c r="I292" s="24">
        <f t="shared" si="106"/>
        <v>16.124999408284765</v>
      </c>
      <c r="J292" s="18">
        <f t="shared" si="107"/>
        <v>1612499940.8284764</v>
      </c>
      <c r="K292" s="19">
        <f t="shared" si="96"/>
        <v>-8.180508692410525</v>
      </c>
      <c r="L292" s="25">
        <f t="shared" si="97"/>
        <v>-7.9313687800213968</v>
      </c>
      <c r="M292" s="19">
        <f t="shared" si="98"/>
        <v>-0.24913991238912825</v>
      </c>
      <c r="N292" s="20">
        <f t="shared" si="99"/>
        <v>5.9533538461529645</v>
      </c>
      <c r="O292" s="42">
        <f t="shared" si="100"/>
        <v>1.7016116884768966</v>
      </c>
      <c r="P292" s="40"/>
      <c r="Q292" s="21">
        <f t="shared" si="101"/>
        <v>25.87860046066281</v>
      </c>
      <c r="R292" s="44">
        <f t="shared" si="102"/>
        <v>1.0280659639186107</v>
      </c>
      <c r="S292" s="22"/>
      <c r="T292" s="22">
        <f t="shared" si="103"/>
        <v>4.346894394222085</v>
      </c>
      <c r="U292" s="22">
        <f t="shared" si="104"/>
        <v>0.33833626302234865</v>
      </c>
      <c r="V292" s="47"/>
      <c r="W292" s="26">
        <f t="shared" si="108"/>
        <v>0.60417189825419393</v>
      </c>
      <c r="X292" s="26">
        <f t="shared" si="109"/>
        <v>4.346894394222085</v>
      </c>
      <c r="Y292" s="27">
        <f t="shared" si="110"/>
        <v>6.9494660263343694E-2</v>
      </c>
      <c r="Z292" s="26">
        <f t="shared" si="111"/>
        <v>0.12202864243048077</v>
      </c>
      <c r="AA292" s="33">
        <f t="shared" si="117"/>
        <v>6.3656566617552155</v>
      </c>
      <c r="AB292" s="30"/>
      <c r="AC292" s="37">
        <f t="shared" si="112"/>
        <v>1.0811028510719982E-2</v>
      </c>
      <c r="AD292" s="37">
        <f t="shared" si="118"/>
        <v>2.8721049801022458</v>
      </c>
      <c r="AE292" s="38">
        <f t="shared" si="113"/>
        <v>5.9583999999999957</v>
      </c>
      <c r="AF292" s="37">
        <f t="shared" si="114"/>
        <v>5.452551732911963E-4</v>
      </c>
      <c r="AG292" s="37">
        <f t="shared" si="119"/>
        <v>0.14605986300521961</v>
      </c>
      <c r="AH292" s="38">
        <f t="shared" si="115"/>
        <v>0.57502191076570708</v>
      </c>
    </row>
    <row r="293" spans="6:34" x14ac:dyDescent="0.2">
      <c r="F293" s="9">
        <v>70.900000000001697</v>
      </c>
      <c r="G293" s="17">
        <f t="shared" si="116"/>
        <v>1126.1307692307855</v>
      </c>
      <c r="H293" s="24">
        <f t="shared" si="105"/>
        <v>1399.2807692307856</v>
      </c>
      <c r="I293" s="24">
        <f t="shared" si="106"/>
        <v>16.113512479290691</v>
      </c>
      <c r="J293" s="18">
        <f t="shared" si="107"/>
        <v>1611351247.929069</v>
      </c>
      <c r="K293" s="19">
        <f t="shared" si="96"/>
        <v>-8.1797504638397474</v>
      </c>
      <c r="L293" s="25">
        <f t="shared" si="97"/>
        <v>-7.935295686586219</v>
      </c>
      <c r="M293" s="19">
        <f t="shared" si="98"/>
        <v>-0.24445477725352838</v>
      </c>
      <c r="N293" s="20">
        <f t="shared" si="99"/>
        <v>5.9671123076914228</v>
      </c>
      <c r="O293" s="42">
        <f t="shared" si="100"/>
        <v>1.7025438003451248</v>
      </c>
      <c r="P293" s="40"/>
      <c r="Q293" s="21">
        <f t="shared" si="101"/>
        <v>25.884042255114018</v>
      </c>
      <c r="R293" s="44">
        <f t="shared" si="102"/>
        <v>1.0287705982835789</v>
      </c>
      <c r="S293" s="22"/>
      <c r="T293" s="22">
        <f t="shared" si="103"/>
        <v>4.3377836582278313</v>
      </c>
      <c r="U293" s="22">
        <f t="shared" si="104"/>
        <v>0.33838279809425165</v>
      </c>
      <c r="V293" s="47"/>
      <c r="W293" s="26">
        <f t="shared" si="108"/>
        <v>0.60425499659687787</v>
      </c>
      <c r="X293" s="26">
        <f t="shared" si="109"/>
        <v>4.3377836582278313</v>
      </c>
      <c r="Y293" s="27">
        <f t="shared" si="110"/>
        <v>6.9650199757050779E-2</v>
      </c>
      <c r="Z293" s="26">
        <f t="shared" si="111"/>
        <v>0.12226836712557247</v>
      </c>
      <c r="AA293" s="33">
        <f t="shared" si="117"/>
        <v>6.354049699060341</v>
      </c>
      <c r="AB293" s="30"/>
      <c r="AC293" s="37">
        <f t="shared" si="112"/>
        <v>1.0806406214144476E-2</v>
      </c>
      <c r="AD293" s="37">
        <f t="shared" si="118"/>
        <v>2.8829113863163904</v>
      </c>
      <c r="AE293" s="38">
        <f t="shared" si="113"/>
        <v>5.9583999999999957</v>
      </c>
      <c r="AF293" s="37">
        <f t="shared" si="114"/>
        <v>5.4549913815055357E-4</v>
      </c>
      <c r="AG293" s="37">
        <f t="shared" si="119"/>
        <v>0.14660536214337017</v>
      </c>
      <c r="AH293" s="38">
        <f t="shared" si="115"/>
        <v>0.57502215473056684</v>
      </c>
    </row>
    <row r="294" spans="6:34" x14ac:dyDescent="0.2">
      <c r="F294" s="9">
        <v>70.800000000001702</v>
      </c>
      <c r="G294" s="17">
        <f t="shared" si="116"/>
        <v>1125.8769230769394</v>
      </c>
      <c r="H294" s="24">
        <f t="shared" si="105"/>
        <v>1399.0269230769395</v>
      </c>
      <c r="I294" s="24">
        <f t="shared" si="106"/>
        <v>16.102038437870576</v>
      </c>
      <c r="J294" s="18">
        <f t="shared" si="107"/>
        <v>1610203843.7870576</v>
      </c>
      <c r="K294" s="19">
        <f t="shared" si="96"/>
        <v>-8.1789737875868145</v>
      </c>
      <c r="L294" s="25">
        <f t="shared" si="97"/>
        <v>-7.9392230049293131</v>
      </c>
      <c r="M294" s="19">
        <f t="shared" si="98"/>
        <v>-0.23975078265750138</v>
      </c>
      <c r="N294" s="20">
        <f t="shared" si="99"/>
        <v>5.980870769229881</v>
      </c>
      <c r="O294" s="42">
        <f t="shared" si="100"/>
        <v>1.7034731450610314</v>
      </c>
      <c r="P294" s="40"/>
      <c r="Q294" s="21">
        <f t="shared" si="101"/>
        <v>25.889119506675019</v>
      </c>
      <c r="R294" s="44">
        <f t="shared" si="102"/>
        <v>1.029473528153898</v>
      </c>
      <c r="S294" s="22"/>
      <c r="T294" s="22">
        <f t="shared" si="103"/>
        <v>4.3286538876359302</v>
      </c>
      <c r="U294" s="22">
        <f t="shared" si="104"/>
        <v>0.33842927165460429</v>
      </c>
      <c r="V294" s="47"/>
      <c r="W294" s="26">
        <f t="shared" si="108"/>
        <v>0.60433798509750758</v>
      </c>
      <c r="X294" s="26">
        <f t="shared" si="109"/>
        <v>4.3286538876359302</v>
      </c>
      <c r="Y294" s="27">
        <f t="shared" si="110"/>
        <v>6.9806688266726188E-2</v>
      </c>
      <c r="Z294" s="26">
        <f t="shared" si="111"/>
        <v>0.12250942241318466</v>
      </c>
      <c r="AA294" s="33">
        <f t="shared" si="117"/>
        <v>6.3424181220858484</v>
      </c>
      <c r="AB294" s="30"/>
      <c r="AC294" s="37">
        <f t="shared" si="112"/>
        <v>1.0801661237293075E-2</v>
      </c>
      <c r="AD294" s="37">
        <f t="shared" si="118"/>
        <v>2.8937130475536836</v>
      </c>
      <c r="AE294" s="38">
        <f t="shared" si="113"/>
        <v>5.9583999999999957</v>
      </c>
      <c r="AF294" s="37">
        <f t="shared" si="114"/>
        <v>5.4574254860436137E-4</v>
      </c>
      <c r="AG294" s="37">
        <f t="shared" si="119"/>
        <v>0.14715110469197454</v>
      </c>
      <c r="AH294" s="38">
        <f t="shared" si="115"/>
        <v>0.57502239814102019</v>
      </c>
    </row>
    <row r="295" spans="6:34" x14ac:dyDescent="0.2">
      <c r="F295" s="9">
        <v>70.700000000001694</v>
      </c>
      <c r="G295" s="17">
        <f t="shared" si="116"/>
        <v>1125.6230769230933</v>
      </c>
      <c r="H295" s="24">
        <f t="shared" si="105"/>
        <v>1398.7730769230934</v>
      </c>
      <c r="I295" s="24">
        <f t="shared" si="106"/>
        <v>16.09057728402442</v>
      </c>
      <c r="J295" s="18">
        <f t="shared" si="107"/>
        <v>1609057728.402442</v>
      </c>
      <c r="K295" s="19">
        <f t="shared" si="96"/>
        <v>-8.1781786070049716</v>
      </c>
      <c r="L295" s="25">
        <f t="shared" si="97"/>
        <v>-7.9431507352748856</v>
      </c>
      <c r="M295" s="19">
        <f t="shared" si="98"/>
        <v>-0.23502787173008599</v>
      </c>
      <c r="N295" s="20">
        <f t="shared" si="99"/>
        <v>5.9946292307683393</v>
      </c>
      <c r="O295" s="42">
        <f t="shared" si="100"/>
        <v>1.7043997141276011</v>
      </c>
      <c r="P295" s="40"/>
      <c r="Q295" s="21">
        <f t="shared" si="101"/>
        <v>25.893831985764074</v>
      </c>
      <c r="R295" s="44">
        <f t="shared" si="102"/>
        <v>1.0301747479407557</v>
      </c>
      <c r="S295" s="22"/>
      <c r="T295" s="22">
        <f t="shared" si="103"/>
        <v>4.3195051752091809</v>
      </c>
      <c r="U295" s="22">
        <f t="shared" si="104"/>
        <v>0.33847568388152954</v>
      </c>
      <c r="V295" s="47"/>
      <c r="W295" s="26">
        <f t="shared" si="108"/>
        <v>0.60442086407415985</v>
      </c>
      <c r="X295" s="26">
        <f t="shared" si="109"/>
        <v>4.3195051752091809</v>
      </c>
      <c r="Y295" s="27">
        <f t="shared" si="110"/>
        <v>6.9964132413024543E-2</v>
      </c>
      <c r="Z295" s="26">
        <f t="shared" si="111"/>
        <v>0.122751816183277</v>
      </c>
      <c r="AA295" s="33">
        <f t="shared" si="117"/>
        <v>6.3307620505071522</v>
      </c>
      <c r="AB295" s="30"/>
      <c r="AC295" s="37">
        <f t="shared" si="112"/>
        <v>1.0796793573348578E-2</v>
      </c>
      <c r="AD295" s="37">
        <f t="shared" si="118"/>
        <v>2.904509841127032</v>
      </c>
      <c r="AE295" s="38">
        <f t="shared" si="113"/>
        <v>5.9583999999999957</v>
      </c>
      <c r="AF295" s="37">
        <f t="shared" si="114"/>
        <v>5.4598540309934397E-4</v>
      </c>
      <c r="AG295" s="37">
        <f t="shared" si="119"/>
        <v>0.14769709009507387</v>
      </c>
      <c r="AH295" s="38">
        <f t="shared" si="115"/>
        <v>0.57502264099551503</v>
      </c>
    </row>
    <row r="296" spans="6:34" x14ac:dyDescent="0.2">
      <c r="F296" s="9">
        <v>70.6000000000017</v>
      </c>
      <c r="G296" s="17">
        <f t="shared" si="116"/>
        <v>1125.3692307692472</v>
      </c>
      <c r="H296" s="24">
        <f t="shared" si="105"/>
        <v>1398.5192307692473</v>
      </c>
      <c r="I296" s="24">
        <f t="shared" si="106"/>
        <v>16.079129017752237</v>
      </c>
      <c r="J296" s="18">
        <f t="shared" si="107"/>
        <v>1607912901.7752237</v>
      </c>
      <c r="K296" s="19">
        <f t="shared" si="96"/>
        <v>-8.1773648651983759</v>
      </c>
      <c r="L296" s="25">
        <f t="shared" si="97"/>
        <v>-7.9470788778473125</v>
      </c>
      <c r="M296" s="19">
        <f t="shared" si="98"/>
        <v>-0.23028598735106343</v>
      </c>
      <c r="N296" s="20">
        <f t="shared" si="99"/>
        <v>6.0083876923067976</v>
      </c>
      <c r="O296" s="42">
        <f t="shared" si="100"/>
        <v>1.7053234990104578</v>
      </c>
      <c r="P296" s="40"/>
      <c r="Q296" s="21">
        <f t="shared" si="101"/>
        <v>25.898179471095819</v>
      </c>
      <c r="R296" s="44">
        <f t="shared" si="102"/>
        <v>1.0308742520397629</v>
      </c>
      <c r="S296" s="22"/>
      <c r="T296" s="22">
        <f t="shared" si="103"/>
        <v>4.310337614241524</v>
      </c>
      <c r="U296" s="22">
        <f t="shared" si="104"/>
        <v>0.33852203495539063</v>
      </c>
      <c r="V296" s="47"/>
      <c r="W296" s="26">
        <f t="shared" si="108"/>
        <v>0.60450363384891181</v>
      </c>
      <c r="X296" s="26">
        <f t="shared" si="109"/>
        <v>4.310337614241524</v>
      </c>
      <c r="Y296" s="27">
        <f t="shared" si="110"/>
        <v>7.0122538876259743E-2</v>
      </c>
      <c r="Z296" s="26">
        <f t="shared" si="111"/>
        <v>0.12299555638420258</v>
      </c>
      <c r="AA296" s="33">
        <f t="shared" si="117"/>
        <v>6.3190816046877032</v>
      </c>
      <c r="AB296" s="30"/>
      <c r="AC296" s="37">
        <f t="shared" si="112"/>
        <v>1.0791803218375036E-2</v>
      </c>
      <c r="AD296" s="37">
        <f t="shared" si="118"/>
        <v>2.9153016443454072</v>
      </c>
      <c r="AE296" s="38">
        <f t="shared" si="113"/>
        <v>5.9583999999999957</v>
      </c>
      <c r="AF296" s="37">
        <f t="shared" si="114"/>
        <v>5.4622770008067121E-4</v>
      </c>
      <c r="AG296" s="37">
        <f t="shared" si="119"/>
        <v>0.14824331779515454</v>
      </c>
      <c r="AH296" s="38">
        <f t="shared" si="115"/>
        <v>0.57502288329249662</v>
      </c>
    </row>
    <row r="297" spans="6:34" x14ac:dyDescent="0.2">
      <c r="F297" s="9">
        <v>70.500000000001705</v>
      </c>
      <c r="G297" s="17">
        <f t="shared" si="116"/>
        <v>1125.1153846154011</v>
      </c>
      <c r="H297" s="24">
        <f t="shared" si="105"/>
        <v>1398.2653846154012</v>
      </c>
      <c r="I297" s="24">
        <f t="shared" si="106"/>
        <v>16.067693639053999</v>
      </c>
      <c r="J297" s="18">
        <f t="shared" si="107"/>
        <v>1606769363.9054</v>
      </c>
      <c r="K297" s="19">
        <f t="shared" si="96"/>
        <v>-8.1765325050206066</v>
      </c>
      <c r="L297" s="25">
        <f t="shared" si="97"/>
        <v>-7.9510074328711298</v>
      </c>
      <c r="M297" s="19">
        <f t="shared" si="98"/>
        <v>-0.22552507214947681</v>
      </c>
      <c r="N297" s="20">
        <f t="shared" si="99"/>
        <v>6.0221461538452559</v>
      </c>
      <c r="O297" s="42">
        <f t="shared" si="100"/>
        <v>1.706244491137638</v>
      </c>
      <c r="P297" s="40"/>
      <c r="Q297" s="21">
        <f t="shared" si="101"/>
        <v>25.902161749716125</v>
      </c>
      <c r="R297" s="44">
        <f t="shared" si="102"/>
        <v>1.0315720348308761</v>
      </c>
      <c r="S297" s="22"/>
      <c r="T297" s="22">
        <f t="shared" si="103"/>
        <v>4.3011512985577571</v>
      </c>
      <c r="U297" s="22">
        <f t="shared" si="104"/>
        <v>0.33856832505880941</v>
      </c>
      <c r="V297" s="47"/>
      <c r="W297" s="26">
        <f t="shared" si="108"/>
        <v>0.60458629474787384</v>
      </c>
      <c r="X297" s="26">
        <f t="shared" si="109"/>
        <v>4.3011512985577571</v>
      </c>
      <c r="Y297" s="27">
        <f t="shared" si="110"/>
        <v>7.0281914397036099E-2</v>
      </c>
      <c r="Z297" s="26">
        <f t="shared" si="111"/>
        <v>0.12324065102317994</v>
      </c>
      <c r="AA297" s="33">
        <f t="shared" si="117"/>
        <v>6.3073769056786677</v>
      </c>
      <c r="AB297" s="30"/>
      <c r="AC297" s="37">
        <f t="shared" si="112"/>
        <v>1.07866901712972E-2</v>
      </c>
      <c r="AD297" s="37">
        <f t="shared" si="118"/>
        <v>2.9260883345167046</v>
      </c>
      <c r="AE297" s="38">
        <f t="shared" si="113"/>
        <v>5.9583999999999966</v>
      </c>
      <c r="AF297" s="37">
        <f t="shared" si="114"/>
        <v>5.4646943799039835E-4</v>
      </c>
      <c r="AG297" s="37">
        <f t="shared" si="119"/>
        <v>0.14878978723314493</v>
      </c>
      <c r="AH297" s="38">
        <f t="shared" si="115"/>
        <v>0.57502312503040631</v>
      </c>
    </row>
    <row r="298" spans="6:34" x14ac:dyDescent="0.2">
      <c r="F298" s="9">
        <v>70.400000000001697</v>
      </c>
      <c r="G298" s="17">
        <f t="shared" si="116"/>
        <v>1124.861538461555</v>
      </c>
      <c r="H298" s="24">
        <f t="shared" si="105"/>
        <v>1398.0115384615551</v>
      </c>
      <c r="I298" s="24">
        <f t="shared" si="106"/>
        <v>16.056271147929735</v>
      </c>
      <c r="J298" s="18">
        <f t="shared" si="107"/>
        <v>1605627114.7929735</v>
      </c>
      <c r="K298" s="19">
        <f t="shared" si="96"/>
        <v>-8.1756814690731723</v>
      </c>
      <c r="L298" s="25">
        <f t="shared" si="97"/>
        <v>-7.9549364005710315</v>
      </c>
      <c r="M298" s="19">
        <f t="shared" si="98"/>
        <v>-0.22074506850214082</v>
      </c>
      <c r="N298" s="20">
        <f t="shared" si="99"/>
        <v>6.0359046153837141</v>
      </c>
      <c r="O298" s="42">
        <f t="shared" si="100"/>
        <v>1.7071626818993693</v>
      </c>
      <c r="P298" s="40"/>
      <c r="Q298" s="21">
        <f t="shared" si="101"/>
        <v>25.905778617036756</v>
      </c>
      <c r="R298" s="44">
        <f t="shared" si="102"/>
        <v>1.0322680906783226</v>
      </c>
      <c r="S298" s="22"/>
      <c r="T298" s="22">
        <f t="shared" si="103"/>
        <v>4.2919463225132288</v>
      </c>
      <c r="U298" s="22">
        <f t="shared" si="104"/>
        <v>0.33861455437668464</v>
      </c>
      <c r="V298" s="47"/>
      <c r="W298" s="26">
        <f t="shared" si="108"/>
        <v>0.60466884710122248</v>
      </c>
      <c r="X298" s="26">
        <f t="shared" si="109"/>
        <v>4.2919463225132288</v>
      </c>
      <c r="Y298" s="27">
        <f t="shared" si="110"/>
        <v>7.0442265776887378E-2</v>
      </c>
      <c r="Z298" s="26">
        <f t="shared" si="111"/>
        <v>0.12348710816676917</v>
      </c>
      <c r="AA298" s="33">
        <f t="shared" si="117"/>
        <v>6.2956480752185797</v>
      </c>
      <c r="AB298" s="30"/>
      <c r="AC298" s="37">
        <f t="shared" si="112"/>
        <v>1.0781454433906186E-2</v>
      </c>
      <c r="AD298" s="37">
        <f t="shared" si="118"/>
        <v>2.9368697889506108</v>
      </c>
      <c r="AE298" s="38">
        <f t="shared" si="113"/>
        <v>5.9583999999999975</v>
      </c>
      <c r="AF298" s="37">
        <f t="shared" si="114"/>
        <v>5.4671061526722264E-4</v>
      </c>
      <c r="AG298" s="37">
        <f t="shared" si="119"/>
        <v>0.14933649784841216</v>
      </c>
      <c r="AH298" s="38">
        <f t="shared" si="115"/>
        <v>0.57502336620768302</v>
      </c>
    </row>
    <row r="299" spans="6:34" x14ac:dyDescent="0.2">
      <c r="F299" s="9">
        <v>70.300000000001702</v>
      </c>
      <c r="G299" s="17">
        <f t="shared" si="116"/>
        <v>1124.6076923077089</v>
      </c>
      <c r="H299" s="24">
        <f t="shared" si="105"/>
        <v>1397.757692307709</v>
      </c>
      <c r="I299" s="24">
        <f t="shared" si="106"/>
        <v>16.044861544379472</v>
      </c>
      <c r="J299" s="18">
        <f t="shared" si="107"/>
        <v>1604486154.4379473</v>
      </c>
      <c r="K299" s="19">
        <f t="shared" si="96"/>
        <v>-8.1748116997041009</v>
      </c>
      <c r="L299" s="25">
        <f t="shared" si="97"/>
        <v>-7.9588657811718777</v>
      </c>
      <c r="M299" s="19">
        <f t="shared" si="98"/>
        <v>-0.21594591853222322</v>
      </c>
      <c r="N299" s="20">
        <f t="shared" si="99"/>
        <v>6.0496630769221724</v>
      </c>
      <c r="O299" s="42">
        <f t="shared" si="100"/>
        <v>1.7080780626478544</v>
      </c>
      <c r="P299" s="40"/>
      <c r="Q299" s="21">
        <f t="shared" si="101"/>
        <v>25.909029876869933</v>
      </c>
      <c r="R299" s="44">
        <f t="shared" si="102"/>
        <v>1.0329624139305316</v>
      </c>
      <c r="S299" s="22"/>
      <c r="T299" s="22">
        <f t="shared" si="103"/>
        <v>4.2827227809935184</v>
      </c>
      <c r="U299" s="22">
        <f t="shared" si="104"/>
        <v>0.33866072309621109</v>
      </c>
      <c r="V299" s="47"/>
      <c r="W299" s="26">
        <f t="shared" si="108"/>
        <v>0.60475129124323401</v>
      </c>
      <c r="X299" s="26">
        <f t="shared" si="109"/>
        <v>4.2827227809935184</v>
      </c>
      <c r="Y299" s="27">
        <f t="shared" si="110"/>
        <v>7.060359987892352E-2</v>
      </c>
      <c r="Z299" s="26">
        <f t="shared" si="111"/>
        <v>0.12373493594135213</v>
      </c>
      <c r="AA299" s="33">
        <f t="shared" si="117"/>
        <v>6.2838952357329685</v>
      </c>
      <c r="AB299" s="30"/>
      <c r="AC299" s="37">
        <f t="shared" si="112"/>
        <v>1.0776096010869674E-2</v>
      </c>
      <c r="AD299" s="37">
        <f t="shared" si="118"/>
        <v>2.9476458849614806</v>
      </c>
      <c r="AE299" s="38">
        <f t="shared" si="113"/>
        <v>5.9583999999999975</v>
      </c>
      <c r="AF299" s="37">
        <f t="shared" si="114"/>
        <v>5.4695123034647622E-4</v>
      </c>
      <c r="AG299" s="37">
        <f t="shared" si="119"/>
        <v>0.14988344907875864</v>
      </c>
      <c r="AH299" s="38">
        <f t="shared" si="115"/>
        <v>0.57502360682276243</v>
      </c>
    </row>
    <row r="300" spans="6:34" x14ac:dyDescent="0.2">
      <c r="F300" s="9">
        <v>70.200000000001694</v>
      </c>
      <c r="G300" s="17">
        <f t="shared" si="116"/>
        <v>1124.3538461538628</v>
      </c>
      <c r="H300" s="24">
        <f t="shared" si="105"/>
        <v>1397.5038461538629</v>
      </c>
      <c r="I300" s="24">
        <f t="shared" si="106"/>
        <v>16.03346482840314</v>
      </c>
      <c r="J300" s="18">
        <f t="shared" si="107"/>
        <v>1603346482.8403139</v>
      </c>
      <c r="K300" s="19">
        <f t="shared" si="96"/>
        <v>-8.1739231390064084</v>
      </c>
      <c r="L300" s="25">
        <f t="shared" si="97"/>
        <v>-7.9627955748987045</v>
      </c>
      <c r="M300" s="19">
        <f t="shared" si="98"/>
        <v>-0.21112756410770395</v>
      </c>
      <c r="N300" s="20">
        <f t="shared" si="99"/>
        <v>6.0634215384606307</v>
      </c>
      <c r="O300" s="42">
        <f t="shared" si="100"/>
        <v>1.7089906246970452</v>
      </c>
      <c r="P300" s="40"/>
      <c r="Q300" s="21">
        <f t="shared" si="101"/>
        <v>25.911915341462663</v>
      </c>
      <c r="R300" s="44">
        <f t="shared" si="102"/>
        <v>1.0336549989200556</v>
      </c>
      <c r="S300" s="22"/>
      <c r="T300" s="22">
        <f t="shared" si="103"/>
        <v>4.2734807694140837</v>
      </c>
      <c r="U300" s="22">
        <f t="shared" si="104"/>
        <v>0.33870683140689789</v>
      </c>
      <c r="V300" s="47"/>
      <c r="W300" s="26">
        <f t="shared" si="108"/>
        <v>0.60483362751231762</v>
      </c>
      <c r="X300" s="26">
        <f t="shared" si="109"/>
        <v>4.2734807694140837</v>
      </c>
      <c r="Y300" s="27">
        <f t="shared" si="110"/>
        <v>7.0765923628485577E-2</v>
      </c>
      <c r="Z300" s="26">
        <f t="shared" si="111"/>
        <v>0.12398414253361675</v>
      </c>
      <c r="AA300" s="33">
        <f t="shared" si="117"/>
        <v>6.2721185103339456</v>
      </c>
      <c r="AB300" s="30"/>
      <c r="AC300" s="37">
        <f t="shared" si="112"/>
        <v>1.0770614909757361E-2</v>
      </c>
      <c r="AD300" s="37">
        <f t="shared" si="118"/>
        <v>2.9584164998712379</v>
      </c>
      <c r="AE300" s="38">
        <f t="shared" si="113"/>
        <v>5.9583999999999975</v>
      </c>
      <c r="AF300" s="37">
        <f t="shared" si="114"/>
        <v>5.4719128166089181E-4</v>
      </c>
      <c r="AG300" s="37">
        <f t="shared" si="119"/>
        <v>0.15043064036041953</v>
      </c>
      <c r="AH300" s="38">
        <f t="shared" si="115"/>
        <v>0.57502384687407671</v>
      </c>
    </row>
    <row r="301" spans="6:34" x14ac:dyDescent="0.2">
      <c r="F301" s="9">
        <v>70.1000000000017</v>
      </c>
      <c r="G301" s="17">
        <f t="shared" si="116"/>
        <v>1124.1000000000167</v>
      </c>
      <c r="H301" s="24">
        <f t="shared" si="105"/>
        <v>1397.2500000000168</v>
      </c>
      <c r="I301" s="24">
        <f t="shared" si="106"/>
        <v>16.022081000000753</v>
      </c>
      <c r="J301" s="18">
        <f t="shared" si="107"/>
        <v>1602208100.0000753</v>
      </c>
      <c r="K301" s="19">
        <f t="shared" si="96"/>
        <v>-8.1730157288165941</v>
      </c>
      <c r="L301" s="25">
        <f t="shared" si="97"/>
        <v>-7.9667257819766943</v>
      </c>
      <c r="M301" s="19">
        <f t="shared" si="98"/>
        <v>-0.20628994683989976</v>
      </c>
      <c r="N301" s="20">
        <f t="shared" si="99"/>
        <v>6.077179999999089</v>
      </c>
      <c r="O301" s="42">
        <f t="shared" si="100"/>
        <v>1.70990035932242</v>
      </c>
      <c r="P301" s="40"/>
      <c r="Q301" s="21">
        <f t="shared" si="101"/>
        <v>25.914434831531089</v>
      </c>
      <c r="R301" s="44">
        <f t="shared" si="102"/>
        <v>1.0343458399634999</v>
      </c>
      <c r="S301" s="22"/>
      <c r="T301" s="22">
        <f t="shared" si="103"/>
        <v>4.2642203837199117</v>
      </c>
      <c r="U301" s="22">
        <f t="shared" si="104"/>
        <v>0.33875287950058808</v>
      </c>
      <c r="V301" s="47"/>
      <c r="W301" s="26">
        <f t="shared" si="108"/>
        <v>0.60491585625105004</v>
      </c>
      <c r="X301" s="26">
        <f t="shared" si="109"/>
        <v>4.2642203837199117</v>
      </c>
      <c r="Y301" s="27">
        <f t="shared" si="110"/>
        <v>7.0929244013808332E-2</v>
      </c>
      <c r="Z301" s="26">
        <f t="shared" si="111"/>
        <v>0.12423473619104518</v>
      </c>
      <c r="AA301" s="33">
        <f t="shared" si="117"/>
        <v>6.2603180228198081</v>
      </c>
      <c r="AB301" s="30"/>
      <c r="AC301" s="37">
        <f t="shared" si="112"/>
        <v>1.0765011141028047E-2</v>
      </c>
      <c r="AD301" s="37">
        <f t="shared" si="118"/>
        <v>2.9691815110122661</v>
      </c>
      <c r="AE301" s="38">
        <f t="shared" si="113"/>
        <v>5.9583999999999975</v>
      </c>
      <c r="AF301" s="37">
        <f t="shared" si="114"/>
        <v>5.4743076763943055E-4</v>
      </c>
      <c r="AG301" s="37">
        <f t="shared" si="119"/>
        <v>0.15097807112805897</v>
      </c>
      <c r="AH301" s="38">
        <f t="shared" si="115"/>
        <v>0.57502408636005531</v>
      </c>
    </row>
    <row r="302" spans="6:34" x14ac:dyDescent="0.2">
      <c r="F302" s="9">
        <v>70.000000000001705</v>
      </c>
      <c r="G302" s="17">
        <f t="shared" si="116"/>
        <v>1123.8461538461706</v>
      </c>
      <c r="H302" s="24">
        <f t="shared" si="105"/>
        <v>1396.9961538461707</v>
      </c>
      <c r="I302" s="24">
        <f t="shared" si="106"/>
        <v>16.010710059172354</v>
      </c>
      <c r="J302" s="18">
        <f t="shared" si="107"/>
        <v>1601071005.9172354</v>
      </c>
      <c r="K302" s="19">
        <f t="shared" si="96"/>
        <v>-8.172089410713145</v>
      </c>
      <c r="L302" s="25">
        <f t="shared" si="97"/>
        <v>-7.9706564026311941</v>
      </c>
      <c r="M302" s="19">
        <f t="shared" si="98"/>
        <v>-0.20143300808195086</v>
      </c>
      <c r="N302" s="20">
        <f t="shared" si="99"/>
        <v>6.0909384615375473</v>
      </c>
      <c r="O302" s="42">
        <f t="shared" si="100"/>
        <v>1.7108072577607478</v>
      </c>
      <c r="P302" s="40"/>
      <c r="Q302" s="21">
        <f t="shared" si="101"/>
        <v>25.916588176294571</v>
      </c>
      <c r="R302" s="44">
        <f t="shared" si="102"/>
        <v>1.0350349313614389</v>
      </c>
      <c r="S302" s="22"/>
      <c r="T302" s="22">
        <f t="shared" si="103"/>
        <v>4.254941720385137</v>
      </c>
      <c r="U302" s="22">
        <f t="shared" si="104"/>
        <v>0.33879886757147731</v>
      </c>
      <c r="V302" s="47"/>
      <c r="W302" s="26">
        <f t="shared" si="108"/>
        <v>0.60499797780620945</v>
      </c>
      <c r="X302" s="26">
        <f t="shared" si="109"/>
        <v>4.254941720385137</v>
      </c>
      <c r="Y302" s="27">
        <f t="shared" si="110"/>
        <v>7.1093568086691442E-2</v>
      </c>
      <c r="Z302" s="26">
        <f t="shared" si="111"/>
        <v>0.12448672522240611</v>
      </c>
      <c r="AA302" s="33">
        <f t="shared" si="117"/>
        <v>6.2484938976745878</v>
      </c>
      <c r="AB302" s="30"/>
      <c r="AC302" s="37">
        <f t="shared" si="112"/>
        <v>1.0759284718062654E-2</v>
      </c>
      <c r="AD302" s="37">
        <f t="shared" si="118"/>
        <v>2.9799407957303288</v>
      </c>
      <c r="AE302" s="38">
        <f t="shared" si="113"/>
        <v>5.9583999999999975</v>
      </c>
      <c r="AF302" s="37">
        <f t="shared" si="114"/>
        <v>5.4766968670843467E-4</v>
      </c>
      <c r="AG302" s="37">
        <f t="shared" si="119"/>
        <v>0.15152574081476741</v>
      </c>
      <c r="AH302" s="38">
        <f t="shared" si="115"/>
        <v>0.57502432527912439</v>
      </c>
    </row>
    <row r="303" spans="6:34" x14ac:dyDescent="0.2">
      <c r="F303" s="9">
        <v>69.900000000001697</v>
      </c>
      <c r="G303" s="17">
        <f t="shared" si="116"/>
        <v>1123.5923076923245</v>
      </c>
      <c r="H303" s="24">
        <f t="shared" si="105"/>
        <v>1396.7423076923246</v>
      </c>
      <c r="I303" s="24">
        <f t="shared" si="106"/>
        <v>15.999352005917913</v>
      </c>
      <c r="J303" s="18">
        <f t="shared" si="107"/>
        <v>1599935200.5917914</v>
      </c>
      <c r="K303" s="19">
        <f t="shared" si="96"/>
        <v>-8.1711441260150117</v>
      </c>
      <c r="L303" s="25">
        <f t="shared" si="97"/>
        <v>-7.9745874370877319</v>
      </c>
      <c r="M303" s="19">
        <f t="shared" si="98"/>
        <v>-0.19655668892727984</v>
      </c>
      <c r="N303" s="20">
        <f t="shared" si="99"/>
        <v>6.1046969230760055</v>
      </c>
      <c r="O303" s="42">
        <f t="shared" si="100"/>
        <v>1.7117113112098741</v>
      </c>
      <c r="P303" s="40"/>
      <c r="Q303" s="21">
        <f t="shared" si="101"/>
        <v>25.918375213509673</v>
      </c>
      <c r="R303" s="44">
        <f t="shared" si="102"/>
        <v>1.0357222673983502</v>
      </c>
      <c r="S303" s="22"/>
      <c r="T303" s="22">
        <f t="shared" si="103"/>
        <v>4.2456448764126433</v>
      </c>
      <c r="U303" s="22">
        <f t="shared" si="104"/>
        <v>0.33884479581613358</v>
      </c>
      <c r="V303" s="47"/>
      <c r="W303" s="26">
        <f t="shared" si="108"/>
        <v>0.60507999252880995</v>
      </c>
      <c r="X303" s="26">
        <f t="shared" si="109"/>
        <v>4.2456448764126433</v>
      </c>
      <c r="Y303" s="27">
        <f t="shared" si="110"/>
        <v>7.1258902963178605E-2</v>
      </c>
      <c r="Z303" s="26">
        <f t="shared" si="111"/>
        <v>0.12474011799825151</v>
      </c>
      <c r="AA303" s="33">
        <f t="shared" si="117"/>
        <v>6.2366462600675838</v>
      </c>
      <c r="AB303" s="30"/>
      <c r="AC303" s="37">
        <f t="shared" si="112"/>
        <v>1.0753435657158885E-2</v>
      </c>
      <c r="AD303" s="37">
        <f t="shared" si="118"/>
        <v>2.9906942313874878</v>
      </c>
      <c r="AE303" s="38">
        <f t="shared" si="113"/>
        <v>5.9583999999999975</v>
      </c>
      <c r="AF303" s="37">
        <f t="shared" si="114"/>
        <v>5.4790803729084538E-4</v>
      </c>
      <c r="AG303" s="37">
        <f t="shared" si="119"/>
        <v>0.15207364885205826</v>
      </c>
      <c r="AH303" s="38">
        <f t="shared" si="115"/>
        <v>0.57502456362970666</v>
      </c>
    </row>
    <row r="304" spans="6:34" x14ac:dyDescent="0.2">
      <c r="F304" s="9">
        <v>69.800000000001702</v>
      </c>
      <c r="G304" s="17">
        <f t="shared" si="116"/>
        <v>1123.3384615384784</v>
      </c>
      <c r="H304" s="24">
        <f t="shared" si="105"/>
        <v>1396.4884615384785</v>
      </c>
      <c r="I304" s="24">
        <f t="shared" si="106"/>
        <v>15.988006840237475</v>
      </c>
      <c r="J304" s="18">
        <f t="shared" si="107"/>
        <v>1598800684.0237474</v>
      </c>
      <c r="K304" s="19">
        <f t="shared" si="96"/>
        <v>-8.170179815780088</v>
      </c>
      <c r="L304" s="25">
        <f t="shared" si="97"/>
        <v>-7.9785188855719751</v>
      </c>
      <c r="M304" s="19">
        <f t="shared" si="98"/>
        <v>-0.19166093020811292</v>
      </c>
      <c r="N304" s="20">
        <f t="shared" si="99"/>
        <v>6.1184553846144638</v>
      </c>
      <c r="O304" s="42">
        <f t="shared" si="100"/>
        <v>1.7126125108284818</v>
      </c>
      <c r="P304" s="40"/>
      <c r="Q304" s="21">
        <f t="shared" si="101"/>
        <v>25.919795789504068</v>
      </c>
      <c r="R304" s="44">
        <f t="shared" si="102"/>
        <v>1.0364078423425305</v>
      </c>
      <c r="S304" s="22"/>
      <c r="T304" s="22">
        <f t="shared" si="103"/>
        <v>4.2363299493336628</v>
      </c>
      <c r="U304" s="22">
        <f t="shared" si="104"/>
        <v>0.33889066443351651</v>
      </c>
      <c r="V304" s="47"/>
      <c r="W304" s="26">
        <f t="shared" si="108"/>
        <v>0.60516190077413656</v>
      </c>
      <c r="X304" s="26">
        <f t="shared" si="109"/>
        <v>4.2363299493336628</v>
      </c>
      <c r="Y304" s="27">
        <f t="shared" si="110"/>
        <v>7.1425255824245137E-2</v>
      </c>
      <c r="Z304" s="26">
        <f t="shared" si="111"/>
        <v>0.12499492295141675</v>
      </c>
      <c r="AA304" s="33">
        <f t="shared" si="117"/>
        <v>6.2247752358528858</v>
      </c>
      <c r="AB304" s="30"/>
      <c r="AC304" s="37">
        <f t="shared" si="112"/>
        <v>1.0747463977541141E-2</v>
      </c>
      <c r="AD304" s="37">
        <f t="shared" si="118"/>
        <v>3.0014416953650289</v>
      </c>
      <c r="AE304" s="38">
        <f t="shared" si="113"/>
        <v>5.9583999999999975</v>
      </c>
      <c r="AF304" s="37">
        <f t="shared" si="114"/>
        <v>5.4814581780618962E-4</v>
      </c>
      <c r="AG304" s="37">
        <f t="shared" si="119"/>
        <v>0.15262179466986445</v>
      </c>
      <c r="AH304" s="38">
        <f t="shared" si="115"/>
        <v>0.57502480141022205</v>
      </c>
    </row>
    <row r="305" spans="6:34" x14ac:dyDescent="0.2">
      <c r="F305" s="9">
        <v>69.700000000001694</v>
      </c>
      <c r="G305" s="17">
        <f t="shared" si="116"/>
        <v>1123.0846153846323</v>
      </c>
      <c r="H305" s="24">
        <f t="shared" si="105"/>
        <v>1396.2346153846324</v>
      </c>
      <c r="I305" s="24">
        <f t="shared" si="106"/>
        <v>15.976674562130952</v>
      </c>
      <c r="J305" s="18">
        <f t="shared" si="107"/>
        <v>1597667456.2130952</v>
      </c>
      <c r="K305" s="19">
        <f t="shared" si="96"/>
        <v>-8.1691964208036492</v>
      </c>
      <c r="L305" s="25">
        <f t="shared" si="97"/>
        <v>-7.9824507483097804</v>
      </c>
      <c r="M305" s="19">
        <f t="shared" si="98"/>
        <v>-0.18674567249386875</v>
      </c>
      <c r="N305" s="20">
        <f t="shared" si="99"/>
        <v>6.1322138461529221</v>
      </c>
      <c r="O305" s="42">
        <f t="shared" si="100"/>
        <v>1.7135108477358623</v>
      </c>
      <c r="P305" s="40"/>
      <c r="Q305" s="21">
        <f t="shared" si="101"/>
        <v>25.920849759210185</v>
      </c>
      <c r="R305" s="44">
        <f t="shared" si="102"/>
        <v>1.0370916504460226</v>
      </c>
      <c r="S305" s="22"/>
      <c r="T305" s="22">
        <f t="shared" si="103"/>
        <v>4.2269970372073331</v>
      </c>
      <c r="U305" s="22">
        <f t="shared" si="104"/>
        <v>0.33893647362499718</v>
      </c>
      <c r="V305" s="47"/>
      <c r="W305" s="26">
        <f t="shared" si="108"/>
        <v>0.60524370290178064</v>
      </c>
      <c r="X305" s="26">
        <f t="shared" si="109"/>
        <v>4.2269970372073331</v>
      </c>
      <c r="Y305" s="27">
        <f t="shared" si="110"/>
        <v>7.159263391649423E-2</v>
      </c>
      <c r="Z305" s="26">
        <f t="shared" si="111"/>
        <v>0.12525114857752595</v>
      </c>
      <c r="AA305" s="33">
        <f t="shared" si="117"/>
        <v>6.2128809515688612</v>
      </c>
      <c r="AB305" s="30"/>
      <c r="AC305" s="37">
        <f t="shared" si="112"/>
        <v>1.0741369701385702E-2</v>
      </c>
      <c r="AD305" s="37">
        <f t="shared" si="118"/>
        <v>3.0121830650664148</v>
      </c>
      <c r="AE305" s="38">
        <f t="shared" si="113"/>
        <v>5.9583999999999975</v>
      </c>
      <c r="AF305" s="37">
        <f t="shared" si="114"/>
        <v>5.4838302667135149E-4</v>
      </c>
      <c r="AG305" s="37">
        <f t="shared" si="119"/>
        <v>0.15317017769653579</v>
      </c>
      <c r="AH305" s="38">
        <f t="shared" si="115"/>
        <v>0.57502503861908716</v>
      </c>
    </row>
    <row r="306" spans="6:34" x14ac:dyDescent="0.2">
      <c r="F306" s="9">
        <v>69.6000000000017</v>
      </c>
      <c r="G306" s="17">
        <f t="shared" si="116"/>
        <v>1122.8307692307862</v>
      </c>
      <c r="H306" s="24">
        <f t="shared" si="105"/>
        <v>1395.9807692307863</v>
      </c>
      <c r="I306" s="24">
        <f t="shared" si="106"/>
        <v>15.965355171598418</v>
      </c>
      <c r="J306" s="18">
        <f t="shared" si="107"/>
        <v>1596535517.1598418</v>
      </c>
      <c r="K306" s="19">
        <f t="shared" si="96"/>
        <v>-8.1681938816168032</v>
      </c>
      <c r="L306" s="25">
        <f t="shared" si="97"/>
        <v>-7.9863830255271502</v>
      </c>
      <c r="M306" s="19">
        <f t="shared" si="98"/>
        <v>-0.18181085608965297</v>
      </c>
      <c r="N306" s="20">
        <f t="shared" si="99"/>
        <v>6.1459723076913804</v>
      </c>
      <c r="O306" s="42">
        <f t="shared" si="100"/>
        <v>1.7144063130116809</v>
      </c>
      <c r="P306" s="40"/>
      <c r="Q306" s="21">
        <f t="shared" si="101"/>
        <v>25.921536986198848</v>
      </c>
      <c r="R306" s="44">
        <f t="shared" si="102"/>
        <v>1.0377736859445337</v>
      </c>
      <c r="S306" s="22"/>
      <c r="T306" s="22">
        <f t="shared" si="103"/>
        <v>4.2176462386202633</v>
      </c>
      <c r="U306" s="22">
        <f t="shared" si="104"/>
        <v>0.33898222359437807</v>
      </c>
      <c r="V306" s="47"/>
      <c r="W306" s="26">
        <f t="shared" si="108"/>
        <v>0.60532539927567508</v>
      </c>
      <c r="X306" s="26">
        <f t="shared" si="109"/>
        <v>4.2176462386202633</v>
      </c>
      <c r="Y306" s="27">
        <f t="shared" si="110"/>
        <v>7.1761044552861517E-2</v>
      </c>
      <c r="Z306" s="26">
        <f t="shared" si="111"/>
        <v>0.12550880343550047</v>
      </c>
      <c r="AA306" s="33">
        <f t="shared" si="117"/>
        <v>6.2009635344376361</v>
      </c>
      <c r="AB306" s="30"/>
      <c r="AC306" s="37">
        <f t="shared" si="112"/>
        <v>1.073515285380758E-2</v>
      </c>
      <c r="AD306" s="37">
        <f t="shared" si="118"/>
        <v>3.0229182179202225</v>
      </c>
      <c r="AE306" s="38">
        <f t="shared" si="113"/>
        <v>5.9583999999999975</v>
      </c>
      <c r="AF306" s="37">
        <f t="shared" si="114"/>
        <v>5.4861966229939369E-4</v>
      </c>
      <c r="AG306" s="37">
        <f t="shared" si="119"/>
        <v>0.15371879735883517</v>
      </c>
      <c r="AH306" s="38">
        <f t="shared" si="115"/>
        <v>0.57502527525471536</v>
      </c>
    </row>
    <row r="307" spans="6:34" x14ac:dyDescent="0.2">
      <c r="F307" s="9">
        <v>69.500000000001705</v>
      </c>
      <c r="G307" s="17">
        <f t="shared" si="116"/>
        <v>1122.5769230769401</v>
      </c>
      <c r="H307" s="24">
        <f t="shared" si="105"/>
        <v>1395.7269230769402</v>
      </c>
      <c r="I307" s="24">
        <f t="shared" si="106"/>
        <v>15.954048668639828</v>
      </c>
      <c r="J307" s="18">
        <f t="shared" si="107"/>
        <v>1595404866.8639829</v>
      </c>
      <c r="K307" s="19">
        <f t="shared" si="96"/>
        <v>-8.1671721384849363</v>
      </c>
      <c r="L307" s="25">
        <f t="shared" si="97"/>
        <v>-7.9903157174502608</v>
      </c>
      <c r="M307" s="19">
        <f t="shared" si="98"/>
        <v>-0.17685642103467547</v>
      </c>
      <c r="N307" s="20">
        <f t="shared" si="99"/>
        <v>6.1597307692298386</v>
      </c>
      <c r="O307" s="42">
        <f t="shared" si="100"/>
        <v>1.7152988976957468</v>
      </c>
      <c r="P307" s="40"/>
      <c r="Q307" s="21">
        <f t="shared" si="101"/>
        <v>25.921857342712631</v>
      </c>
      <c r="R307" s="44">
        <f t="shared" si="102"/>
        <v>1.0384539430573623</v>
      </c>
      <c r="S307" s="22"/>
      <c r="T307" s="22">
        <f t="shared" si="103"/>
        <v>4.2082776526860579</v>
      </c>
      <c r="U307" s="22">
        <f t="shared" si="104"/>
        <v>0.33902791454791298</v>
      </c>
      <c r="V307" s="47"/>
      <c r="W307" s="26">
        <f t="shared" si="108"/>
        <v>0.60540699026413025</v>
      </c>
      <c r="X307" s="26">
        <f t="shared" si="109"/>
        <v>4.2082776526860579</v>
      </c>
      <c r="Y307" s="27">
        <f t="shared" si="110"/>
        <v>7.193049511332876E-2</v>
      </c>
      <c r="Z307" s="26">
        <f t="shared" si="111"/>
        <v>0.12576789614807241</v>
      </c>
      <c r="AA307" s="33">
        <f t="shared" si="117"/>
        <v>6.1890231123645281</v>
      </c>
      <c r="AB307" s="30"/>
      <c r="AC307" s="37">
        <f t="shared" si="112"/>
        <v>1.0728813462893229E-2</v>
      </c>
      <c r="AD307" s="37">
        <f t="shared" si="118"/>
        <v>3.0336470313831159</v>
      </c>
      <c r="AE307" s="38">
        <f t="shared" si="113"/>
        <v>5.9583999999999975</v>
      </c>
      <c r="AF307" s="37">
        <f t="shared" si="114"/>
        <v>5.4885572310071668E-4</v>
      </c>
      <c r="AG307" s="37">
        <f t="shared" si="119"/>
        <v>0.15426765308193588</v>
      </c>
      <c r="AH307" s="38">
        <f t="shared" si="115"/>
        <v>0.57502551131551671</v>
      </c>
    </row>
    <row r="308" spans="6:34" x14ac:dyDescent="0.2">
      <c r="F308" s="9">
        <v>69.400000000001697</v>
      </c>
      <c r="G308" s="17">
        <f t="shared" si="116"/>
        <v>1122.323076923094</v>
      </c>
      <c r="H308" s="24">
        <f t="shared" si="105"/>
        <v>1395.4730769230941</v>
      </c>
      <c r="I308" s="24">
        <f t="shared" si="106"/>
        <v>15.942755053255183</v>
      </c>
      <c r="J308" s="18">
        <f t="shared" si="107"/>
        <v>1594275505.3255184</v>
      </c>
      <c r="K308" s="19">
        <f t="shared" si="96"/>
        <v>-8.1661311314061038</v>
      </c>
      <c r="L308" s="25">
        <f t="shared" si="97"/>
        <v>-7.9942488243054459</v>
      </c>
      <c r="M308" s="19">
        <f t="shared" si="98"/>
        <v>-0.17188230710065788</v>
      </c>
      <c r="N308" s="20">
        <f t="shared" si="99"/>
        <v>6.1734892307682969</v>
      </c>
      <c r="O308" s="42">
        <f t="shared" si="100"/>
        <v>1.716188592787768</v>
      </c>
      <c r="P308" s="40"/>
      <c r="Q308" s="21">
        <f t="shared" si="101"/>
        <v>25.921810709699134</v>
      </c>
      <c r="R308" s="44">
        <f t="shared" si="102"/>
        <v>1.0391324159873125</v>
      </c>
      <c r="S308" s="22"/>
      <c r="T308" s="22">
        <f t="shared" si="103"/>
        <v>4.1988913790448352</v>
      </c>
      <c r="U308" s="22">
        <f t="shared" si="104"/>
        <v>0.33907354669432727</v>
      </c>
      <c r="V308" s="47"/>
      <c r="W308" s="26">
        <f t="shared" si="108"/>
        <v>0.60548847623987001</v>
      </c>
      <c r="X308" s="26">
        <f t="shared" si="109"/>
        <v>4.1988913790448352</v>
      </c>
      <c r="Y308" s="27">
        <f t="shared" si="110"/>
        <v>7.21009930456461E-2</v>
      </c>
      <c r="Z308" s="26">
        <f t="shared" si="111"/>
        <v>0.1260284354023021</v>
      </c>
      <c r="AA308" s="33">
        <f t="shared" si="117"/>
        <v>6.1770598139374782</v>
      </c>
      <c r="AB308" s="30"/>
      <c r="AC308" s="37">
        <f t="shared" si="112"/>
        <v>1.0722351559694945E-2</v>
      </c>
      <c r="AD308" s="37">
        <f t="shared" si="118"/>
        <v>3.0443693829428109</v>
      </c>
      <c r="AE308" s="38">
        <f t="shared" si="113"/>
        <v>5.9583999999999975</v>
      </c>
      <c r="AF308" s="37">
        <f t="shared" si="114"/>
        <v>5.4909120748226979E-4</v>
      </c>
      <c r="AG308" s="37">
        <f t="shared" si="119"/>
        <v>0.15481674428941816</v>
      </c>
      <c r="AH308" s="38">
        <f t="shared" si="115"/>
        <v>0.57502574679989826</v>
      </c>
    </row>
    <row r="309" spans="6:34" x14ac:dyDescent="0.2">
      <c r="F309" s="9">
        <v>69.300000000001702</v>
      </c>
      <c r="G309" s="17">
        <f t="shared" si="116"/>
        <v>1122.069230769248</v>
      </c>
      <c r="H309" s="24">
        <f t="shared" si="105"/>
        <v>1395.219230769248</v>
      </c>
      <c r="I309" s="24">
        <f t="shared" si="106"/>
        <v>15.931474325444569</v>
      </c>
      <c r="J309" s="18">
        <f t="shared" si="107"/>
        <v>1593147432.544457</v>
      </c>
      <c r="K309" s="19">
        <f t="shared" si="96"/>
        <v>-8.1650708001094774</v>
      </c>
      <c r="L309" s="25">
        <f t="shared" si="97"/>
        <v>-7.998182346319207</v>
      </c>
      <c r="M309" s="19">
        <f t="shared" si="98"/>
        <v>-0.1668884537902704</v>
      </c>
      <c r="N309" s="20">
        <f t="shared" si="99"/>
        <v>6.1872476923067552</v>
      </c>
      <c r="O309" s="42">
        <f t="shared" si="100"/>
        <v>1.7170753892471202</v>
      </c>
      <c r="P309" s="40"/>
      <c r="Q309" s="21">
        <f t="shared" si="101"/>
        <v>25.921396976844161</v>
      </c>
      <c r="R309" s="44">
        <f t="shared" si="102"/>
        <v>1.0398090989206192</v>
      </c>
      <c r="S309" s="22"/>
      <c r="T309" s="22">
        <f t="shared" si="103"/>
        <v>4.1894875178627347</v>
      </c>
      <c r="U309" s="22">
        <f t="shared" si="104"/>
        <v>0.33911912024483842</v>
      </c>
      <c r="V309" s="47"/>
      <c r="W309" s="26">
        <f t="shared" si="108"/>
        <v>0.60556985758006854</v>
      </c>
      <c r="X309" s="26">
        <f t="shared" si="109"/>
        <v>4.1894875178627347</v>
      </c>
      <c r="Y309" s="27">
        <f t="shared" si="110"/>
        <v>7.2272545866063326E-2</v>
      </c>
      <c r="Z309" s="26">
        <f t="shared" si="111"/>
        <v>0.12629042995009976</v>
      </c>
      <c r="AA309" s="33">
        <f t="shared" si="117"/>
        <v>6.1650737684264607</v>
      </c>
      <c r="AB309" s="30"/>
      <c r="AC309" s="37">
        <f t="shared" si="112"/>
        <v>1.0715767178240515E-2</v>
      </c>
      <c r="AD309" s="37">
        <f t="shared" si="118"/>
        <v>3.0550851501210512</v>
      </c>
      <c r="AE309" s="38">
        <f t="shared" si="113"/>
        <v>5.9583999999999975</v>
      </c>
      <c r="AF309" s="37">
        <f t="shared" si="114"/>
        <v>5.4932611384754147E-4</v>
      </c>
      <c r="AG309" s="37">
        <f t="shared" si="119"/>
        <v>0.15536607040326569</v>
      </c>
      <c r="AH309" s="38">
        <f t="shared" si="115"/>
        <v>0.57502598170626351</v>
      </c>
    </row>
    <row r="310" spans="6:34" x14ac:dyDescent="0.2">
      <c r="F310" s="9">
        <v>69.200000000001793</v>
      </c>
      <c r="G310" s="17">
        <f t="shared" si="116"/>
        <v>1121.8153846154019</v>
      </c>
      <c r="H310" s="24">
        <f t="shared" si="105"/>
        <v>1394.9653846154019</v>
      </c>
      <c r="I310" s="24">
        <f t="shared" si="106"/>
        <v>15.920206485207871</v>
      </c>
      <c r="J310" s="18">
        <f t="shared" si="107"/>
        <v>1592020648.520787</v>
      </c>
      <c r="K310" s="19">
        <f t="shared" si="96"/>
        <v>-8.163991084053734</v>
      </c>
      <c r="L310" s="25">
        <f t="shared" si="97"/>
        <v>-8.0021162837182196</v>
      </c>
      <c r="M310" s="19">
        <f t="shared" si="98"/>
        <v>-0.16187480033551438</v>
      </c>
      <c r="N310" s="20">
        <f t="shared" si="99"/>
        <v>6.2010061538452135</v>
      </c>
      <c r="O310" s="42">
        <f t="shared" si="100"/>
        <v>1.7179592779926045</v>
      </c>
      <c r="P310" s="40"/>
      <c r="Q310" s="21">
        <f t="shared" si="101"/>
        <v>25.920616042604664</v>
      </c>
      <c r="R310" s="44">
        <f t="shared" si="102"/>
        <v>1.0404839860268682</v>
      </c>
      <c r="S310" s="22"/>
      <c r="T310" s="22">
        <f t="shared" si="103"/>
        <v>4.1800661698313935</v>
      </c>
      <c r="U310" s="22">
        <f t="shared" si="104"/>
        <v>0.33916463541317687</v>
      </c>
      <c r="V310" s="47"/>
      <c r="W310" s="26">
        <f t="shared" si="108"/>
        <v>0.6056511346663872</v>
      </c>
      <c r="X310" s="26">
        <f t="shared" si="109"/>
        <v>4.1800661698313935</v>
      </c>
      <c r="Y310" s="27">
        <f t="shared" si="110"/>
        <v>7.2445161160070423E-2</v>
      </c>
      <c r="Z310" s="26">
        <f t="shared" si="111"/>
        <v>0.12655388860875161</v>
      </c>
      <c r="AA310" s="33">
        <f t="shared" si="117"/>
        <v>6.1530651057828605</v>
      </c>
      <c r="AB310" s="30"/>
      <c r="AC310" s="37">
        <f t="shared" si="112"/>
        <v>1.0709060355547424E-2</v>
      </c>
      <c r="AD310" s="37">
        <f t="shared" si="118"/>
        <v>3.0657942104765987</v>
      </c>
      <c r="AE310" s="38">
        <f t="shared" si="113"/>
        <v>5.9583999999999975</v>
      </c>
      <c r="AF310" s="37">
        <f t="shared" si="114"/>
        <v>5.4956044059678447E-4</v>
      </c>
      <c r="AG310" s="37">
        <f t="shared" si="119"/>
        <v>0.15591563084386248</v>
      </c>
      <c r="AH310" s="38">
        <f t="shared" si="115"/>
        <v>0.57502621603301329</v>
      </c>
    </row>
    <row r="311" spans="6:34" x14ac:dyDescent="0.2">
      <c r="F311" s="9">
        <v>69.100000000001799</v>
      </c>
      <c r="G311" s="17">
        <f t="shared" si="116"/>
        <v>1121.5615384615558</v>
      </c>
      <c r="H311" s="24">
        <f t="shared" si="105"/>
        <v>1394.7115384615558</v>
      </c>
      <c r="I311" s="24">
        <f t="shared" si="106"/>
        <v>15.908951532545146</v>
      </c>
      <c r="J311" s="18">
        <f t="shared" si="107"/>
        <v>1590895153.2545147</v>
      </c>
      <c r="K311" s="19">
        <f t="shared" si="96"/>
        <v>-8.1628919224254233</v>
      </c>
      <c r="L311" s="25">
        <f t="shared" si="97"/>
        <v>-8.0060506367293094</v>
      </c>
      <c r="M311" s="19">
        <f t="shared" si="98"/>
        <v>-0.15684128569611389</v>
      </c>
      <c r="N311" s="20">
        <f t="shared" si="99"/>
        <v>6.2147646153836718</v>
      </c>
      <c r="O311" s="42">
        <f t="shared" si="100"/>
        <v>1.718840249902204</v>
      </c>
      <c r="P311" s="40"/>
      <c r="Q311" s="21">
        <f t="shared" si="101"/>
        <v>25.919467814241372</v>
      </c>
      <c r="R311" s="44">
        <f t="shared" si="102"/>
        <v>1.0411570714589113</v>
      </c>
      <c r="S311" s="22"/>
      <c r="T311" s="22">
        <f t="shared" si="103"/>
        <v>4.1706274361673827</v>
      </c>
      <c r="U311" s="22">
        <f t="shared" si="104"/>
        <v>0.33921009241560629</v>
      </c>
      <c r="V311" s="47"/>
      <c r="W311" s="26">
        <f t="shared" si="108"/>
        <v>0.6057323078850112</v>
      </c>
      <c r="X311" s="26">
        <f t="shared" si="109"/>
        <v>4.1706274361673827</v>
      </c>
      <c r="Y311" s="27">
        <f t="shared" si="110"/>
        <v>7.2618846583147656E-2</v>
      </c>
      <c r="Z311" s="26">
        <f t="shared" si="111"/>
        <v>0.12681882026145111</v>
      </c>
      <c r="AA311" s="33">
        <f t="shared" si="117"/>
        <v>6.1410339566387933</v>
      </c>
      <c r="AB311" s="30"/>
      <c r="AC311" s="37">
        <f t="shared" si="112"/>
        <v>1.0702231131662767E-2</v>
      </c>
      <c r="AD311" s="37">
        <f t="shared" si="118"/>
        <v>3.0764964416082616</v>
      </c>
      <c r="AE311" s="38">
        <f t="shared" si="113"/>
        <v>5.9583999999999984</v>
      </c>
      <c r="AF311" s="37">
        <f t="shared" si="114"/>
        <v>5.4979418612856659E-4</v>
      </c>
      <c r="AG311" s="37">
        <f t="shared" si="119"/>
        <v>0.15646542502999106</v>
      </c>
      <c r="AH311" s="38">
        <f t="shared" si="115"/>
        <v>0.57502644977854467</v>
      </c>
    </row>
    <row r="312" spans="6:34" x14ac:dyDescent="0.2">
      <c r="F312" s="9">
        <v>69.000000000001805</v>
      </c>
      <c r="G312" s="17">
        <f t="shared" si="116"/>
        <v>1121.3076923077097</v>
      </c>
      <c r="H312" s="24">
        <f t="shared" si="105"/>
        <v>1394.4576923077097</v>
      </c>
      <c r="I312" s="24">
        <f t="shared" si="106"/>
        <v>15.89770946745638</v>
      </c>
      <c r="J312" s="18">
        <f t="shared" si="107"/>
        <v>1589770946.7456381</v>
      </c>
      <c r="K312" s="19">
        <f t="shared" si="96"/>
        <v>-8.1617732541373638</v>
      </c>
      <c r="L312" s="25">
        <f t="shared" si="97"/>
        <v>-8.0099854055794779</v>
      </c>
      <c r="M312" s="19">
        <f t="shared" si="98"/>
        <v>-0.15178784855788585</v>
      </c>
      <c r="N312" s="20">
        <f t="shared" si="99"/>
        <v>6.22852307692213</v>
      </c>
      <c r="O312" s="42">
        <f t="shared" si="100"/>
        <v>1.7197182958128403</v>
      </c>
      <c r="P312" s="40"/>
      <c r="Q312" s="21">
        <f t="shared" si="101"/>
        <v>25.917952207851766</v>
      </c>
      <c r="R312" s="44">
        <f t="shared" si="102"/>
        <v>1.0418283493527869</v>
      </c>
      <c r="S312" s="22"/>
      <c r="T312" s="22">
        <f t="shared" si="103"/>
        <v>4.1611714186116995</v>
      </c>
      <c r="U312" s="22">
        <f t="shared" si="104"/>
        <v>0.3392554914709448</v>
      </c>
      <c r="V312" s="47"/>
      <c r="W312" s="26">
        <f t="shared" si="108"/>
        <v>0.60581337762668708</v>
      </c>
      <c r="X312" s="26">
        <f t="shared" si="109"/>
        <v>4.1611714186116995</v>
      </c>
      <c r="Y312" s="27">
        <f t="shared" si="110"/>
        <v>7.2793609861523792E-2</v>
      </c>
      <c r="Z312" s="26">
        <f t="shared" si="111"/>
        <v>0.12708523385783244</v>
      </c>
      <c r="AA312" s="33">
        <f t="shared" si="117"/>
        <v>6.1289804523064966</v>
      </c>
      <c r="AB312" s="30"/>
      <c r="AC312" s="37">
        <f t="shared" si="112"/>
        <v>1.0695279549588972E-2</v>
      </c>
      <c r="AD312" s="37">
        <f t="shared" si="118"/>
        <v>3.0871917211578506</v>
      </c>
      <c r="AE312" s="38">
        <f t="shared" si="113"/>
        <v>5.9583999999999975</v>
      </c>
      <c r="AF312" s="37">
        <f t="shared" si="114"/>
        <v>5.5002734883546618E-4</v>
      </c>
      <c r="AG312" s="37">
        <f t="shared" si="119"/>
        <v>0.15701545237882653</v>
      </c>
      <c r="AH312" s="38">
        <f t="shared" si="115"/>
        <v>0.57502668294125159</v>
      </c>
    </row>
    <row r="313" spans="6:34" x14ac:dyDescent="0.2">
      <c r="F313" s="9">
        <v>68.900000000001796</v>
      </c>
      <c r="G313" s="17">
        <f t="shared" si="116"/>
        <v>1121.0538461538636</v>
      </c>
      <c r="H313" s="24">
        <f t="shared" si="105"/>
        <v>1394.2038461538637</v>
      </c>
      <c r="I313" s="24">
        <f t="shared" si="106"/>
        <v>15.886480289941588</v>
      </c>
      <c r="J313" s="18">
        <f t="shared" si="107"/>
        <v>1588648028.9941587</v>
      </c>
      <c r="K313" s="19">
        <f t="shared" si="96"/>
        <v>-8.1606350178269942</v>
      </c>
      <c r="L313" s="25">
        <f t="shared" si="97"/>
        <v>-8.0139205904958839</v>
      </c>
      <c r="M313" s="19">
        <f t="shared" si="98"/>
        <v>-0.14671442733111029</v>
      </c>
      <c r="N313" s="20">
        <f t="shared" si="99"/>
        <v>6.2422815384605883</v>
      </c>
      <c r="O313" s="42">
        <f t="shared" si="100"/>
        <v>1.7205934065201305</v>
      </c>
      <c r="P313" s="40"/>
      <c r="Q313" s="21">
        <f t="shared" si="101"/>
        <v>25.916069148402315</v>
      </c>
      <c r="R313" s="44">
        <f t="shared" si="102"/>
        <v>1.0424978138276397</v>
      </c>
      <c r="S313" s="22"/>
      <c r="T313" s="22">
        <f t="shared" si="103"/>
        <v>4.1516982194291554</v>
      </c>
      <c r="U313" s="22">
        <f t="shared" si="104"/>
        <v>0.33930083280058648</v>
      </c>
      <c r="V313" s="47"/>
      <c r="W313" s="26">
        <f t="shared" si="108"/>
        <v>0.60589434428676148</v>
      </c>
      <c r="X313" s="26">
        <f t="shared" si="109"/>
        <v>4.1516982194291554</v>
      </c>
      <c r="Y313" s="27">
        <f t="shared" si="110"/>
        <v>7.2969458792945446E-2</v>
      </c>
      <c r="Z313" s="26">
        <f t="shared" si="111"/>
        <v>0.12735313841451101</v>
      </c>
      <c r="AA313" s="33">
        <f t="shared" si="117"/>
        <v>6.1169047247776085</v>
      </c>
      <c r="AB313" s="30"/>
      <c r="AC313" s="37">
        <f t="shared" si="112"/>
        <v>1.0688205655384631E-2</v>
      </c>
      <c r="AD313" s="37">
        <f t="shared" si="118"/>
        <v>3.0978799268132353</v>
      </c>
      <c r="AE313" s="38">
        <f t="shared" si="113"/>
        <v>5.9583999999999975</v>
      </c>
      <c r="AF313" s="37">
        <f t="shared" si="114"/>
        <v>5.5025992710874946E-4</v>
      </c>
      <c r="AG313" s="37">
        <f t="shared" si="119"/>
        <v>0.15756571230593527</v>
      </c>
      <c r="AH313" s="38">
        <f t="shared" si="115"/>
        <v>0.57502691551952478</v>
      </c>
    </row>
    <row r="314" spans="6:34" x14ac:dyDescent="0.2">
      <c r="F314" s="9">
        <v>68.800000000001802</v>
      </c>
      <c r="G314" s="17">
        <f t="shared" si="116"/>
        <v>1120.8000000000175</v>
      </c>
      <c r="H314" s="24">
        <f t="shared" si="105"/>
        <v>1393.9500000000176</v>
      </c>
      <c r="I314" s="24">
        <f t="shared" si="106"/>
        <v>15.875264000000811</v>
      </c>
      <c r="J314" s="18">
        <f t="shared" si="107"/>
        <v>1587526400.0000811</v>
      </c>
      <c r="K314" s="19">
        <f t="shared" si="96"/>
        <v>-8.1594771518547322</v>
      </c>
      <c r="L314" s="25">
        <f t="shared" si="97"/>
        <v>-8.0178561917058531</v>
      </c>
      <c r="M314" s="19">
        <f t="shared" si="98"/>
        <v>-0.14162096014887915</v>
      </c>
      <c r="N314" s="20">
        <f t="shared" si="99"/>
        <v>6.2560399999990466</v>
      </c>
      <c r="O314" s="42">
        <f t="shared" si="100"/>
        <v>1.7214655727781372</v>
      </c>
      <c r="P314" s="40"/>
      <c r="Q314" s="21">
        <f t="shared" si="101"/>
        <v>25.913818569760913</v>
      </c>
      <c r="R314" s="44">
        <f t="shared" si="102"/>
        <v>1.0431654589856343</v>
      </c>
      <c r="S314" s="22"/>
      <c r="T314" s="22">
        <f t="shared" si="103"/>
        <v>4.1422079414078015</v>
      </c>
      <c r="U314" s="22">
        <f t="shared" si="104"/>
        <v>0.33934611662852204</v>
      </c>
      <c r="V314" s="47"/>
      <c r="W314" s="26">
        <f t="shared" si="108"/>
        <v>0.60597520826521789</v>
      </c>
      <c r="X314" s="26">
        <f t="shared" si="109"/>
        <v>4.1422079414078015</v>
      </c>
      <c r="Y314" s="27">
        <f t="shared" si="110"/>
        <v>7.3146401247454834E-2</v>
      </c>
      <c r="Z314" s="26">
        <f t="shared" si="111"/>
        <v>0.12762254301562651</v>
      </c>
      <c r="AA314" s="33">
        <f t="shared" si="117"/>
        <v>6.1048069067224535</v>
      </c>
      <c r="AB314" s="30"/>
      <c r="AC314" s="37">
        <f t="shared" si="112"/>
        <v>1.0681009498120498E-2</v>
      </c>
      <c r="AD314" s="37">
        <f t="shared" si="118"/>
        <v>3.1085609363113558</v>
      </c>
      <c r="AE314" s="38">
        <f t="shared" si="113"/>
        <v>5.9583999999999975</v>
      </c>
      <c r="AF314" s="37">
        <f t="shared" si="114"/>
        <v>5.5049191933562451E-4</v>
      </c>
      <c r="AG314" s="37">
        <f t="shared" si="119"/>
        <v>0.1581162042252709</v>
      </c>
      <c r="AH314" s="38">
        <f t="shared" si="115"/>
        <v>0.57502714751175166</v>
      </c>
    </row>
    <row r="315" spans="6:34" x14ac:dyDescent="0.2">
      <c r="F315" s="9">
        <v>68.700000000001793</v>
      </c>
      <c r="G315" s="17">
        <f t="shared" si="116"/>
        <v>1120.5461538461714</v>
      </c>
      <c r="H315" s="24">
        <f t="shared" si="105"/>
        <v>1393.6961538461715</v>
      </c>
      <c r="I315" s="24">
        <f t="shared" si="106"/>
        <v>15.864060597633937</v>
      </c>
      <c r="J315" s="18">
        <f t="shared" si="107"/>
        <v>1586406059.7633936</v>
      </c>
      <c r="K315" s="19">
        <f t="shared" si="96"/>
        <v>-8.1582995943023153</v>
      </c>
      <c r="L315" s="25">
        <f t="shared" si="97"/>
        <v>-8.0217922094368923</v>
      </c>
      <c r="M315" s="19">
        <f t="shared" si="98"/>
        <v>-0.13650738486542302</v>
      </c>
      <c r="N315" s="20">
        <f t="shared" si="99"/>
        <v>6.2697984615375049</v>
      </c>
      <c r="O315" s="42">
        <f t="shared" si="100"/>
        <v>1.7223347852991209</v>
      </c>
      <c r="P315" s="40"/>
      <c r="Q315" s="21">
        <f t="shared" si="101"/>
        <v>25.911200414728967</v>
      </c>
      <c r="R315" s="44">
        <f t="shared" si="102"/>
        <v>1.0438312789118751</v>
      </c>
      <c r="S315" s="22"/>
      <c r="T315" s="22">
        <f t="shared" si="103"/>
        <v>4.1327006878583017</v>
      </c>
      <c r="U315" s="22">
        <f t="shared" si="104"/>
        <v>0.33939134318136127</v>
      </c>
      <c r="V315" s="47"/>
      <c r="W315" s="26">
        <f t="shared" si="108"/>
        <v>0.60605596996671651</v>
      </c>
      <c r="X315" s="26">
        <f t="shared" si="109"/>
        <v>4.1327006878583017</v>
      </c>
      <c r="Y315" s="27">
        <f t="shared" si="110"/>
        <v>7.3324445168178168E-2</v>
      </c>
      <c r="Z315" s="26">
        <f t="shared" si="111"/>
        <v>0.12789345681339173</v>
      </c>
      <c r="AA315" s="33">
        <f t="shared" si="117"/>
        <v>6.0926871314893081</v>
      </c>
      <c r="AB315" s="30"/>
      <c r="AC315" s="37">
        <f t="shared" si="112"/>
        <v>1.0673691129914646E-2</v>
      </c>
      <c r="AD315" s="37">
        <f t="shared" si="118"/>
        <v>3.1192346274412706</v>
      </c>
      <c r="AE315" s="38">
        <f t="shared" si="113"/>
        <v>5.9583999999999975</v>
      </c>
      <c r="AF315" s="37">
        <f t="shared" si="114"/>
        <v>5.5072332390056244E-4</v>
      </c>
      <c r="AG315" s="37">
        <f t="shared" si="119"/>
        <v>0.15866692754917147</v>
      </c>
      <c r="AH315" s="38">
        <f t="shared" si="115"/>
        <v>0.57502737891631661</v>
      </c>
    </row>
    <row r="316" spans="6:34" x14ac:dyDescent="0.2">
      <c r="F316" s="9">
        <v>68.600000000001799</v>
      </c>
      <c r="G316" s="17">
        <f t="shared" si="116"/>
        <v>1120.2923076923253</v>
      </c>
      <c r="H316" s="24">
        <f t="shared" si="105"/>
        <v>1393.4423076923254</v>
      </c>
      <c r="I316" s="24">
        <f t="shared" si="106"/>
        <v>15.852870082841022</v>
      </c>
      <c r="J316" s="18">
        <f t="shared" si="107"/>
        <v>1585287008.2841022</v>
      </c>
      <c r="K316" s="19">
        <f t="shared" si="96"/>
        <v>-8.1571022829711151</v>
      </c>
      <c r="L316" s="25">
        <f t="shared" si="97"/>
        <v>-8.0257286439166489</v>
      </c>
      <c r="M316" s="19">
        <f t="shared" si="98"/>
        <v>-0.1313736390544662</v>
      </c>
      <c r="N316" s="20">
        <f t="shared" si="99"/>
        <v>6.2835569230759774</v>
      </c>
      <c r="O316" s="42">
        <f t="shared" si="100"/>
        <v>1.7232010347532869</v>
      </c>
      <c r="P316" s="40"/>
      <c r="Q316" s="21">
        <f t="shared" si="101"/>
        <v>25.908214635073513</v>
      </c>
      <c r="R316" s="44">
        <f t="shared" si="102"/>
        <v>1.0444952676743195</v>
      </c>
      <c r="S316" s="22"/>
      <c r="T316" s="22">
        <f t="shared" si="103"/>
        <v>4.1231765626133159</v>
      </c>
      <c r="U316" s="22">
        <f t="shared" si="104"/>
        <v>0.33943651268835412</v>
      </c>
      <c r="V316" s="47"/>
      <c r="W316" s="26">
        <f t="shared" si="108"/>
        <v>0.60613662980063232</v>
      </c>
      <c r="X316" s="26">
        <f t="shared" si="109"/>
        <v>4.1231765626133159</v>
      </c>
      <c r="Y316" s="27">
        <f t="shared" si="110"/>
        <v>7.3503598572123241E-2</v>
      </c>
      <c r="Z316" s="26">
        <f t="shared" si="111"/>
        <v>0.12816588902864487</v>
      </c>
      <c r="AA316" s="33">
        <f t="shared" si="117"/>
        <v>6.0805455331036482</v>
      </c>
      <c r="AB316" s="30"/>
      <c r="AC316" s="37">
        <f t="shared" si="112"/>
        <v>1.0666250605918894E-2</v>
      </c>
      <c r="AD316" s="37">
        <f t="shared" si="118"/>
        <v>3.1299008780471893</v>
      </c>
      <c r="AE316" s="38">
        <f t="shared" si="113"/>
        <v>5.9583999999999975</v>
      </c>
      <c r="AF316" s="37">
        <f t="shared" si="114"/>
        <v>5.5095413918411235E-4</v>
      </c>
      <c r="AG316" s="37">
        <f t="shared" si="119"/>
        <v>0.15921788168835557</v>
      </c>
      <c r="AH316" s="38">
        <f t="shared" si="115"/>
        <v>0.57502760973160028</v>
      </c>
    </row>
    <row r="317" spans="6:34" x14ac:dyDescent="0.2">
      <c r="F317" s="9">
        <v>68.500000000001805</v>
      </c>
      <c r="G317" s="17">
        <f t="shared" si="116"/>
        <v>1120.0384615384792</v>
      </c>
      <c r="H317" s="24">
        <f t="shared" si="105"/>
        <v>1393.1884615384793</v>
      </c>
      <c r="I317" s="24">
        <f t="shared" si="106"/>
        <v>15.841692455622081</v>
      </c>
      <c r="J317" s="18">
        <f t="shared" si="107"/>
        <v>1584169245.5622082</v>
      </c>
      <c r="K317" s="19">
        <f t="shared" si="96"/>
        <v>-8.155885155380453</v>
      </c>
      <c r="L317" s="25">
        <f t="shared" si="97"/>
        <v>-8.0296654953729583</v>
      </c>
      <c r="M317" s="19">
        <f t="shared" si="98"/>
        <v>-0.12621966000749474</v>
      </c>
      <c r="N317" s="20">
        <f t="shared" si="99"/>
        <v>6.2973153846144356</v>
      </c>
      <c r="O317" s="42">
        <f t="shared" si="100"/>
        <v>1.7240643117685339</v>
      </c>
      <c r="P317" s="40"/>
      <c r="Q317" s="21">
        <f t="shared" si="101"/>
        <v>25.904861191558712</v>
      </c>
      <c r="R317" s="44">
        <f t="shared" si="102"/>
        <v>1.0451574193236943</v>
      </c>
      <c r="S317" s="22"/>
      <c r="T317" s="22">
        <f t="shared" si="103"/>
        <v>4.1136356700268371</v>
      </c>
      <c r="U317" s="22">
        <f t="shared" si="104"/>
        <v>0.33948162538141291</v>
      </c>
      <c r="V317" s="47"/>
      <c r="W317" s="26">
        <f t="shared" si="108"/>
        <v>0.60621718818109438</v>
      </c>
      <c r="X317" s="26">
        <f t="shared" si="109"/>
        <v>4.1136356700268371</v>
      </c>
      <c r="Y317" s="27">
        <f t="shared" si="110"/>
        <v>7.3683869550987657E-2</v>
      </c>
      <c r="Z317" s="26">
        <f t="shared" si="111"/>
        <v>0.12843984895140723</v>
      </c>
      <c r="AA317" s="33">
        <f t="shared" si="117"/>
        <v>6.0683822462673414</v>
      </c>
      <c r="AB317" s="30"/>
      <c r="AC317" s="37">
        <f t="shared" si="112"/>
        <v>1.0658687984350769E-2</v>
      </c>
      <c r="AD317" s="37">
        <f t="shared" si="118"/>
        <v>3.14055956603154</v>
      </c>
      <c r="AE317" s="38">
        <f t="shared" si="113"/>
        <v>5.9583999999999975</v>
      </c>
      <c r="AF317" s="37">
        <f t="shared" si="114"/>
        <v>5.5118436356406603E-4</v>
      </c>
      <c r="AG317" s="37">
        <f t="shared" si="119"/>
        <v>0.15976906605191965</v>
      </c>
      <c r="AH317" s="38">
        <f t="shared" si="115"/>
        <v>0.57502783995598028</v>
      </c>
    </row>
    <row r="318" spans="6:34" x14ac:dyDescent="0.2">
      <c r="F318" s="9">
        <v>68.400000000001796</v>
      </c>
      <c r="G318" s="17">
        <f t="shared" si="116"/>
        <v>1119.7846153846331</v>
      </c>
      <c r="H318" s="24">
        <f t="shared" si="105"/>
        <v>1392.9346153846332</v>
      </c>
      <c r="I318" s="24">
        <f t="shared" si="106"/>
        <v>15.830527715977112</v>
      </c>
      <c r="J318" s="18">
        <f t="shared" si="107"/>
        <v>1583052771.5977113</v>
      </c>
      <c r="K318" s="19">
        <f t="shared" si="96"/>
        <v>-8.1546481487659062</v>
      </c>
      <c r="L318" s="25">
        <f t="shared" si="97"/>
        <v>-8.0336027640338052</v>
      </c>
      <c r="M318" s="19">
        <f t="shared" si="98"/>
        <v>-0.12104538473210091</v>
      </c>
      <c r="N318" s="20">
        <f t="shared" si="99"/>
        <v>6.3110738461528939</v>
      </c>
      <c r="O318" s="42">
        <f t="shared" si="100"/>
        <v>1.7249246069301964</v>
      </c>
      <c r="P318" s="40"/>
      <c r="Q318" s="21">
        <f t="shared" si="101"/>
        <v>25.901140053977937</v>
      </c>
      <c r="R318" s="44">
        <f t="shared" si="102"/>
        <v>1.0458177278934082</v>
      </c>
      <c r="S318" s="22"/>
      <c r="T318" s="22">
        <f t="shared" si="103"/>
        <v>4.1040781149735333</v>
      </c>
      <c r="U318" s="22">
        <f t="shared" si="104"/>
        <v>0.33952668149513437</v>
      </c>
      <c r="V318" s="47"/>
      <c r="W318" s="26">
        <f t="shared" si="108"/>
        <v>0.60629764552702559</v>
      </c>
      <c r="X318" s="26">
        <f t="shared" si="109"/>
        <v>4.1040781149735333</v>
      </c>
      <c r="Y318" s="27">
        <f t="shared" si="110"/>
        <v>7.3865266271976829E-2</v>
      </c>
      <c r="Z318" s="26">
        <f t="shared" si="111"/>
        <v>0.12871534594144482</v>
      </c>
      <c r="AA318" s="33">
        <f t="shared" si="117"/>
        <v>6.0561974063578612</v>
      </c>
      <c r="AB318" s="30"/>
      <c r="AC318" s="37">
        <f t="shared" si="112"/>
        <v>1.0651003326487307E-2</v>
      </c>
      <c r="AD318" s="37">
        <f t="shared" si="118"/>
        <v>3.1512105693580272</v>
      </c>
      <c r="AE318" s="38">
        <f t="shared" si="113"/>
        <v>5.9583999999999975</v>
      </c>
      <c r="AF318" s="37">
        <f t="shared" si="114"/>
        <v>5.5141399541466362E-4</v>
      </c>
      <c r="AG318" s="37">
        <f t="shared" si="119"/>
        <v>0.16032048004733432</v>
      </c>
      <c r="AH318" s="38">
        <f t="shared" si="115"/>
        <v>0.5750280695878307</v>
      </c>
    </row>
    <row r="319" spans="6:34" x14ac:dyDescent="0.2">
      <c r="F319" s="9">
        <v>68.300000000001802</v>
      </c>
      <c r="G319" s="17">
        <f t="shared" si="116"/>
        <v>1119.530769230787</v>
      </c>
      <c r="H319" s="24">
        <f t="shared" si="105"/>
        <v>1392.6807692307871</v>
      </c>
      <c r="I319" s="24">
        <f t="shared" si="106"/>
        <v>15.819375863906117</v>
      </c>
      <c r="J319" s="18">
        <f t="shared" si="107"/>
        <v>1581937586.3906116</v>
      </c>
      <c r="K319" s="19">
        <f t="shared" si="96"/>
        <v>-8.1533912000775999</v>
      </c>
      <c r="L319" s="25">
        <f t="shared" si="97"/>
        <v>-8.0375404501273486</v>
      </c>
      <c r="M319" s="19">
        <f t="shared" si="98"/>
        <v>-0.11585074995025124</v>
      </c>
      <c r="N319" s="20">
        <f t="shared" si="99"/>
        <v>6.3248323076913522</v>
      </c>
      <c r="O319" s="42">
        <f t="shared" si="100"/>
        <v>1.725781910780797</v>
      </c>
      <c r="P319" s="40"/>
      <c r="Q319" s="21">
        <f t="shared" si="101"/>
        <v>25.897051201184947</v>
      </c>
      <c r="R319" s="44">
        <f t="shared" si="102"/>
        <v>1.0464761873994721</v>
      </c>
      <c r="S319" s="22"/>
      <c r="T319" s="22">
        <f t="shared" si="103"/>
        <v>4.0945040028480557</v>
      </c>
      <c r="U319" s="22">
        <f t="shared" si="104"/>
        <v>0.33957168126682236</v>
      </c>
      <c r="V319" s="47"/>
      <c r="W319" s="26">
        <f t="shared" si="108"/>
        <v>0.60637800226218275</v>
      </c>
      <c r="X319" s="26">
        <f t="shared" si="109"/>
        <v>4.0945040028480557</v>
      </c>
      <c r="Y319" s="27">
        <f t="shared" si="110"/>
        <v>7.4047796978632605E-2</v>
      </c>
      <c r="Z319" s="26">
        <f t="shared" si="111"/>
        <v>0.12899238942883504</v>
      </c>
      <c r="AA319" s="33">
        <f t="shared" si="117"/>
        <v>6.0439911494274492</v>
      </c>
      <c r="AB319" s="30"/>
      <c r="AC319" s="37">
        <f t="shared" si="112"/>
        <v>1.064319669667425E-2</v>
      </c>
      <c r="AD319" s="37">
        <f t="shared" si="118"/>
        <v>3.1618537660547017</v>
      </c>
      <c r="AE319" s="38">
        <f t="shared" si="113"/>
        <v>5.9583999999999975</v>
      </c>
      <c r="AF319" s="37">
        <f t="shared" si="114"/>
        <v>5.5164303310658593E-4</v>
      </c>
      <c r="AG319" s="37">
        <f t="shared" si="119"/>
        <v>0.16087212308044091</v>
      </c>
      <c r="AH319" s="38">
        <f t="shared" si="115"/>
        <v>0.57502829862552263</v>
      </c>
    </row>
    <row r="320" spans="6:34" x14ac:dyDescent="0.2">
      <c r="F320" s="9">
        <v>68.200000000001793</v>
      </c>
      <c r="G320" s="17">
        <f t="shared" si="116"/>
        <v>1119.2769230769409</v>
      </c>
      <c r="H320" s="24">
        <f t="shared" si="105"/>
        <v>1392.426923076941</v>
      </c>
      <c r="I320" s="24">
        <f t="shared" si="106"/>
        <v>15.808236899409067</v>
      </c>
      <c r="J320" s="18">
        <f t="shared" si="107"/>
        <v>1580823689.9409068</v>
      </c>
      <c r="K320" s="19">
        <f t="shared" si="96"/>
        <v>-8.1521142459784812</v>
      </c>
      <c r="L320" s="25">
        <f t="shared" si="97"/>
        <v>-8.0414785538819178</v>
      </c>
      <c r="M320" s="19">
        <f t="shared" si="98"/>
        <v>-0.11063569209656343</v>
      </c>
      <c r="N320" s="20">
        <f t="shared" si="99"/>
        <v>6.3385907692298105</v>
      </c>
      <c r="O320" s="42">
        <f t="shared" si="100"/>
        <v>1.7266362138197753</v>
      </c>
      <c r="P320" s="40"/>
      <c r="Q320" s="21">
        <f t="shared" si="101"/>
        <v>25.892594621125252</v>
      </c>
      <c r="R320" s="44">
        <f t="shared" si="102"/>
        <v>1.0471327918404048</v>
      </c>
      <c r="S320" s="22"/>
      <c r="T320" s="22">
        <f t="shared" si="103"/>
        <v>4.0849134395643292</v>
      </c>
      <c r="U320" s="22">
        <f t="shared" si="104"/>
        <v>0.33961662493651024</v>
      </c>
      <c r="V320" s="47"/>
      <c r="W320" s="26">
        <f t="shared" si="108"/>
        <v>0.60645825881519677</v>
      </c>
      <c r="X320" s="26">
        <f t="shared" si="109"/>
        <v>4.0849134395643292</v>
      </c>
      <c r="Y320" s="27">
        <f t="shared" si="110"/>
        <v>7.4231469991672308E-2</v>
      </c>
      <c r="Z320" s="26">
        <f t="shared" si="111"/>
        <v>0.12927098891453795</v>
      </c>
      <c r="AA320" s="33">
        <f t="shared" si="117"/>
        <v>6.0317636122022469</v>
      </c>
      <c r="AB320" s="30"/>
      <c r="AC320" s="37">
        <f t="shared" si="112"/>
        <v>1.0635268162350031E-2</v>
      </c>
      <c r="AD320" s="37">
        <f t="shared" si="118"/>
        <v>3.1724890342170515</v>
      </c>
      <c r="AE320" s="38">
        <f t="shared" si="113"/>
        <v>5.9583999999999975</v>
      </c>
      <c r="AF320" s="37">
        <f t="shared" si="114"/>
        <v>5.5187147500772565E-4</v>
      </c>
      <c r="AG320" s="37">
        <f t="shared" si="119"/>
        <v>0.16142399455544865</v>
      </c>
      <c r="AH320" s="38">
        <f t="shared" si="115"/>
        <v>0.57502852706742369</v>
      </c>
    </row>
    <row r="321" spans="6:34" x14ac:dyDescent="0.2">
      <c r="F321" s="9">
        <v>68.100000000001799</v>
      </c>
      <c r="G321" s="17">
        <f t="shared" si="116"/>
        <v>1119.0230769230948</v>
      </c>
      <c r="H321" s="24">
        <f t="shared" si="105"/>
        <v>1392.1730769230949</v>
      </c>
      <c r="I321" s="24">
        <f t="shared" si="106"/>
        <v>15.797110822486005</v>
      </c>
      <c r="J321" s="18">
        <f t="shared" si="107"/>
        <v>1579711082.2486005</v>
      </c>
      <c r="K321" s="19">
        <f t="shared" si="96"/>
        <v>-8.1508172228425639</v>
      </c>
      <c r="L321" s="25">
        <f t="shared" si="97"/>
        <v>-8.0454170755259966</v>
      </c>
      <c r="M321" s="19">
        <f t="shared" si="98"/>
        <v>-0.10540014731656733</v>
      </c>
      <c r="N321" s="20">
        <f t="shared" si="99"/>
        <v>6.3523492307682687</v>
      </c>
      <c r="O321" s="42">
        <f t="shared" si="100"/>
        <v>1.727487506503234</v>
      </c>
      <c r="P321" s="40"/>
      <c r="Q321" s="21">
        <f t="shared" si="101"/>
        <v>25.887770310867236</v>
      </c>
      <c r="R321" s="44">
        <f t="shared" si="102"/>
        <v>1.0477875351971475</v>
      </c>
      <c r="S321" s="22"/>
      <c r="T321" s="22">
        <f t="shared" si="103"/>
        <v>4.0753065315548316</v>
      </c>
      <c r="U321" s="22">
        <f t="shared" si="104"/>
        <v>0.33966151274698331</v>
      </c>
      <c r="V321" s="47"/>
      <c r="W321" s="26">
        <f t="shared" si="108"/>
        <v>0.60653841561961297</v>
      </c>
      <c r="X321" s="26">
        <f t="shared" si="109"/>
        <v>4.0753065315548316</v>
      </c>
      <c r="Y321" s="27">
        <f t="shared" si="110"/>
        <v>7.4416293709838238E-2</v>
      </c>
      <c r="Z321" s="26">
        <f t="shared" si="111"/>
        <v>0.12955115397097183</v>
      </c>
      <c r="AA321" s="33">
        <f t="shared" si="117"/>
        <v>6.019514932081429</v>
      </c>
      <c r="AB321" s="30"/>
      <c r="AC321" s="37">
        <f t="shared" si="112"/>
        <v>1.0627217794032003E-2</v>
      </c>
      <c r="AD321" s="37">
        <f t="shared" si="118"/>
        <v>3.1831162520110836</v>
      </c>
      <c r="AE321" s="38">
        <f t="shared" si="113"/>
        <v>5.9583999999999975</v>
      </c>
      <c r="AF321" s="37">
        <f t="shared" si="114"/>
        <v>5.5209931948200131E-4</v>
      </c>
      <c r="AG321" s="37">
        <f t="shared" si="119"/>
        <v>0.16197609387493064</v>
      </c>
      <c r="AH321" s="38">
        <f t="shared" si="115"/>
        <v>0.57502875491189798</v>
      </c>
    </row>
    <row r="322" spans="6:34" x14ac:dyDescent="0.2">
      <c r="F322" s="9">
        <v>68.000000000001805</v>
      </c>
      <c r="G322" s="17">
        <f t="shared" si="116"/>
        <v>1118.7692307692487</v>
      </c>
      <c r="H322" s="24">
        <f t="shared" si="105"/>
        <v>1391.9192307692488</v>
      </c>
      <c r="I322" s="24">
        <f t="shared" si="106"/>
        <v>15.785997633136887</v>
      </c>
      <c r="J322" s="18">
        <f t="shared" si="107"/>
        <v>1578599763.3136888</v>
      </c>
      <c r="K322" s="19">
        <f t="shared" ref="K322:K385" si="120">LOG(EXP(((LN(Y322)-$B$10/(H322)-$B$11-$B$7)-$B$12*(1-$B$16/H322-LN(H322/$B$16))-$B$13*J322/H322-$B$14*(H322-$B$16)*J322/H322-$B$15*J322*J322/H322)/$B$9))</f>
        <v>-8.1495000667532072</v>
      </c>
      <c r="L322" s="25">
        <f t="shared" ref="L322:L385" si="121">-25096.3/(G322+273)+8.735+0.11*(I322*1000-1)/(G322+273)</f>
        <v>-8.049356015288252</v>
      </c>
      <c r="M322" s="19">
        <f t="shared" ref="M322:M385" si="122">K322-L322</f>
        <v>-0.1001440514649552</v>
      </c>
      <c r="N322" s="20">
        <f t="shared" ref="N322:N385" si="123">81.8-(0.0542)*(G322+273)</f>
        <v>6.366107692306727</v>
      </c>
      <c r="O322" s="42">
        <f t="shared" ref="O322:O385" si="124">6.24-0.15*K322-0.00412*(G322+273)</f>
        <v>1.7283357792436762</v>
      </c>
      <c r="P322" s="40"/>
      <c r="Q322" s="21">
        <f t="shared" ref="Q322:Q385" si="125">N322*X322</f>
        <v>25.882578276633048</v>
      </c>
      <c r="R322" s="44">
        <f t="shared" ref="R322:R385" si="126">O322*W322</f>
        <v>1.0484404114329784</v>
      </c>
      <c r="S322" s="22"/>
      <c r="T322" s="22">
        <f t="shared" ref="T322:T385" si="127">B$4*X322</f>
        <v>4.0656833857698418</v>
      </c>
      <c r="U322" s="22">
        <f t="shared" ref="U322:U385" si="128">W322*B$3</f>
        <v>0.33970634494380253</v>
      </c>
      <c r="V322" s="47"/>
      <c r="W322" s="26">
        <f t="shared" si="108"/>
        <v>0.60661847311393302</v>
      </c>
      <c r="X322" s="26">
        <f t="shared" si="109"/>
        <v>4.0656833857698418</v>
      </c>
      <c r="Y322" s="27">
        <f t="shared" si="110"/>
        <v>7.4602276610758411E-2</v>
      </c>
      <c r="Z322" s="26">
        <f t="shared" si="111"/>
        <v>0.12983289424259412</v>
      </c>
      <c r="AA322" s="33">
        <f t="shared" si="117"/>
        <v>6.0072452471362814</v>
      </c>
      <c r="AB322" s="30"/>
      <c r="AC322" s="37">
        <f t="shared" si="112"/>
        <v>1.0619045665347951E-2</v>
      </c>
      <c r="AD322" s="37">
        <f t="shared" si="118"/>
        <v>3.1937352976764317</v>
      </c>
      <c r="AE322" s="38">
        <f t="shared" si="113"/>
        <v>5.9583999999999975</v>
      </c>
      <c r="AF322" s="37">
        <f t="shared" si="114"/>
        <v>5.5232656489052391E-4</v>
      </c>
      <c r="AG322" s="37">
        <f t="shared" si="119"/>
        <v>0.16252842043982116</v>
      </c>
      <c r="AH322" s="38">
        <f t="shared" si="115"/>
        <v>0.57502898215730658</v>
      </c>
    </row>
    <row r="323" spans="6:34" x14ac:dyDescent="0.2">
      <c r="F323" s="9">
        <v>67.900000000001796</v>
      </c>
      <c r="G323" s="17">
        <f t="shared" si="116"/>
        <v>1118.5153846154026</v>
      </c>
      <c r="H323" s="24">
        <f t="shared" ref="H323:H386" si="129">G323+273.15</f>
        <v>1391.6653846154027</v>
      </c>
      <c r="I323" s="24">
        <f t="shared" ref="I323:I386" si="130">92-0.18*G323+0.0001*(G323^2)</f>
        <v>15.774897331361728</v>
      </c>
      <c r="J323" s="18">
        <f t="shared" ref="J323:J386" si="131">I323*10^8</f>
        <v>1577489733.1361728</v>
      </c>
      <c r="K323" s="19">
        <f t="shared" si="120"/>
        <v>-8.1481627135013337</v>
      </c>
      <c r="L323" s="25">
        <f t="shared" si="121"/>
        <v>-8.0532953733975017</v>
      </c>
      <c r="M323" s="19">
        <f t="shared" si="122"/>
        <v>-9.4867340103832021E-2</v>
      </c>
      <c r="N323" s="20">
        <f t="shared" si="123"/>
        <v>6.3798661538451853</v>
      </c>
      <c r="O323" s="42">
        <f t="shared" si="124"/>
        <v>1.7291810224097413</v>
      </c>
      <c r="P323" s="40"/>
      <c r="Q323" s="21">
        <f t="shared" si="125"/>
        <v>25.877018533829357</v>
      </c>
      <c r="R323" s="44">
        <f t="shared" si="126"/>
        <v>1.0490914144934218</v>
      </c>
      <c r="S323" s="22"/>
      <c r="T323" s="22">
        <f t="shared" si="127"/>
        <v>4.0560441096766766</v>
      </c>
      <c r="U323" s="22">
        <f t="shared" si="128"/>
        <v>0.3397511217753269</v>
      </c>
      <c r="V323" s="47"/>
      <c r="W323" s="26">
        <f t="shared" ref="W323:W386" si="132">(W322*F322-(R322*C$2+U322*B$2)*(F322-F323))/F323</f>
        <v>0.60669843174165516</v>
      </c>
      <c r="X323" s="26">
        <f t="shared" ref="X323:X386" si="133">(X322*F322-(Q322*C$2+T322*B$2)*(F322-F323))/F323</f>
        <v>4.0560441096766766</v>
      </c>
      <c r="Y323" s="27">
        <f t="shared" ref="Y323:Y386" si="134">W323/X323/2</f>
        <v>7.4789427251817725E-2</v>
      </c>
      <c r="Z323" s="26">
        <f t="shared" ref="Z323:Z386" si="135">W323/(W323+X323)</f>
        <v>0.13011621944648635</v>
      </c>
      <c r="AA323" s="33">
        <f t="shared" si="117"/>
        <v>5.9949546961092839</v>
      </c>
      <c r="AB323" s="30"/>
      <c r="AC323" s="37">
        <f t="shared" ref="AC323:AC386" si="136">(Q322*C$2+T322*B$2)*(F322-F323)/100</f>
        <v>1.0610751853029709E-2</v>
      </c>
      <c r="AD323" s="37">
        <f t="shared" si="118"/>
        <v>3.2043460495294616</v>
      </c>
      <c r="AE323" s="38">
        <f t="shared" ref="AE323:AE386" si="137">AD323+X323*F323/100</f>
        <v>5.9583999999999975</v>
      </c>
      <c r="AF323" s="37">
        <f t="shared" ref="AF323:AF386" si="138">(R323*C$2+U323*B$2)*(F322-F323)/100</f>
        <v>5.5255320959080251E-4</v>
      </c>
      <c r="AG323" s="37">
        <f t="shared" si="119"/>
        <v>0.16308097364941196</v>
      </c>
      <c r="AH323" s="38">
        <f t="shared" ref="AH323:AH386" si="139">AG323+W323*F323/100</f>
        <v>0.5750292088020067</v>
      </c>
    </row>
    <row r="324" spans="6:34" x14ac:dyDescent="0.2">
      <c r="F324" s="9">
        <v>67.800000000001802</v>
      </c>
      <c r="G324" s="17">
        <f t="shared" ref="G324:G387" si="140">G323-(1200-1035)/650</f>
        <v>1118.2615384615565</v>
      </c>
      <c r="H324" s="24">
        <f t="shared" si="129"/>
        <v>1391.4115384615566</v>
      </c>
      <c r="I324" s="24">
        <f t="shared" si="130"/>
        <v>15.763809917160586</v>
      </c>
      <c r="J324" s="18">
        <f t="shared" si="131"/>
        <v>1576380991.7160585</v>
      </c>
      <c r="K324" s="19">
        <f t="shared" si="120"/>
        <v>-8.146805098583636</v>
      </c>
      <c r="L324" s="25">
        <f t="shared" si="121"/>
        <v>-8.0572351500827377</v>
      </c>
      <c r="M324" s="19">
        <f t="shared" si="122"/>
        <v>-8.9569948500898278E-2</v>
      </c>
      <c r="N324" s="20">
        <f t="shared" si="123"/>
        <v>6.3936246153836436</v>
      </c>
      <c r="O324" s="42">
        <f t="shared" si="124"/>
        <v>1.7300232263259332</v>
      </c>
      <c r="P324" s="40"/>
      <c r="Q324" s="21">
        <f t="shared" si="125"/>
        <v>25.871091107077934</v>
      </c>
      <c r="R324" s="44">
        <f t="shared" si="126"/>
        <v>1.0497405383061569</v>
      </c>
      <c r="S324" s="22"/>
      <c r="T324" s="22">
        <f t="shared" si="127"/>
        <v>4.046388811258911</v>
      </c>
      <c r="U324" s="22">
        <f t="shared" si="128"/>
        <v>0.33979584349273773</v>
      </c>
      <c r="V324" s="47"/>
      <c r="W324" s="26">
        <f t="shared" si="132"/>
        <v>0.60677829195131727</v>
      </c>
      <c r="X324" s="26">
        <f t="shared" si="133"/>
        <v>4.046388811258911</v>
      </c>
      <c r="Y324" s="27">
        <f t="shared" si="134"/>
        <v>7.4977754271040586E-2</v>
      </c>
      <c r="Z324" s="26">
        <f t="shared" si="135"/>
        <v>0.13040113937294445</v>
      </c>
      <c r="AA324" s="33">
        <f t="shared" ref="AA324:AA387" si="141">(W324+X324)/56*72</f>
        <v>5.9826434184131516</v>
      </c>
      <c r="AB324" s="30"/>
      <c r="AC324" s="37">
        <f t="shared" si="136"/>
        <v>1.0602336436921879E-2</v>
      </c>
      <c r="AD324" s="37">
        <f t="shared" ref="AD324:AD387" si="142">AD323+AC324</f>
        <v>3.2149483859663834</v>
      </c>
      <c r="AE324" s="38">
        <f t="shared" si="137"/>
        <v>5.9583999999999984</v>
      </c>
      <c r="AF324" s="37">
        <f t="shared" si="138"/>
        <v>5.527792519367321E-4</v>
      </c>
      <c r="AG324" s="37">
        <f t="shared" ref="AG324:AG387" si="143">AG323+AF324</f>
        <v>0.16363375290134868</v>
      </c>
      <c r="AH324" s="38">
        <f t="shared" si="139"/>
        <v>0.57502943484435276</v>
      </c>
    </row>
    <row r="325" spans="6:34" x14ac:dyDescent="0.2">
      <c r="F325" s="9">
        <v>67.700000000001793</v>
      </c>
      <c r="G325" s="17">
        <f t="shared" si="140"/>
        <v>1118.0076923077104</v>
      </c>
      <c r="H325" s="24">
        <f t="shared" si="129"/>
        <v>1391.1576923077105</v>
      </c>
      <c r="I325" s="24">
        <f t="shared" si="130"/>
        <v>15.752735390533346</v>
      </c>
      <c r="J325" s="18">
        <f t="shared" si="131"/>
        <v>1575273539.0533345</v>
      </c>
      <c r="K325" s="19">
        <f t="shared" si="120"/>
        <v>-8.1454271572008423</v>
      </c>
      <c r="L325" s="25">
        <f t="shared" si="121"/>
        <v>-8.0611753455731225</v>
      </c>
      <c r="M325" s="19">
        <f t="shared" si="122"/>
        <v>-8.4251811627719775E-2</v>
      </c>
      <c r="N325" s="20">
        <f t="shared" si="123"/>
        <v>6.4073830769221018</v>
      </c>
      <c r="O325" s="42">
        <f t="shared" si="124"/>
        <v>1.7308623812723587</v>
      </c>
      <c r="P325" s="40"/>
      <c r="Q325" s="21">
        <f t="shared" si="125"/>
        <v>25.864796030245941</v>
      </c>
      <c r="R325" s="44">
        <f t="shared" si="126"/>
        <v>1.0503877767809302</v>
      </c>
      <c r="S325" s="22"/>
      <c r="T325" s="22">
        <f t="shared" si="127"/>
        <v>4.0367175990155637</v>
      </c>
      <c r="U325" s="22">
        <f t="shared" si="128"/>
        <v>0.33984051035006141</v>
      </c>
      <c r="V325" s="47"/>
      <c r="W325" s="26">
        <f t="shared" si="132"/>
        <v>0.60685805419653815</v>
      </c>
      <c r="X325" s="26">
        <f t="shared" si="133"/>
        <v>4.0367175990155637</v>
      </c>
      <c r="Y325" s="27">
        <f t="shared" si="134"/>
        <v>7.5167266387984752E-2</v>
      </c>
      <c r="Z325" s="26">
        <f t="shared" si="135"/>
        <v>0.13068766388607367</v>
      </c>
      <c r="AA325" s="33">
        <f t="shared" si="141"/>
        <v>5.9703115541298448</v>
      </c>
      <c r="AB325" s="30"/>
      <c r="AC325" s="37">
        <f t="shared" si="136"/>
        <v>1.0593799500005521E-2</v>
      </c>
      <c r="AD325" s="37">
        <f t="shared" si="142"/>
        <v>3.2255421854663888</v>
      </c>
      <c r="AE325" s="38">
        <f t="shared" si="137"/>
        <v>5.9583999999999975</v>
      </c>
      <c r="AF325" s="37">
        <f t="shared" si="138"/>
        <v>5.5300469027936921E-4</v>
      </c>
      <c r="AG325" s="37">
        <f t="shared" si="143"/>
        <v>0.16418675759162804</v>
      </c>
      <c r="AH325" s="38">
        <f t="shared" si="139"/>
        <v>0.5750296602826952</v>
      </c>
    </row>
    <row r="326" spans="6:34" x14ac:dyDescent="0.2">
      <c r="F326" s="9">
        <v>67.600000000001799</v>
      </c>
      <c r="G326" s="17">
        <f t="shared" si="140"/>
        <v>1117.7538461538643</v>
      </c>
      <c r="H326" s="24">
        <f t="shared" si="129"/>
        <v>1390.9038461538644</v>
      </c>
      <c r="I326" s="24">
        <f t="shared" si="130"/>
        <v>15.741673751480093</v>
      </c>
      <c r="J326" s="18">
        <f t="shared" si="131"/>
        <v>1574167375.1480093</v>
      </c>
      <c r="K326" s="19">
        <f t="shared" si="120"/>
        <v>-8.1440288242558498</v>
      </c>
      <c r="L326" s="25">
        <f t="shared" si="121"/>
        <v>-8.0651159600979803</v>
      </c>
      <c r="M326" s="19">
        <f t="shared" si="122"/>
        <v>-7.8912864157869578E-2</v>
      </c>
      <c r="N326" s="20">
        <f t="shared" si="123"/>
        <v>6.4211415384605601</v>
      </c>
      <c r="O326" s="42">
        <f t="shared" si="124"/>
        <v>1.7316984774844562</v>
      </c>
      <c r="P326" s="40"/>
      <c r="Q326" s="21">
        <f t="shared" si="125"/>
        <v>25.85813334647619</v>
      </c>
      <c r="R326" s="44">
        <f t="shared" si="126"/>
        <v>1.0510331238094652</v>
      </c>
      <c r="S326" s="22"/>
      <c r="T326" s="22">
        <f t="shared" si="127"/>
        <v>4.0270305819602852</v>
      </c>
      <c r="U326" s="22">
        <f t="shared" si="128"/>
        <v>0.33988512260419407</v>
      </c>
      <c r="V326" s="47"/>
      <c r="W326" s="26">
        <f t="shared" si="132"/>
        <v>0.60693771893606074</v>
      </c>
      <c r="X326" s="26">
        <f t="shared" si="133"/>
        <v>4.0270305819602852</v>
      </c>
      <c r="Y326" s="27">
        <f t="shared" si="134"/>
        <v>7.5357972404646423E-2</v>
      </c>
      <c r="Z326" s="26">
        <f t="shared" si="135"/>
        <v>0.13097580292438799</v>
      </c>
      <c r="AA326" s="33">
        <f t="shared" si="141"/>
        <v>5.9579592440095865</v>
      </c>
      <c r="AB326" s="30"/>
      <c r="AC326" s="37">
        <f t="shared" si="136"/>
        <v>1.0585141128384075E-2</v>
      </c>
      <c r="AD326" s="37">
        <f t="shared" si="142"/>
        <v>3.2361273265947728</v>
      </c>
      <c r="AE326" s="38">
        <f t="shared" si="137"/>
        <v>5.9583999999999975</v>
      </c>
      <c r="AF326" s="37">
        <f t="shared" si="138"/>
        <v>5.5322952296574398E-4</v>
      </c>
      <c r="AG326" s="37">
        <f t="shared" si="143"/>
        <v>0.16473998711459378</v>
      </c>
      <c r="AH326" s="38">
        <f t="shared" si="139"/>
        <v>0.57502988511538178</v>
      </c>
    </row>
    <row r="327" spans="6:34" x14ac:dyDescent="0.2">
      <c r="F327" s="9">
        <v>67.500000000001805</v>
      </c>
      <c r="G327" s="17">
        <f t="shared" si="140"/>
        <v>1117.5000000000182</v>
      </c>
      <c r="H327" s="24">
        <f t="shared" si="129"/>
        <v>1390.6500000000183</v>
      </c>
      <c r="I327" s="24">
        <f t="shared" si="130"/>
        <v>15.730625000000813</v>
      </c>
      <c r="J327" s="18">
        <f t="shared" si="131"/>
        <v>1573062500.0000813</v>
      </c>
      <c r="K327" s="19">
        <f t="shared" si="120"/>
        <v>-8.1426100343519305</v>
      </c>
      <c r="L327" s="25">
        <f t="shared" si="121"/>
        <v>-8.0690569938868073</v>
      </c>
      <c r="M327" s="19">
        <f t="shared" si="122"/>
        <v>-7.3553040465123232E-2</v>
      </c>
      <c r="N327" s="20">
        <f t="shared" si="123"/>
        <v>6.4348999999990184</v>
      </c>
      <c r="O327" s="42">
        <f t="shared" si="124"/>
        <v>1.7325315051527141</v>
      </c>
      <c r="P327" s="40"/>
      <c r="Q327" s="21">
        <f t="shared" si="125"/>
        <v>25.851103108217018</v>
      </c>
      <c r="R327" s="44">
        <f t="shared" si="126"/>
        <v>1.0516765732653643</v>
      </c>
      <c r="S327" s="22"/>
      <c r="T327" s="22">
        <f t="shared" si="127"/>
        <v>4.0173278696205008</v>
      </c>
      <c r="U327" s="22">
        <f t="shared" si="128"/>
        <v>0.33992968051492489</v>
      </c>
      <c r="V327" s="47"/>
      <c r="W327" s="26">
        <f t="shared" si="132"/>
        <v>0.6070172866337944</v>
      </c>
      <c r="X327" s="26">
        <f t="shared" si="133"/>
        <v>4.0173278696205008</v>
      </c>
      <c r="Y327" s="27">
        <f t="shared" si="134"/>
        <v>7.5549881206377192E-2</v>
      </c>
      <c r="Z327" s="26">
        <f t="shared" si="135"/>
        <v>0.13126556650141499</v>
      </c>
      <c r="AA327" s="33">
        <f t="shared" si="141"/>
        <v>5.9455866294698083</v>
      </c>
      <c r="AB327" s="30"/>
      <c r="AC327" s="37">
        <f t="shared" si="136"/>
        <v>1.0576361411314456E-2</v>
      </c>
      <c r="AD327" s="37">
        <f t="shared" si="142"/>
        <v>3.2467036880060873</v>
      </c>
      <c r="AE327" s="38">
        <f t="shared" si="137"/>
        <v>5.9583999999999975</v>
      </c>
      <c r="AF327" s="37">
        <f t="shared" si="138"/>
        <v>5.5345374834002534E-4</v>
      </c>
      <c r="AG327" s="37">
        <f t="shared" si="143"/>
        <v>0.16529344086293382</v>
      </c>
      <c r="AH327" s="38">
        <f t="shared" si="139"/>
        <v>0.57503010934075605</v>
      </c>
    </row>
    <row r="328" spans="6:34" x14ac:dyDescent="0.2">
      <c r="F328" s="9">
        <v>67.400000000001896</v>
      </c>
      <c r="G328" s="17">
        <f t="shared" si="140"/>
        <v>1117.2461538461721</v>
      </c>
      <c r="H328" s="24">
        <f t="shared" si="129"/>
        <v>1390.3961538461722</v>
      </c>
      <c r="I328" s="24">
        <f t="shared" si="130"/>
        <v>15.719589136095465</v>
      </c>
      <c r="J328" s="18">
        <f t="shared" si="131"/>
        <v>1571958913.6095464</v>
      </c>
      <c r="K328" s="19">
        <f t="shared" si="120"/>
        <v>-8.1411707217909317</v>
      </c>
      <c r="L328" s="25">
        <f t="shared" si="121"/>
        <v>-8.0729984471692617</v>
      </c>
      <c r="M328" s="19">
        <f t="shared" si="122"/>
        <v>-6.817227462166997E-2</v>
      </c>
      <c r="N328" s="20">
        <f t="shared" si="123"/>
        <v>6.4486584615374767</v>
      </c>
      <c r="O328" s="42">
        <f t="shared" si="124"/>
        <v>1.7333614544224103</v>
      </c>
      <c r="P328" s="40"/>
      <c r="Q328" s="21">
        <f t="shared" si="125"/>
        <v>25.843705377252181</v>
      </c>
      <c r="R328" s="44">
        <f t="shared" si="126"/>
        <v>1.0523181190040261</v>
      </c>
      <c r="S328" s="22"/>
      <c r="T328" s="22">
        <f t="shared" si="127"/>
        <v>4.0076095720365652</v>
      </c>
      <c r="U328" s="22">
        <f t="shared" si="128"/>
        <v>0.33997418434496124</v>
      </c>
      <c r="V328" s="47"/>
      <c r="W328" s="26">
        <f t="shared" si="132"/>
        <v>0.6070967577588593</v>
      </c>
      <c r="X328" s="26">
        <f t="shared" si="133"/>
        <v>4.0076095720365652</v>
      </c>
      <c r="Y328" s="27">
        <f t="shared" si="134"/>
        <v>7.5743001762812456E-2</v>
      </c>
      <c r="Z328" s="26">
        <f t="shared" si="135"/>
        <v>0.13155696470630507</v>
      </c>
      <c r="AA328" s="33">
        <f t="shared" si="141"/>
        <v>5.9331938525941172</v>
      </c>
      <c r="AB328" s="30"/>
      <c r="AC328" s="37">
        <f t="shared" si="136"/>
        <v>1.0567460441189846E-2</v>
      </c>
      <c r="AD328" s="37">
        <f t="shared" si="142"/>
        <v>3.2572711484472774</v>
      </c>
      <c r="AE328" s="38">
        <f t="shared" si="137"/>
        <v>5.9583999999999975</v>
      </c>
      <c r="AF328" s="37">
        <f t="shared" si="138"/>
        <v>5.5367736474217714E-4</v>
      </c>
      <c r="AG328" s="37">
        <f t="shared" si="143"/>
        <v>0.165847118227676</v>
      </c>
      <c r="AH328" s="38">
        <f t="shared" si="139"/>
        <v>0.57503033295715866</v>
      </c>
    </row>
    <row r="329" spans="6:34" x14ac:dyDescent="0.2">
      <c r="F329" s="9">
        <v>67.300000000001901</v>
      </c>
      <c r="G329" s="17">
        <f t="shared" si="140"/>
        <v>1116.992307692326</v>
      </c>
      <c r="H329" s="24">
        <f t="shared" si="129"/>
        <v>1390.1423076923261</v>
      </c>
      <c r="I329" s="24">
        <f t="shared" si="130"/>
        <v>15.708566159764118</v>
      </c>
      <c r="J329" s="18">
        <f t="shared" si="131"/>
        <v>1570856615.9764118</v>
      </c>
      <c r="K329" s="19">
        <f t="shared" si="120"/>
        <v>-8.1397108205713415</v>
      </c>
      <c r="L329" s="25">
        <f t="shared" si="121"/>
        <v>-8.0769403201751704</v>
      </c>
      <c r="M329" s="19">
        <f t="shared" si="122"/>
        <v>-6.2770500396171158E-2</v>
      </c>
      <c r="N329" s="20">
        <f t="shared" si="123"/>
        <v>6.462416923075935</v>
      </c>
      <c r="O329" s="42">
        <f t="shared" si="124"/>
        <v>1.7341883153933182</v>
      </c>
      <c r="P329" s="40"/>
      <c r="Q329" s="21">
        <f t="shared" si="125"/>
        <v>25.835940224730177</v>
      </c>
      <c r="R329" s="44">
        <f t="shared" si="126"/>
        <v>1.05295775486254</v>
      </c>
      <c r="S329" s="22"/>
      <c r="T329" s="22">
        <f t="shared" si="127"/>
        <v>3.9978757997608381</v>
      </c>
      <c r="U329" s="22">
        <f t="shared" si="128"/>
        <v>0.34001863435995239</v>
      </c>
      <c r="V329" s="47"/>
      <c r="W329" s="26">
        <f t="shared" si="132"/>
        <v>0.60717613278562921</v>
      </c>
      <c r="X329" s="26">
        <f t="shared" si="133"/>
        <v>3.9978757997608381</v>
      </c>
      <c r="Y329" s="27">
        <f t="shared" si="134"/>
        <v>7.5937343128812534E-2</v>
      </c>
      <c r="Z329" s="26">
        <f t="shared" si="135"/>
        <v>0.13185000770444677</v>
      </c>
      <c r="AA329" s="33">
        <f t="shared" si="141"/>
        <v>5.9207810561311716</v>
      </c>
      <c r="AB329" s="30"/>
      <c r="AC329" s="37">
        <f t="shared" si="136"/>
        <v>1.0558438313600651E-2</v>
      </c>
      <c r="AD329" s="37">
        <f t="shared" si="142"/>
        <v>3.267829586760878</v>
      </c>
      <c r="AE329" s="38">
        <f t="shared" si="137"/>
        <v>5.9583999999999984</v>
      </c>
      <c r="AF329" s="37">
        <f t="shared" si="138"/>
        <v>5.5390037051069718E-4</v>
      </c>
      <c r="AG329" s="37">
        <f t="shared" si="143"/>
        <v>0.16640101859818671</v>
      </c>
      <c r="AH329" s="38">
        <f t="shared" si="139"/>
        <v>0.57503055596292663</v>
      </c>
    </row>
    <row r="330" spans="6:34" x14ac:dyDescent="0.2">
      <c r="F330" s="9">
        <v>67.200000000001907</v>
      </c>
      <c r="G330" s="17">
        <f t="shared" si="140"/>
        <v>1116.7384615384799</v>
      </c>
      <c r="H330" s="24">
        <f t="shared" si="129"/>
        <v>1389.88846153848</v>
      </c>
      <c r="I330" s="24">
        <f t="shared" si="130"/>
        <v>15.69755607100673</v>
      </c>
      <c r="J330" s="18">
        <f t="shared" si="131"/>
        <v>1569755607.100673</v>
      </c>
      <c r="K330" s="19">
        <f t="shared" si="120"/>
        <v>-8.1382302643865678</v>
      </c>
      <c r="L330" s="25">
        <f t="shared" si="121"/>
        <v>-8.0808826131345342</v>
      </c>
      <c r="M330" s="19">
        <f t="shared" si="122"/>
        <v>-5.7347651252033671E-2</v>
      </c>
      <c r="N330" s="20">
        <f t="shared" si="123"/>
        <v>6.4761753846143932</v>
      </c>
      <c r="O330" s="42">
        <f t="shared" si="124"/>
        <v>1.735012078119448</v>
      </c>
      <c r="P330" s="40"/>
      <c r="Q330" s="21">
        <f t="shared" si="125"/>
        <v>25.827807731193957</v>
      </c>
      <c r="R330" s="44">
        <f t="shared" si="126"/>
        <v>1.0535954746596059</v>
      </c>
      <c r="S330" s="22"/>
      <c r="T330" s="22">
        <f t="shared" si="127"/>
        <v>3.9881266638568351</v>
      </c>
      <c r="U330" s="22">
        <f t="shared" si="128"/>
        <v>0.3400630308285148</v>
      </c>
      <c r="V330" s="47"/>
      <c r="W330" s="26">
        <f t="shared" si="132"/>
        <v>0.60725541219377632</v>
      </c>
      <c r="X330" s="26">
        <f t="shared" si="133"/>
        <v>3.9881266638568351</v>
      </c>
      <c r="Y330" s="27">
        <f t="shared" si="134"/>
        <v>7.613291444541434E-2</v>
      </c>
      <c r="Z330" s="26">
        <f t="shared" si="135"/>
        <v>0.13214470573808457</v>
      </c>
      <c r="AA330" s="33">
        <f t="shared" si="141"/>
        <v>5.9083483834936441</v>
      </c>
      <c r="AB330" s="30"/>
      <c r="AC330" s="37">
        <f t="shared" si="136"/>
        <v>1.0549295127251042E-2</v>
      </c>
      <c r="AD330" s="37">
        <f t="shared" si="142"/>
        <v>3.2783788818881292</v>
      </c>
      <c r="AE330" s="38">
        <f t="shared" si="137"/>
        <v>5.9583999999999984</v>
      </c>
      <c r="AF330" s="37">
        <f t="shared" si="138"/>
        <v>5.5412276397781058E-4</v>
      </c>
      <c r="AG330" s="37">
        <f t="shared" si="143"/>
        <v>0.16695514136216452</v>
      </c>
      <c r="AH330" s="38">
        <f t="shared" si="139"/>
        <v>0.57503077835639382</v>
      </c>
    </row>
    <row r="331" spans="6:34" x14ac:dyDescent="0.2">
      <c r="F331" s="9">
        <v>67.100000000001899</v>
      </c>
      <c r="G331" s="17">
        <f t="shared" si="140"/>
        <v>1116.4846153846338</v>
      </c>
      <c r="H331" s="24">
        <f t="shared" si="129"/>
        <v>1389.6346153846339</v>
      </c>
      <c r="I331" s="24">
        <f t="shared" si="130"/>
        <v>15.686558869823287</v>
      </c>
      <c r="J331" s="18">
        <f t="shared" si="131"/>
        <v>1568655886.9823287</v>
      </c>
      <c r="K331" s="19">
        <f t="shared" si="120"/>
        <v>-8.1367289866229111</v>
      </c>
      <c r="L331" s="25">
        <f t="shared" si="121"/>
        <v>-8.0848253262775156</v>
      </c>
      <c r="M331" s="19">
        <f t="shared" si="122"/>
        <v>-5.1903660345395508E-2</v>
      </c>
      <c r="N331" s="20">
        <f t="shared" si="123"/>
        <v>6.4899338461528515</v>
      </c>
      <c r="O331" s="42">
        <f t="shared" si="124"/>
        <v>1.7358327326087446</v>
      </c>
      <c r="P331" s="40"/>
      <c r="Q331" s="21">
        <f t="shared" si="125"/>
        <v>25.819307986609829</v>
      </c>
      <c r="R331" s="44">
        <f t="shared" si="126"/>
        <v>1.0542312721954259</v>
      </c>
      <c r="S331" s="22"/>
      <c r="T331" s="22">
        <f t="shared" si="127"/>
        <v>3.9783622758982635</v>
      </c>
      <c r="U331" s="22">
        <f t="shared" si="128"/>
        <v>0.34010737402225688</v>
      </c>
      <c r="V331" s="47"/>
      <c r="W331" s="26">
        <f t="shared" si="132"/>
        <v>0.60733459646831578</v>
      </c>
      <c r="X331" s="26">
        <f t="shared" si="133"/>
        <v>3.9783622758982635</v>
      </c>
      <c r="Y331" s="27">
        <f t="shared" si="134"/>
        <v>7.6329724940797067E-2</v>
      </c>
      <c r="Z331" s="26">
        <f t="shared" si="135"/>
        <v>0.13244106912694459</v>
      </c>
      <c r="AA331" s="33">
        <f t="shared" si="141"/>
        <v>5.8958959787570304</v>
      </c>
      <c r="AB331" s="30"/>
      <c r="AC331" s="37">
        <f t="shared" si="136"/>
        <v>1.0540030984058873E-2</v>
      </c>
      <c r="AD331" s="37">
        <f t="shared" si="142"/>
        <v>3.2889189128721883</v>
      </c>
      <c r="AE331" s="38">
        <f t="shared" si="137"/>
        <v>5.9583999999999993</v>
      </c>
      <c r="AF331" s="37">
        <f t="shared" si="138"/>
        <v>5.5434454347425487E-4</v>
      </c>
      <c r="AG331" s="37">
        <f t="shared" si="143"/>
        <v>0.16750948590563877</v>
      </c>
      <c r="AH331" s="38">
        <f t="shared" si="139"/>
        <v>0.57503100013589015</v>
      </c>
    </row>
    <row r="332" spans="6:34" x14ac:dyDescent="0.2">
      <c r="F332" s="9">
        <v>67.000000000001904</v>
      </c>
      <c r="G332" s="17">
        <f t="shared" si="140"/>
        <v>1116.2307692307877</v>
      </c>
      <c r="H332" s="24">
        <f t="shared" si="129"/>
        <v>1389.3807692307878</v>
      </c>
      <c r="I332" s="24">
        <f t="shared" si="130"/>
        <v>15.675574556213832</v>
      </c>
      <c r="J332" s="18">
        <f t="shared" si="131"/>
        <v>1567557455.6213832</v>
      </c>
      <c r="K332" s="19">
        <f t="shared" si="120"/>
        <v>-8.1352069203578026</v>
      </c>
      <c r="L332" s="25">
        <f t="shared" si="121"/>
        <v>-8.0887684598344496</v>
      </c>
      <c r="M332" s="19">
        <f t="shared" si="122"/>
        <v>-4.6438460523352987E-2</v>
      </c>
      <c r="N332" s="20">
        <f t="shared" si="123"/>
        <v>6.5036923076913098</v>
      </c>
      <c r="O332" s="42">
        <f t="shared" si="124"/>
        <v>1.7366502688228245</v>
      </c>
      <c r="P332" s="40"/>
      <c r="Q332" s="21">
        <f t="shared" si="125"/>
        <v>25.810441090396541</v>
      </c>
      <c r="R332" s="44">
        <f t="shared" si="126"/>
        <v>1.0548651412516201</v>
      </c>
      <c r="S332" s="22"/>
      <c r="T332" s="22">
        <f t="shared" si="127"/>
        <v>3.9685827479680951</v>
      </c>
      <c r="U332" s="22">
        <f t="shared" si="128"/>
        <v>0.34015166421580412</v>
      </c>
      <c r="V332" s="47"/>
      <c r="W332" s="26">
        <f t="shared" si="132"/>
        <v>0.60741368609965019</v>
      </c>
      <c r="X332" s="26">
        <f t="shared" si="133"/>
        <v>3.9685827479680951</v>
      </c>
      <c r="Y332" s="27">
        <f t="shared" si="134"/>
        <v>7.6527783931259155E-2</v>
      </c>
      <c r="Z332" s="26">
        <f t="shared" si="135"/>
        <v>0.13273910826886315</v>
      </c>
      <c r="AA332" s="33">
        <f t="shared" si="141"/>
        <v>5.8834239866585296</v>
      </c>
      <c r="AB332" s="30"/>
      <c r="AC332" s="37">
        <f t="shared" si="136"/>
        <v>1.0530645989111133E-2</v>
      </c>
      <c r="AD332" s="37">
        <f t="shared" si="142"/>
        <v>3.2994495588612995</v>
      </c>
      <c r="AE332" s="38">
        <f t="shared" si="137"/>
        <v>5.9583999999999993</v>
      </c>
      <c r="AF332" s="37">
        <f t="shared" si="138"/>
        <v>5.5456570732651737E-4</v>
      </c>
      <c r="AG332" s="37">
        <f t="shared" si="143"/>
        <v>0.16806405161296528</v>
      </c>
      <c r="AH332" s="38">
        <f t="shared" si="139"/>
        <v>0.57503122129974249</v>
      </c>
    </row>
    <row r="333" spans="6:34" x14ac:dyDescent="0.2">
      <c r="F333" s="9">
        <v>66.900000000001896</v>
      </c>
      <c r="G333" s="17">
        <f t="shared" si="140"/>
        <v>1115.9769230769416</v>
      </c>
      <c r="H333" s="24">
        <f t="shared" si="129"/>
        <v>1389.1269230769417</v>
      </c>
      <c r="I333" s="24">
        <f t="shared" si="130"/>
        <v>15.664603130178307</v>
      </c>
      <c r="J333" s="18">
        <f t="shared" si="131"/>
        <v>1566460313.0178306</v>
      </c>
      <c r="K333" s="19">
        <f t="shared" si="120"/>
        <v>-8.1336639983578287</v>
      </c>
      <c r="L333" s="25">
        <f t="shared" si="121"/>
        <v>-8.0927120140358415</v>
      </c>
      <c r="M333" s="19">
        <f t="shared" si="122"/>
        <v>-4.0951984321987212E-2</v>
      </c>
      <c r="N333" s="20">
        <f t="shared" si="123"/>
        <v>6.5174507692297681</v>
      </c>
      <c r="O333" s="42">
        <f t="shared" si="124"/>
        <v>1.7374646766766739</v>
      </c>
      <c r="P333" s="40"/>
      <c r="Q333" s="21">
        <f t="shared" si="125"/>
        <v>25.801207151453927</v>
      </c>
      <c r="R333" s="44">
        <f t="shared" si="126"/>
        <v>1.055497075591123</v>
      </c>
      <c r="S333" s="22"/>
      <c r="T333" s="22">
        <f t="shared" si="127"/>
        <v>3.9587881926575887</v>
      </c>
      <c r="U333" s="22">
        <f t="shared" si="128"/>
        <v>0.34019590168682501</v>
      </c>
      <c r="V333" s="47"/>
      <c r="W333" s="26">
        <f t="shared" si="132"/>
        <v>0.60749268158361602</v>
      </c>
      <c r="X333" s="26">
        <f t="shared" si="133"/>
        <v>3.9587881926575887</v>
      </c>
      <c r="Y333" s="27">
        <f t="shared" si="134"/>
        <v>7.6727100822208655E-2</v>
      </c>
      <c r="Z333" s="26">
        <f t="shared" si="135"/>
        <v>0.13303883364042193</v>
      </c>
      <c r="AA333" s="33">
        <f t="shared" si="141"/>
        <v>5.8709325525958338</v>
      </c>
      <c r="AB333" s="30"/>
      <c r="AC333" s="37">
        <f t="shared" si="136"/>
        <v>1.0521140250697525E-2</v>
      </c>
      <c r="AD333" s="37">
        <f t="shared" si="142"/>
        <v>3.309970699111997</v>
      </c>
      <c r="AE333" s="38">
        <f t="shared" si="137"/>
        <v>5.9583999999999993</v>
      </c>
      <c r="AF333" s="37">
        <f t="shared" si="138"/>
        <v>5.5478625385816174E-4</v>
      </c>
      <c r="AG333" s="37">
        <f t="shared" si="143"/>
        <v>0.16861883786682344</v>
      </c>
      <c r="AH333" s="38">
        <f t="shared" si="139"/>
        <v>0.57503144184627408</v>
      </c>
    </row>
    <row r="334" spans="6:34" x14ac:dyDescent="0.2">
      <c r="F334" s="9">
        <v>66.800000000001901</v>
      </c>
      <c r="G334" s="17">
        <f t="shared" si="140"/>
        <v>1115.7230769230955</v>
      </c>
      <c r="H334" s="24">
        <f t="shared" si="129"/>
        <v>1388.8730769230956</v>
      </c>
      <c r="I334" s="24">
        <f t="shared" si="130"/>
        <v>15.653644591716798</v>
      </c>
      <c r="J334" s="18">
        <f t="shared" si="131"/>
        <v>1565364459.1716797</v>
      </c>
      <c r="K334" s="19">
        <f t="shared" si="120"/>
        <v>-8.1321001530768307</v>
      </c>
      <c r="L334" s="25">
        <f t="shared" si="121"/>
        <v>-8.0966559891123513</v>
      </c>
      <c r="M334" s="19">
        <f t="shared" si="122"/>
        <v>-3.5444163964479358E-2</v>
      </c>
      <c r="N334" s="20">
        <f t="shared" si="123"/>
        <v>6.5312092307682263</v>
      </c>
      <c r="O334" s="42">
        <f t="shared" si="124"/>
        <v>1.738275946038371</v>
      </c>
      <c r="P334" s="40"/>
      <c r="Q334" s="21">
        <f t="shared" si="125"/>
        <v>25.791606288191513</v>
      </c>
      <c r="R334" s="44">
        <f t="shared" si="126"/>
        <v>1.0561270689580884</v>
      </c>
      <c r="S334" s="22"/>
      <c r="T334" s="22">
        <f t="shared" si="127"/>
        <v>3.9489787230653155</v>
      </c>
      <c r="U334" s="22">
        <f t="shared" si="128"/>
        <v>0.34024008671605593</v>
      </c>
      <c r="V334" s="47"/>
      <c r="W334" s="26">
        <f t="shared" si="132"/>
        <v>0.60757158342152839</v>
      </c>
      <c r="X334" s="26">
        <f t="shared" si="133"/>
        <v>3.9489787230653155</v>
      </c>
      <c r="Y334" s="27">
        <f t="shared" si="134"/>
        <v>7.6927685109165783E-2</v>
      </c>
      <c r="Z334" s="26">
        <f t="shared" si="135"/>
        <v>0.13334025579758682</v>
      </c>
      <c r="AA334" s="33">
        <f t="shared" si="141"/>
        <v>5.8584218226259415</v>
      </c>
      <c r="AB334" s="30"/>
      <c r="AC334" s="37">
        <f t="shared" si="136"/>
        <v>1.0511513880295894E-2</v>
      </c>
      <c r="AD334" s="37">
        <f t="shared" si="142"/>
        <v>3.3204822129922928</v>
      </c>
      <c r="AE334" s="38">
        <f t="shared" si="137"/>
        <v>5.9583999999999993</v>
      </c>
      <c r="AF334" s="37">
        <f t="shared" si="138"/>
        <v>5.5500618138863418E-4</v>
      </c>
      <c r="AG334" s="37">
        <f t="shared" si="143"/>
        <v>0.16917384404821206</v>
      </c>
      <c r="AH334" s="38">
        <f t="shared" si="139"/>
        <v>0.57503166177380449</v>
      </c>
    </row>
    <row r="335" spans="6:34" x14ac:dyDescent="0.2">
      <c r="F335" s="9">
        <v>66.700000000001907</v>
      </c>
      <c r="G335" s="17">
        <f t="shared" si="140"/>
        <v>1115.4692307692494</v>
      </c>
      <c r="H335" s="24">
        <f t="shared" si="129"/>
        <v>1388.6192307692495</v>
      </c>
      <c r="I335" s="24">
        <f t="shared" si="130"/>
        <v>15.64269894082922</v>
      </c>
      <c r="J335" s="18">
        <f t="shared" si="131"/>
        <v>1564269894.082922</v>
      </c>
      <c r="K335" s="19">
        <f t="shared" si="120"/>
        <v>-8.1305153166539998</v>
      </c>
      <c r="L335" s="25">
        <f t="shared" si="121"/>
        <v>-8.1006003852948254</v>
      </c>
      <c r="M335" s="19">
        <f t="shared" si="122"/>
        <v>-2.9914931359174446E-2</v>
      </c>
      <c r="N335" s="20">
        <f t="shared" si="123"/>
        <v>6.5449676923066846</v>
      </c>
      <c r="O335" s="42">
        <f t="shared" si="124"/>
        <v>1.7390840667287923</v>
      </c>
      <c r="P335" s="40"/>
      <c r="Q335" s="21">
        <f t="shared" si="125"/>
        <v>25.781638628556781</v>
      </c>
      <c r="R335" s="44">
        <f t="shared" si="126"/>
        <v>1.0567551150777921</v>
      </c>
      <c r="S335" s="22"/>
      <c r="T335" s="22">
        <f t="shared" si="127"/>
        <v>3.9391544527961444</v>
      </c>
      <c r="U335" s="22">
        <f t="shared" si="128"/>
        <v>0.34028421958732791</v>
      </c>
      <c r="V335" s="47"/>
      <c r="W335" s="26">
        <f t="shared" si="132"/>
        <v>0.60765039212022831</v>
      </c>
      <c r="X335" s="26">
        <f t="shared" si="133"/>
        <v>3.9391544527961444</v>
      </c>
      <c r="Y335" s="27">
        <f t="shared" si="134"/>
        <v>7.7129546378779029E-2</v>
      </c>
      <c r="Z335" s="26">
        <f t="shared" si="135"/>
        <v>0.13364338537635312</v>
      </c>
      <c r="AA335" s="33">
        <f t="shared" si="141"/>
        <v>5.8458919434639078</v>
      </c>
      <c r="AB335" s="30"/>
      <c r="AC335" s="37">
        <f t="shared" si="136"/>
        <v>1.0501766992602579E-2</v>
      </c>
      <c r="AD335" s="37">
        <f t="shared" si="142"/>
        <v>3.3309839799848953</v>
      </c>
      <c r="AE335" s="38">
        <f t="shared" si="137"/>
        <v>5.9583999999999984</v>
      </c>
      <c r="AF335" s="37">
        <f t="shared" si="138"/>
        <v>5.5522548823443564E-4</v>
      </c>
      <c r="AG335" s="37">
        <f t="shared" si="143"/>
        <v>0.16972906953644651</v>
      </c>
      <c r="AH335" s="38">
        <f t="shared" si="139"/>
        <v>0.5750318810806504</v>
      </c>
    </row>
    <row r="336" spans="6:34" x14ac:dyDescent="0.2">
      <c r="F336" s="9">
        <v>66.600000000001899</v>
      </c>
      <c r="G336" s="17">
        <f t="shared" si="140"/>
        <v>1115.2153846154033</v>
      </c>
      <c r="H336" s="24">
        <f t="shared" si="129"/>
        <v>1388.3653846154034</v>
      </c>
      <c r="I336" s="24">
        <f t="shared" si="130"/>
        <v>15.631766177515615</v>
      </c>
      <c r="J336" s="18">
        <f t="shared" si="131"/>
        <v>1563176617.7515616</v>
      </c>
      <c r="K336" s="19">
        <f t="shared" si="120"/>
        <v>-8.128909420911878</v>
      </c>
      <c r="L336" s="25">
        <f t="shared" si="121"/>
        <v>-8.1045452028142719</v>
      </c>
      <c r="M336" s="19">
        <f t="shared" si="122"/>
        <v>-2.4364218097606027E-2</v>
      </c>
      <c r="N336" s="20">
        <f t="shared" si="123"/>
        <v>6.5587261538451429</v>
      </c>
      <c r="O336" s="42">
        <f t="shared" si="124"/>
        <v>1.7398890285213202</v>
      </c>
      <c r="P336" s="40"/>
      <c r="Q336" s="21">
        <f t="shared" si="125"/>
        <v>25.771304310063268</v>
      </c>
      <c r="R336" s="44">
        <f t="shared" si="126"/>
        <v>1.0573812076565312</v>
      </c>
      <c r="S336" s="22"/>
      <c r="T336" s="22">
        <f t="shared" si="127"/>
        <v>3.9293154959602159</v>
      </c>
      <c r="U336" s="22">
        <f t="shared" si="128"/>
        <v>0.34032830058759217</v>
      </c>
      <c r="V336" s="47"/>
      <c r="W336" s="26">
        <f t="shared" si="132"/>
        <v>0.60772910819212878</v>
      </c>
      <c r="X336" s="26">
        <f t="shared" si="133"/>
        <v>3.9293154959602159</v>
      </c>
      <c r="Y336" s="27">
        <f t="shared" si="134"/>
        <v>7.7332694309854164E-2</v>
      </c>
      <c r="Z336" s="26">
        <f t="shared" si="135"/>
        <v>0.1339482330933951</v>
      </c>
      <c r="AA336" s="33">
        <f t="shared" si="141"/>
        <v>5.8333430624815863</v>
      </c>
      <c r="AB336" s="30"/>
      <c r="AC336" s="37">
        <f t="shared" si="136"/>
        <v>1.0491899705525229E-2</v>
      </c>
      <c r="AD336" s="37">
        <f t="shared" si="142"/>
        <v>3.3414758796904205</v>
      </c>
      <c r="AE336" s="38">
        <f t="shared" si="137"/>
        <v>5.9583999999999993</v>
      </c>
      <c r="AF336" s="37">
        <f t="shared" si="138"/>
        <v>5.5544417270832138E-4</v>
      </c>
      <c r="AG336" s="37">
        <f t="shared" si="143"/>
        <v>0.17028451370915482</v>
      </c>
      <c r="AH336" s="38">
        <f t="shared" si="139"/>
        <v>0.57503209976512415</v>
      </c>
    </row>
    <row r="337" spans="6:34" x14ac:dyDescent="0.2">
      <c r="F337" s="9">
        <v>66.500000000001904</v>
      </c>
      <c r="G337" s="17">
        <f t="shared" si="140"/>
        <v>1114.9615384615572</v>
      </c>
      <c r="H337" s="24">
        <f t="shared" si="129"/>
        <v>1388.1115384615573</v>
      </c>
      <c r="I337" s="24">
        <f t="shared" si="130"/>
        <v>15.62084630177597</v>
      </c>
      <c r="J337" s="18">
        <f t="shared" si="131"/>
        <v>1562084630.177597</v>
      </c>
      <c r="K337" s="19">
        <f t="shared" si="120"/>
        <v>-8.1272823973544508</v>
      </c>
      <c r="L337" s="25">
        <f t="shared" si="121"/>
        <v>-8.1084904419018642</v>
      </c>
      <c r="M337" s="19">
        <f t="shared" si="122"/>
        <v>-1.8791955452586606E-2</v>
      </c>
      <c r="N337" s="20">
        <f t="shared" si="123"/>
        <v>6.5724846153836012</v>
      </c>
      <c r="O337" s="42">
        <f t="shared" si="124"/>
        <v>1.740690821141551</v>
      </c>
      <c r="P337" s="40"/>
      <c r="Q337" s="21">
        <f t="shared" si="125"/>
        <v>25.760603479818457</v>
      </c>
      <c r="R337" s="44">
        <f t="shared" si="126"/>
        <v>1.0580053403815277</v>
      </c>
      <c r="S337" s="22"/>
      <c r="T337" s="22">
        <f t="shared" si="127"/>
        <v>3.9194619671719</v>
      </c>
      <c r="U337" s="22">
        <f t="shared" si="128"/>
        <v>0.340372330006947</v>
      </c>
      <c r="V337" s="47"/>
      <c r="W337" s="26">
        <f t="shared" si="132"/>
        <v>0.6078077321552624</v>
      </c>
      <c r="X337" s="26">
        <f t="shared" si="133"/>
        <v>3.9194619671719</v>
      </c>
      <c r="Y337" s="27">
        <f t="shared" si="134"/>
        <v>7.7537138674396683E-2</v>
      </c>
      <c r="Z337" s="26">
        <f t="shared" si="135"/>
        <v>0.13425480974672088</v>
      </c>
      <c r="AA337" s="33">
        <f t="shared" si="141"/>
        <v>5.8207753277063503</v>
      </c>
      <c r="AB337" s="30"/>
      <c r="AC337" s="37">
        <f t="shared" si="136"/>
        <v>1.0481912140190537E-2</v>
      </c>
      <c r="AD337" s="37">
        <f t="shared" si="142"/>
        <v>3.3519577918306109</v>
      </c>
      <c r="AE337" s="38">
        <f t="shared" si="137"/>
        <v>5.9583999999999993</v>
      </c>
      <c r="AF337" s="37">
        <f t="shared" si="138"/>
        <v>5.5566223311928967E-4</v>
      </c>
      <c r="AG337" s="37">
        <f t="shared" si="143"/>
        <v>0.1708401759422741</v>
      </c>
      <c r="AH337" s="38">
        <f t="shared" si="139"/>
        <v>0.57503231782553521</v>
      </c>
    </row>
    <row r="338" spans="6:34" x14ac:dyDescent="0.2">
      <c r="F338" s="9">
        <v>66.400000000001896</v>
      </c>
      <c r="G338" s="17">
        <f t="shared" si="140"/>
        <v>1114.7076923077111</v>
      </c>
      <c r="H338" s="24">
        <f t="shared" si="129"/>
        <v>1387.8576923077112</v>
      </c>
      <c r="I338" s="24">
        <f t="shared" si="130"/>
        <v>15.609939313610269</v>
      </c>
      <c r="J338" s="18">
        <f t="shared" si="131"/>
        <v>1560993931.361027</v>
      </c>
      <c r="K338" s="19">
        <f t="shared" si="120"/>
        <v>-8.1256341771651339</v>
      </c>
      <c r="L338" s="25">
        <f t="shared" si="121"/>
        <v>-8.1124361027889478</v>
      </c>
      <c r="M338" s="19">
        <f t="shared" si="122"/>
        <v>-1.3198074376186142E-2</v>
      </c>
      <c r="N338" s="20">
        <f t="shared" si="123"/>
        <v>6.5862430769220595</v>
      </c>
      <c r="O338" s="42">
        <f t="shared" si="124"/>
        <v>1.7414894342669998</v>
      </c>
      <c r="P338" s="40"/>
      <c r="Q338" s="21">
        <f t="shared" si="125"/>
        <v>25.749536294551376</v>
      </c>
      <c r="R338" s="44">
        <f t="shared" si="126"/>
        <v>1.0586275069208262</v>
      </c>
      <c r="S338" s="22"/>
      <c r="T338" s="22">
        <f t="shared" si="127"/>
        <v>3.9095939815487153</v>
      </c>
      <c r="U338" s="22">
        <f t="shared" si="128"/>
        <v>0.34041630813866408</v>
      </c>
      <c r="V338" s="47"/>
      <c r="W338" s="26">
        <f t="shared" si="132"/>
        <v>0.60788626453332861</v>
      </c>
      <c r="X338" s="26">
        <f t="shared" si="133"/>
        <v>3.9095939815487153</v>
      </c>
      <c r="Y338" s="27">
        <f t="shared" si="134"/>
        <v>7.7742889338668034E-2</v>
      </c>
      <c r="Z338" s="26">
        <f t="shared" si="135"/>
        <v>0.1345631262163329</v>
      </c>
      <c r="AA338" s="33">
        <f t="shared" si="141"/>
        <v>5.8081888878197701</v>
      </c>
      <c r="AB338" s="30"/>
      <c r="AC338" s="37">
        <f t="shared" si="136"/>
        <v>1.0471804420966759E-2</v>
      </c>
      <c r="AD338" s="37">
        <f t="shared" si="142"/>
        <v>3.3624295962515776</v>
      </c>
      <c r="AE338" s="38">
        <f t="shared" si="137"/>
        <v>5.9583999999999984</v>
      </c>
      <c r="AF338" s="37">
        <f t="shared" si="138"/>
        <v>5.5587966777336016E-4</v>
      </c>
      <c r="AG338" s="37">
        <f t="shared" si="143"/>
        <v>0.17139605561004748</v>
      </c>
      <c r="AH338" s="38">
        <f t="shared" si="139"/>
        <v>0.57503253526018916</v>
      </c>
    </row>
    <row r="339" spans="6:34" x14ac:dyDescent="0.2">
      <c r="F339" s="9">
        <v>66.300000000001901</v>
      </c>
      <c r="G339" s="17">
        <f t="shared" si="140"/>
        <v>1114.453846153865</v>
      </c>
      <c r="H339" s="24">
        <f t="shared" si="129"/>
        <v>1387.6038461538651</v>
      </c>
      <c r="I339" s="24">
        <f t="shared" si="130"/>
        <v>15.599045213018584</v>
      </c>
      <c r="J339" s="18">
        <f t="shared" si="131"/>
        <v>1559904521.3018584</v>
      </c>
      <c r="K339" s="19">
        <f t="shared" si="120"/>
        <v>-8.1239646912048062</v>
      </c>
      <c r="L339" s="25">
        <f t="shared" si="121"/>
        <v>-8.1163821857070388</v>
      </c>
      <c r="M339" s="19">
        <f t="shared" si="122"/>
        <v>-7.5825054977674E-3</v>
      </c>
      <c r="N339" s="20">
        <f t="shared" si="123"/>
        <v>6.6000015384605177</v>
      </c>
      <c r="O339" s="42">
        <f t="shared" si="124"/>
        <v>1.7422848575267968</v>
      </c>
      <c r="P339" s="40"/>
      <c r="Q339" s="21">
        <f t="shared" si="125"/>
        <v>25.738102920640081</v>
      </c>
      <c r="R339" s="44">
        <f t="shared" si="126"/>
        <v>1.0592477009231922</v>
      </c>
      <c r="S339" s="22"/>
      <c r="T339" s="22">
        <f t="shared" si="127"/>
        <v>3.8997116547102531</v>
      </c>
      <c r="U339" s="22">
        <f t="shared" si="128"/>
        <v>0.34046023527921548</v>
      </c>
      <c r="V339" s="47"/>
      <c r="W339" s="26">
        <f t="shared" si="132"/>
        <v>0.60796470585574192</v>
      </c>
      <c r="X339" s="26">
        <f t="shared" si="133"/>
        <v>3.8997116547102531</v>
      </c>
      <c r="Y339" s="27">
        <f t="shared" si="134"/>
        <v>7.7949956264255313E-2</v>
      </c>
      <c r="Z339" s="26">
        <f t="shared" si="135"/>
        <v>0.13487319346489293</v>
      </c>
      <c r="AA339" s="33">
        <f t="shared" si="141"/>
        <v>5.7955838921562783</v>
      </c>
      <c r="AB339" s="30"/>
      <c r="AC339" s="37">
        <f t="shared" si="136"/>
        <v>1.0461576675448921E-2</v>
      </c>
      <c r="AD339" s="37">
        <f t="shared" si="142"/>
        <v>3.3728911729270266</v>
      </c>
      <c r="AE339" s="38">
        <f t="shared" si="137"/>
        <v>5.9583999999999993</v>
      </c>
      <c r="AF339" s="37">
        <f t="shared" si="138"/>
        <v>5.5609647497237681E-4</v>
      </c>
      <c r="AG339" s="37">
        <f t="shared" si="143"/>
        <v>0.17195215208501985</v>
      </c>
      <c r="AH339" s="38">
        <f t="shared" si="139"/>
        <v>0.57503275206738835</v>
      </c>
    </row>
    <row r="340" spans="6:34" x14ac:dyDescent="0.2">
      <c r="F340" s="9">
        <v>66.200000000001907</v>
      </c>
      <c r="G340" s="17">
        <f t="shared" si="140"/>
        <v>1114.2000000000189</v>
      </c>
      <c r="H340" s="24">
        <f t="shared" si="129"/>
        <v>1387.350000000019</v>
      </c>
      <c r="I340" s="24">
        <f t="shared" si="130"/>
        <v>15.588164000000816</v>
      </c>
      <c r="J340" s="18">
        <f t="shared" si="131"/>
        <v>1558816400.0000815</v>
      </c>
      <c r="K340" s="19">
        <f t="shared" si="120"/>
        <v>-8.1222738700097779</v>
      </c>
      <c r="L340" s="25">
        <f t="shared" si="121"/>
        <v>-8.1203286908878276</v>
      </c>
      <c r="M340" s="19">
        <f t="shared" si="122"/>
        <v>-1.9451791219502468E-3</v>
      </c>
      <c r="N340" s="20">
        <f t="shared" si="123"/>
        <v>6.613759999998976</v>
      </c>
      <c r="O340" s="42">
        <f t="shared" si="124"/>
        <v>1.7430770805013882</v>
      </c>
      <c r="P340" s="40"/>
      <c r="Q340" s="21">
        <f t="shared" si="125"/>
        <v>25.726303534138779</v>
      </c>
      <c r="R340" s="44">
        <f t="shared" si="126"/>
        <v>1.0598659160180097</v>
      </c>
      <c r="S340" s="22"/>
      <c r="T340" s="22">
        <f t="shared" si="127"/>
        <v>3.8898151027770531</v>
      </c>
      <c r="U340" s="22">
        <f t="shared" si="128"/>
        <v>0.34050411172830108</v>
      </c>
      <c r="V340" s="47"/>
      <c r="W340" s="26">
        <f t="shared" si="132"/>
        <v>0.60804305665768044</v>
      </c>
      <c r="X340" s="26">
        <f t="shared" si="133"/>
        <v>3.8898151027770531</v>
      </c>
      <c r="Y340" s="27">
        <f t="shared" si="134"/>
        <v>7.8158349509155414E-2</v>
      </c>
      <c r="Z340" s="26">
        <f t="shared" si="135"/>
        <v>0.13518502253839323</v>
      </c>
      <c r="AA340" s="33">
        <f t="shared" si="141"/>
        <v>5.7829604907018011</v>
      </c>
      <c r="AB340" s="30"/>
      <c r="AC340" s="37">
        <f t="shared" si="136"/>
        <v>1.0451229034488608E-2</v>
      </c>
      <c r="AD340" s="37">
        <f t="shared" si="142"/>
        <v>3.383342401961515</v>
      </c>
      <c r="AE340" s="38">
        <f t="shared" si="137"/>
        <v>5.9583999999999984</v>
      </c>
      <c r="AF340" s="37">
        <f t="shared" si="138"/>
        <v>5.5631265301518207E-4</v>
      </c>
      <c r="AG340" s="37">
        <f t="shared" si="143"/>
        <v>0.17250846473803502</v>
      </c>
      <c r="AH340" s="38">
        <f t="shared" si="139"/>
        <v>0.57503296824543115</v>
      </c>
    </row>
    <row r="341" spans="6:34" x14ac:dyDescent="0.2">
      <c r="F341" s="9">
        <v>66.100000000001899</v>
      </c>
      <c r="G341" s="17">
        <f t="shared" si="140"/>
        <v>1113.9461538461728</v>
      </c>
      <c r="H341" s="24">
        <f t="shared" si="129"/>
        <v>1387.0961538461729</v>
      </c>
      <c r="I341" s="24">
        <f t="shared" si="130"/>
        <v>15.577295674557035</v>
      </c>
      <c r="J341" s="18">
        <f t="shared" si="131"/>
        <v>1557729567.4557035</v>
      </c>
      <c r="K341" s="19">
        <f t="shared" si="120"/>
        <v>-8.1205616437897845</v>
      </c>
      <c r="L341" s="25">
        <f t="shared" si="121"/>
        <v>-8.1242756185631553</v>
      </c>
      <c r="M341" s="19">
        <f t="shared" si="122"/>
        <v>3.7139747733707651E-3</v>
      </c>
      <c r="N341" s="20">
        <f t="shared" si="123"/>
        <v>6.6275184615374343</v>
      </c>
      <c r="O341" s="42">
        <f t="shared" si="124"/>
        <v>1.7438660927222358</v>
      </c>
      <c r="P341" s="40"/>
      <c r="Q341" s="21">
        <f t="shared" si="125"/>
        <v>25.714138320804803</v>
      </c>
      <c r="R341" s="44">
        <f t="shared" si="126"/>
        <v>1.0604821458151812</v>
      </c>
      <c r="S341" s="22"/>
      <c r="T341" s="22">
        <f t="shared" si="127"/>
        <v>3.8799044423694755</v>
      </c>
      <c r="U341" s="22">
        <f t="shared" si="128"/>
        <v>0.3405479377888756</v>
      </c>
      <c r="V341" s="47"/>
      <c r="W341" s="26">
        <f t="shared" si="132"/>
        <v>0.60812131748013498</v>
      </c>
      <c r="X341" s="26">
        <f t="shared" si="133"/>
        <v>3.8799044423694755</v>
      </c>
      <c r="Y341" s="27">
        <f t="shared" si="134"/>
        <v>7.8368079228873025E-2</v>
      </c>
      <c r="Z341" s="26">
        <f t="shared" si="135"/>
        <v>0.13549862456683237</v>
      </c>
      <c r="AA341" s="33">
        <f t="shared" si="141"/>
        <v>5.7703188340923566</v>
      </c>
      <c r="AB341" s="30"/>
      <c r="AC341" s="37">
        <f t="shared" si="136"/>
        <v>1.0440761632186461E-2</v>
      </c>
      <c r="AD341" s="37">
        <f t="shared" si="142"/>
        <v>3.3937831635937017</v>
      </c>
      <c r="AE341" s="38">
        <f t="shared" si="137"/>
        <v>5.9583999999999993</v>
      </c>
      <c r="AF341" s="37">
        <f t="shared" si="138"/>
        <v>5.5652820019681478E-4</v>
      </c>
      <c r="AG341" s="37">
        <f t="shared" si="143"/>
        <v>0.17306499293823183</v>
      </c>
      <c r="AH341" s="38">
        <f t="shared" si="139"/>
        <v>0.57503318379261259</v>
      </c>
    </row>
    <row r="342" spans="6:34" x14ac:dyDescent="0.2">
      <c r="F342" s="9">
        <v>66.000000000001904</v>
      </c>
      <c r="G342" s="17">
        <f t="shared" si="140"/>
        <v>1113.6923076923267</v>
      </c>
      <c r="H342" s="24">
        <f t="shared" si="129"/>
        <v>1386.8423076923268</v>
      </c>
      <c r="I342" s="24">
        <f t="shared" si="130"/>
        <v>15.566440236687214</v>
      </c>
      <c r="J342" s="18">
        <f t="shared" si="131"/>
        <v>1556644023.6687214</v>
      </c>
      <c r="K342" s="19">
        <f t="shared" si="120"/>
        <v>-8.1188279424259431</v>
      </c>
      <c r="L342" s="25">
        <f t="shared" si="121"/>
        <v>-8.1282229689650585</v>
      </c>
      <c r="M342" s="19">
        <f t="shared" si="122"/>
        <v>9.395026539115392E-3</v>
      </c>
      <c r="N342" s="20">
        <f t="shared" si="123"/>
        <v>6.6412769230758926</v>
      </c>
      <c r="O342" s="42">
        <f t="shared" si="124"/>
        <v>1.744651883671505</v>
      </c>
      <c r="P342" s="40"/>
      <c r="Q342" s="21">
        <f t="shared" si="125"/>
        <v>25.701607476125368</v>
      </c>
      <c r="R342" s="44">
        <f t="shared" si="126"/>
        <v>1.0610963839050194</v>
      </c>
      <c r="S342" s="22"/>
      <c r="T342" s="22">
        <f t="shared" si="127"/>
        <v>3.8699797906065516</v>
      </c>
      <c r="U342" s="22">
        <f t="shared" si="128"/>
        <v>0.34059171376717673</v>
      </c>
      <c r="V342" s="47"/>
      <c r="W342" s="26">
        <f t="shared" si="132"/>
        <v>0.60819948886995834</v>
      </c>
      <c r="X342" s="26">
        <f t="shared" si="133"/>
        <v>3.8699797906065516</v>
      </c>
      <c r="Y342" s="27">
        <f t="shared" si="134"/>
        <v>7.8579155677533097E-2</v>
      </c>
      <c r="Z342" s="26">
        <f t="shared" si="135"/>
        <v>0.1358140107648963</v>
      </c>
      <c r="AA342" s="33">
        <f t="shared" si="141"/>
        <v>5.7576590736126558</v>
      </c>
      <c r="AB342" s="30"/>
      <c r="AC342" s="37">
        <f t="shared" si="136"/>
        <v>1.043017460589948E-2</v>
      </c>
      <c r="AD342" s="37">
        <f t="shared" si="142"/>
        <v>3.4042133381996011</v>
      </c>
      <c r="AE342" s="38">
        <f t="shared" si="137"/>
        <v>5.9583999999999993</v>
      </c>
      <c r="AF342" s="37">
        <f t="shared" si="138"/>
        <v>5.5674311480849795E-4</v>
      </c>
      <c r="AG342" s="37">
        <f t="shared" si="143"/>
        <v>0.17362173605304032</v>
      </c>
      <c r="AH342" s="38">
        <f t="shared" si="139"/>
        <v>0.57503339870722436</v>
      </c>
    </row>
    <row r="343" spans="6:34" x14ac:dyDescent="0.2">
      <c r="F343" s="9">
        <v>65.900000000001896</v>
      </c>
      <c r="G343" s="17">
        <f t="shared" si="140"/>
        <v>1113.4384615384806</v>
      </c>
      <c r="H343" s="24">
        <f t="shared" si="129"/>
        <v>1386.5884615384807</v>
      </c>
      <c r="I343" s="24">
        <f t="shared" si="130"/>
        <v>15.555597686391351</v>
      </c>
      <c r="J343" s="18">
        <f t="shared" si="131"/>
        <v>1555559768.6391351</v>
      </c>
      <c r="K343" s="19">
        <f t="shared" si="120"/>
        <v>-8.1170726954687069</v>
      </c>
      <c r="L343" s="25">
        <f t="shared" si="121"/>
        <v>-8.1321707423257248</v>
      </c>
      <c r="M343" s="19">
        <f t="shared" si="122"/>
        <v>1.5098046857017877E-2</v>
      </c>
      <c r="N343" s="20">
        <f t="shared" si="123"/>
        <v>6.6550353846143508</v>
      </c>
      <c r="O343" s="42">
        <f t="shared" si="124"/>
        <v>1.7454344427817663</v>
      </c>
      <c r="P343" s="40"/>
      <c r="Q343" s="21">
        <f t="shared" si="125"/>
        <v>25.688711205343971</v>
      </c>
      <c r="R343" s="44">
        <f t="shared" si="126"/>
        <v>1.0617086238581481</v>
      </c>
      <c r="S343" s="22"/>
      <c r="T343" s="22">
        <f t="shared" si="127"/>
        <v>3.8600412651047975</v>
      </c>
      <c r="U343" s="22">
        <f t="shared" si="128"/>
        <v>0.34063543997275242</v>
      </c>
      <c r="V343" s="47"/>
      <c r="W343" s="26">
        <f t="shared" si="132"/>
        <v>0.60827757137991501</v>
      </c>
      <c r="X343" s="26">
        <f t="shared" si="133"/>
        <v>3.8600412651047975</v>
      </c>
      <c r="Y343" s="27">
        <f t="shared" si="134"/>
        <v>7.8791589209008195E-2</v>
      </c>
      <c r="Z343" s="26">
        <f t="shared" si="135"/>
        <v>0.13613119243264549</v>
      </c>
      <c r="AA343" s="33">
        <f t="shared" si="141"/>
        <v>5.7449813611946308</v>
      </c>
      <c r="AB343" s="30"/>
      <c r="AC343" s="37">
        <f t="shared" si="136"/>
        <v>1.0419468096263085E-2</v>
      </c>
      <c r="AD343" s="37">
        <f t="shared" si="142"/>
        <v>3.4146328062958644</v>
      </c>
      <c r="AE343" s="38">
        <f t="shared" si="137"/>
        <v>5.9583999999999993</v>
      </c>
      <c r="AF343" s="37">
        <f t="shared" si="138"/>
        <v>5.5695739513841869E-4</v>
      </c>
      <c r="AG343" s="37">
        <f t="shared" si="143"/>
        <v>0.17417869344817874</v>
      </c>
      <c r="AH343" s="38">
        <f t="shared" si="139"/>
        <v>0.57503361298755418</v>
      </c>
    </row>
    <row r="344" spans="6:34" x14ac:dyDescent="0.2">
      <c r="F344" s="9">
        <v>65.800000000001901</v>
      </c>
      <c r="G344" s="17">
        <f t="shared" si="140"/>
        <v>1113.1846153846345</v>
      </c>
      <c r="H344" s="24">
        <f t="shared" si="129"/>
        <v>1386.3346153846346</v>
      </c>
      <c r="I344" s="24">
        <f t="shared" si="130"/>
        <v>15.544768023669462</v>
      </c>
      <c r="J344" s="18">
        <f t="shared" si="131"/>
        <v>1554476802.3669462</v>
      </c>
      <c r="K344" s="19">
        <f t="shared" si="120"/>
        <v>-8.1152958321357751</v>
      </c>
      <c r="L344" s="25">
        <f t="shared" si="121"/>
        <v>-8.1361189388775195</v>
      </c>
      <c r="M344" s="19">
        <f t="shared" si="122"/>
        <v>2.0823106741744368E-2</v>
      </c>
      <c r="N344" s="20">
        <f t="shared" si="123"/>
        <v>6.6687938461528091</v>
      </c>
      <c r="O344" s="42">
        <f t="shared" si="124"/>
        <v>1.7462137594356708</v>
      </c>
      <c r="P344" s="40"/>
      <c r="Q344" s="21">
        <f t="shared" si="125"/>
        <v>25.675449723486736</v>
      </c>
      <c r="R344" s="44">
        <f t="shared" si="126"/>
        <v>1.0623188592253889</v>
      </c>
      <c r="S344" s="22"/>
      <c r="T344" s="22">
        <f t="shared" si="127"/>
        <v>3.8500889839770296</v>
      </c>
      <c r="U344" s="22">
        <f t="shared" si="128"/>
        <v>0.34067911671848988</v>
      </c>
      <c r="V344" s="47"/>
      <c r="W344" s="26">
        <f t="shared" si="132"/>
        <v>0.60835556556873183</v>
      </c>
      <c r="X344" s="26">
        <f t="shared" si="133"/>
        <v>3.8500889839770296</v>
      </c>
      <c r="Y344" s="27">
        <f t="shared" si="134"/>
        <v>7.9005390278060306E-2</v>
      </c>
      <c r="Z344" s="26">
        <f t="shared" si="135"/>
        <v>0.13645018095620651</v>
      </c>
      <c r="AA344" s="33">
        <f t="shared" si="141"/>
        <v>5.7322858494159803</v>
      </c>
      <c r="AB344" s="30"/>
      <c r="AC344" s="37">
        <f t="shared" si="136"/>
        <v>1.0408642247175961E-2</v>
      </c>
      <c r="AD344" s="37">
        <f t="shared" si="142"/>
        <v>3.4250414485430403</v>
      </c>
      <c r="AE344" s="38">
        <f t="shared" si="137"/>
        <v>5.9583999999999993</v>
      </c>
      <c r="AF344" s="37">
        <f t="shared" si="138"/>
        <v>5.5717103947052783E-4</v>
      </c>
      <c r="AG344" s="37">
        <f t="shared" si="143"/>
        <v>0.17473586448764927</v>
      </c>
      <c r="AH344" s="38">
        <f t="shared" si="139"/>
        <v>0.5750338266318864</v>
      </c>
    </row>
    <row r="345" spans="6:34" x14ac:dyDescent="0.2">
      <c r="F345" s="9">
        <v>65.700000000001907</v>
      </c>
      <c r="G345" s="17">
        <f t="shared" si="140"/>
        <v>1112.9307692307884</v>
      </c>
      <c r="H345" s="24">
        <f t="shared" si="129"/>
        <v>1386.0807692307885</v>
      </c>
      <c r="I345" s="24">
        <f t="shared" si="130"/>
        <v>15.533951248521547</v>
      </c>
      <c r="J345" s="18">
        <f t="shared" si="131"/>
        <v>1553395124.8521547</v>
      </c>
      <c r="K345" s="19">
        <f t="shared" si="120"/>
        <v>-8.113497281310023</v>
      </c>
      <c r="L345" s="25">
        <f t="shared" si="121"/>
        <v>-8.1400675588529783</v>
      </c>
      <c r="M345" s="19">
        <f t="shared" si="122"/>
        <v>2.6570277542955267E-2</v>
      </c>
      <c r="N345" s="20">
        <f t="shared" si="123"/>
        <v>6.6825523076912674</v>
      </c>
      <c r="O345" s="42">
        <f t="shared" si="124"/>
        <v>1.7469898229656549</v>
      </c>
      <c r="P345" s="40"/>
      <c r="Q345" s="21">
        <f t="shared" si="125"/>
        <v>25.661823255388317</v>
      </c>
      <c r="R345" s="44">
        <f t="shared" si="126"/>
        <v>1.0629270835376663</v>
      </c>
      <c r="S345" s="22"/>
      <c r="T345" s="22">
        <f t="shared" si="127"/>
        <v>3.8401230658311354</v>
      </c>
      <c r="U345" s="22">
        <f t="shared" si="128"/>
        <v>0.34072274432064359</v>
      </c>
      <c r="V345" s="47"/>
      <c r="W345" s="26">
        <f t="shared" si="132"/>
        <v>0.60843347200114917</v>
      </c>
      <c r="X345" s="26">
        <f t="shared" si="133"/>
        <v>3.8401230658311354</v>
      </c>
      <c r="Y345" s="27">
        <f t="shared" si="134"/>
        <v>7.9220569441498245E-2</v>
      </c>
      <c r="Z345" s="26">
        <f t="shared" si="135"/>
        <v>0.13677098780847005</v>
      </c>
      <c r="AA345" s="33">
        <f t="shared" si="141"/>
        <v>5.7195726914986507</v>
      </c>
      <c r="AB345" s="30"/>
      <c r="AC345" s="37">
        <f t="shared" si="136"/>
        <v>1.0397697205829351E-2</v>
      </c>
      <c r="AD345" s="37">
        <f t="shared" si="142"/>
        <v>3.4354391457488695</v>
      </c>
      <c r="AE345" s="38">
        <f t="shared" si="137"/>
        <v>5.9583999999999993</v>
      </c>
      <c r="AF345" s="37">
        <f t="shared" si="138"/>
        <v>5.5738404608571875E-4</v>
      </c>
      <c r="AG345" s="37">
        <f t="shared" si="143"/>
        <v>0.17529324853373499</v>
      </c>
      <c r="AH345" s="38">
        <f t="shared" si="139"/>
        <v>0.57503403963850153</v>
      </c>
    </row>
    <row r="346" spans="6:34" x14ac:dyDescent="0.2">
      <c r="F346" s="9">
        <v>65.600000000001998</v>
      </c>
      <c r="G346" s="17">
        <f t="shared" si="140"/>
        <v>1112.6769230769423</v>
      </c>
      <c r="H346" s="24">
        <f t="shared" si="129"/>
        <v>1385.8269230769424</v>
      </c>
      <c r="I346" s="24">
        <f t="shared" si="130"/>
        <v>15.523147360947576</v>
      </c>
      <c r="J346" s="18">
        <f t="shared" si="131"/>
        <v>1552314736.0947576</v>
      </c>
      <c r="K346" s="19">
        <f t="shared" si="120"/>
        <v>-8.1116769715374062</v>
      </c>
      <c r="L346" s="25">
        <f t="shared" si="121"/>
        <v>-8.1440166024848022</v>
      </c>
      <c r="M346" s="19">
        <f t="shared" si="122"/>
        <v>3.2339630947396003E-2</v>
      </c>
      <c r="N346" s="20">
        <f t="shared" si="123"/>
        <v>6.6963107692297257</v>
      </c>
      <c r="O346" s="42">
        <f t="shared" si="124"/>
        <v>1.7477626226536085</v>
      </c>
      <c r="P346" s="40"/>
      <c r="Q346" s="21">
        <f t="shared" si="125"/>
        <v>25.647832035717762</v>
      </c>
      <c r="R346" s="44">
        <f t="shared" si="126"/>
        <v>1.0635332903058881</v>
      </c>
      <c r="S346" s="22"/>
      <c r="T346" s="22">
        <f t="shared" si="127"/>
        <v>3.8301436297688474</v>
      </c>
      <c r="U346" s="22">
        <f t="shared" si="128"/>
        <v>0.34076632309886395</v>
      </c>
      <c r="V346" s="47"/>
      <c r="W346" s="26">
        <f t="shared" si="132"/>
        <v>0.60851129124797132</v>
      </c>
      <c r="X346" s="26">
        <f t="shared" si="133"/>
        <v>3.8301436297688474</v>
      </c>
      <c r="Y346" s="27">
        <f t="shared" si="134"/>
        <v>7.9437137359349569E-2</v>
      </c>
      <c r="Z346" s="26">
        <f t="shared" si="135"/>
        <v>0.1370936245497931</v>
      </c>
      <c r="AA346" s="33">
        <f t="shared" si="141"/>
        <v>5.7068420413073389</v>
      </c>
      <c r="AB346" s="30"/>
      <c r="AC346" s="37">
        <f t="shared" si="136"/>
        <v>1.0386633122688844E-2</v>
      </c>
      <c r="AD346" s="37">
        <f t="shared" si="142"/>
        <v>3.4458257788715585</v>
      </c>
      <c r="AE346" s="38">
        <f t="shared" si="137"/>
        <v>5.9583999999999993</v>
      </c>
      <c r="AF346" s="37">
        <f t="shared" si="138"/>
        <v>5.5759641326046409E-4</v>
      </c>
      <c r="AG346" s="37">
        <f t="shared" si="143"/>
        <v>0.17585084494699546</v>
      </c>
      <c r="AH346" s="38">
        <f t="shared" si="139"/>
        <v>0.57503425200567682</v>
      </c>
    </row>
    <row r="347" spans="6:34" x14ac:dyDescent="0.2">
      <c r="F347" s="9">
        <v>65.500000000002004</v>
      </c>
      <c r="G347" s="17">
        <f t="shared" si="140"/>
        <v>1112.4230769230962</v>
      </c>
      <c r="H347" s="24">
        <f t="shared" si="129"/>
        <v>1385.5730769230963</v>
      </c>
      <c r="I347" s="24">
        <f t="shared" si="130"/>
        <v>15.512356360947578</v>
      </c>
      <c r="J347" s="18">
        <f t="shared" si="131"/>
        <v>1551235636.0947578</v>
      </c>
      <c r="K347" s="19">
        <f t="shared" si="120"/>
        <v>-8.1098348310248056</v>
      </c>
      <c r="L347" s="25">
        <f t="shared" si="121"/>
        <v>-8.1479660700058698</v>
      </c>
      <c r="M347" s="19">
        <f t="shared" si="122"/>
        <v>3.8131238981064186E-2</v>
      </c>
      <c r="N347" s="20">
        <f t="shared" si="123"/>
        <v>6.710069230768184</v>
      </c>
      <c r="O347" s="42">
        <f t="shared" si="124"/>
        <v>1.7485321477305638</v>
      </c>
      <c r="P347" s="40"/>
      <c r="Q347" s="21">
        <f t="shared" si="125"/>
        <v>25.633476309003761</v>
      </c>
      <c r="R347" s="44">
        <f t="shared" si="126"/>
        <v>1.0641374730208439</v>
      </c>
      <c r="S347" s="22"/>
      <c r="T347" s="22">
        <f t="shared" si="127"/>
        <v>3.820150795384444</v>
      </c>
      <c r="U347" s="22">
        <f t="shared" si="128"/>
        <v>0.34080985337622693</v>
      </c>
      <c r="V347" s="47"/>
      <c r="W347" s="26">
        <f t="shared" si="132"/>
        <v>0.60858902388611946</v>
      </c>
      <c r="X347" s="26">
        <f t="shared" si="133"/>
        <v>3.820150795384444</v>
      </c>
      <c r="Y347" s="27">
        <f t="shared" si="134"/>
        <v>7.9655104796049495E-2</v>
      </c>
      <c r="Z347" s="26">
        <f t="shared" si="135"/>
        <v>0.13741810282870878</v>
      </c>
      <c r="AA347" s="33">
        <f t="shared" si="141"/>
        <v>5.6940940533478672</v>
      </c>
      <c r="AB347" s="30"/>
      <c r="AC347" s="37">
        <f t="shared" si="136"/>
        <v>1.0375450151552931E-2</v>
      </c>
      <c r="AD347" s="37">
        <f t="shared" si="142"/>
        <v>3.4562012290231112</v>
      </c>
      <c r="AE347" s="38">
        <f t="shared" si="137"/>
        <v>5.9583999999999993</v>
      </c>
      <c r="AF347" s="37">
        <f t="shared" si="138"/>
        <v>5.5780813926958048E-4</v>
      </c>
      <c r="AG347" s="37">
        <f t="shared" si="143"/>
        <v>0.17640865308626505</v>
      </c>
      <c r="AH347" s="38">
        <f t="shared" si="139"/>
        <v>0.57503446373168543</v>
      </c>
    </row>
    <row r="348" spans="6:34" x14ac:dyDescent="0.2">
      <c r="F348" s="9">
        <v>65.400000000001995</v>
      </c>
      <c r="G348" s="17">
        <f t="shared" si="140"/>
        <v>1112.1692307692501</v>
      </c>
      <c r="H348" s="24">
        <f t="shared" si="129"/>
        <v>1385.3192307692502</v>
      </c>
      <c r="I348" s="24">
        <f t="shared" si="130"/>
        <v>15.50157824852154</v>
      </c>
      <c r="J348" s="18">
        <f t="shared" si="131"/>
        <v>1550157824.852154</v>
      </c>
      <c r="K348" s="19">
        <f t="shared" si="120"/>
        <v>-8.1079707876379299</v>
      </c>
      <c r="L348" s="25">
        <f t="shared" si="121"/>
        <v>-8.1519159616492267</v>
      </c>
      <c r="M348" s="19">
        <f t="shared" si="122"/>
        <v>4.3945174011296828E-2</v>
      </c>
      <c r="N348" s="20">
        <f t="shared" si="123"/>
        <v>6.7238276923066422</v>
      </c>
      <c r="O348" s="42">
        <f t="shared" si="124"/>
        <v>1.7492983873763785</v>
      </c>
      <c r="P348" s="40"/>
      <c r="Q348" s="21">
        <f t="shared" si="125"/>
        <v>25.618756329660243</v>
      </c>
      <c r="R348" s="44">
        <f t="shared" si="126"/>
        <v>1.0647396251530956</v>
      </c>
      <c r="S348" s="22"/>
      <c r="T348" s="22">
        <f t="shared" si="127"/>
        <v>3.8101446827635175</v>
      </c>
      <c r="U348" s="22">
        <f t="shared" si="128"/>
        <v>0.3408533354792625</v>
      </c>
      <c r="V348" s="47"/>
      <c r="W348" s="26">
        <f t="shared" si="132"/>
        <v>0.60866667049868295</v>
      </c>
      <c r="X348" s="26">
        <f t="shared" si="133"/>
        <v>3.8101446827635175</v>
      </c>
      <c r="Y348" s="27">
        <f t="shared" si="134"/>
        <v>7.9874482621643372E-2</v>
      </c>
      <c r="Z348" s="26">
        <f t="shared" si="135"/>
        <v>0.13774443438263845</v>
      </c>
      <c r="AA348" s="33">
        <f t="shared" si="141"/>
        <v>5.681328882765686</v>
      </c>
      <c r="AB348" s="30"/>
      <c r="AC348" s="37">
        <f t="shared" si="136"/>
        <v>1.0364148449471122E-2</v>
      </c>
      <c r="AD348" s="37">
        <f t="shared" si="142"/>
        <v>3.4665653774725822</v>
      </c>
      <c r="AE348" s="38">
        <f t="shared" si="137"/>
        <v>5.9583999999999984</v>
      </c>
      <c r="AF348" s="37">
        <f t="shared" si="138"/>
        <v>5.5801922238146002E-4</v>
      </c>
      <c r="AG348" s="37">
        <f t="shared" si="143"/>
        <v>0.17696667230864652</v>
      </c>
      <c r="AH348" s="38">
        <f t="shared" si="139"/>
        <v>0.57503467481479731</v>
      </c>
    </row>
    <row r="349" spans="6:34" x14ac:dyDescent="0.2">
      <c r="F349" s="9">
        <v>65.300000000002001</v>
      </c>
      <c r="G349" s="17">
        <f t="shared" si="140"/>
        <v>1111.915384615404</v>
      </c>
      <c r="H349" s="24">
        <f t="shared" si="129"/>
        <v>1385.0653846154041</v>
      </c>
      <c r="I349" s="24">
        <f t="shared" si="130"/>
        <v>15.490813023669503</v>
      </c>
      <c r="J349" s="18">
        <f t="shared" si="131"/>
        <v>1549081302.3669503</v>
      </c>
      <c r="K349" s="19">
        <f t="shared" si="120"/>
        <v>-8.1060847688991569</v>
      </c>
      <c r="L349" s="25">
        <f t="shared" si="121"/>
        <v>-8.1558662776480855</v>
      </c>
      <c r="M349" s="19">
        <f t="shared" si="122"/>
        <v>4.9781508748928616E-2</v>
      </c>
      <c r="N349" s="20">
        <f t="shared" si="123"/>
        <v>6.7375861538451005</v>
      </c>
      <c r="O349" s="42">
        <f t="shared" si="124"/>
        <v>1.7500613307194088</v>
      </c>
      <c r="P349" s="40"/>
      <c r="Q349" s="21">
        <f t="shared" si="125"/>
        <v>25.603672362011171</v>
      </c>
      <c r="R349" s="44">
        <f t="shared" si="126"/>
        <v>1.0653397401528668</v>
      </c>
      <c r="S349" s="22"/>
      <c r="T349" s="22">
        <f t="shared" si="127"/>
        <v>3.8001254124816359</v>
      </c>
      <c r="U349" s="22">
        <f t="shared" si="128"/>
        <v>0.34089676973798477</v>
      </c>
      <c r="V349" s="47"/>
      <c r="W349" s="26">
        <f t="shared" si="132"/>
        <v>0.60874423167497271</v>
      </c>
      <c r="X349" s="26">
        <f t="shared" si="133"/>
        <v>3.8001254124816359</v>
      </c>
      <c r="Y349" s="27">
        <f t="shared" si="134"/>
        <v>8.0095281813007069E-2</v>
      </c>
      <c r="Z349" s="26">
        <f t="shared" si="135"/>
        <v>0.13807263103861217</v>
      </c>
      <c r="AA349" s="33">
        <f t="shared" si="141"/>
        <v>5.6685466853442108</v>
      </c>
      <c r="AB349" s="30"/>
      <c r="AC349" s="37">
        <f t="shared" si="136"/>
        <v>1.0352728176831949E-2</v>
      </c>
      <c r="AD349" s="37">
        <f t="shared" si="142"/>
        <v>3.4769181056494141</v>
      </c>
      <c r="AE349" s="38">
        <f t="shared" si="137"/>
        <v>5.9583999999999984</v>
      </c>
      <c r="AF349" s="37">
        <f t="shared" si="138"/>
        <v>5.5822966086241767E-4</v>
      </c>
      <c r="AG349" s="37">
        <f t="shared" si="143"/>
        <v>0.17752490196950893</v>
      </c>
      <c r="AH349" s="38">
        <f t="shared" si="139"/>
        <v>0.57503488525327828</v>
      </c>
    </row>
    <row r="350" spans="6:34" x14ac:dyDescent="0.2">
      <c r="F350" s="9">
        <v>65.200000000002007</v>
      </c>
      <c r="G350" s="17">
        <f t="shared" si="140"/>
        <v>1111.6615384615579</v>
      </c>
      <c r="H350" s="24">
        <f t="shared" si="129"/>
        <v>1384.811538461558</v>
      </c>
      <c r="I350" s="24">
        <f t="shared" si="130"/>
        <v>15.480060686391369</v>
      </c>
      <c r="J350" s="18">
        <f t="shared" si="131"/>
        <v>1548006068.6391368</v>
      </c>
      <c r="K350" s="19">
        <f t="shared" si="120"/>
        <v>-8.1041767019853417</v>
      </c>
      <c r="L350" s="25">
        <f t="shared" si="121"/>
        <v>-8.1598170182358416</v>
      </c>
      <c r="M350" s="19">
        <f t="shared" si="122"/>
        <v>5.5640316250499922E-2</v>
      </c>
      <c r="N350" s="20">
        <f t="shared" si="123"/>
        <v>6.7513446153835588</v>
      </c>
      <c r="O350" s="42">
        <f t="shared" si="124"/>
        <v>1.7508209668361818</v>
      </c>
      <c r="P350" s="40"/>
      <c r="Q350" s="21">
        <f t="shared" si="125"/>
        <v>25.588224680315292</v>
      </c>
      <c r="R350" s="44">
        <f t="shared" si="126"/>
        <v>1.0659378114499301</v>
      </c>
      <c r="S350" s="22"/>
      <c r="T350" s="22">
        <f t="shared" si="127"/>
        <v>3.7900931056030189</v>
      </c>
      <c r="U350" s="22">
        <f t="shared" si="128"/>
        <v>0.34094015648592191</v>
      </c>
      <c r="V350" s="47"/>
      <c r="W350" s="26">
        <f t="shared" si="132"/>
        <v>0.60882170801057478</v>
      </c>
      <c r="X350" s="26">
        <f t="shared" si="133"/>
        <v>3.7900931056030189</v>
      </c>
      <c r="Y350" s="27">
        <f t="shared" si="134"/>
        <v>8.0317513455082895E-2</v>
      </c>
      <c r="Z350" s="26">
        <f t="shared" si="135"/>
        <v>0.13840270471399369</v>
      </c>
      <c r="AA350" s="33">
        <f t="shared" si="141"/>
        <v>5.6557476175031915</v>
      </c>
      <c r="AB350" s="30"/>
      <c r="AC350" s="37">
        <f t="shared" si="136"/>
        <v>1.0341189497339909E-2</v>
      </c>
      <c r="AD350" s="37">
        <f t="shared" si="142"/>
        <v>3.487259295146754</v>
      </c>
      <c r="AE350" s="38">
        <f t="shared" si="137"/>
        <v>5.9583999999999984</v>
      </c>
      <c r="AF350" s="37">
        <f t="shared" si="138"/>
        <v>5.5843945297509264E-4</v>
      </c>
      <c r="AG350" s="37">
        <f t="shared" si="143"/>
        <v>0.17808334142248403</v>
      </c>
      <c r="AH350" s="38">
        <f t="shared" si="139"/>
        <v>0.57503509504539096</v>
      </c>
    </row>
    <row r="351" spans="6:34" x14ac:dyDescent="0.2">
      <c r="F351" s="9">
        <v>65.100000000001998</v>
      </c>
      <c r="G351" s="17">
        <f t="shared" si="140"/>
        <v>1111.4076923077118</v>
      </c>
      <c r="H351" s="24">
        <f t="shared" si="129"/>
        <v>1384.5576923077119</v>
      </c>
      <c r="I351" s="24">
        <f t="shared" si="130"/>
        <v>15.469321236687222</v>
      </c>
      <c r="J351" s="18">
        <f t="shared" si="131"/>
        <v>1546932123.6687222</v>
      </c>
      <c r="K351" s="19">
        <f t="shared" si="120"/>
        <v>-8.1022465137256496</v>
      </c>
      <c r="L351" s="25">
        <f t="shared" si="121"/>
        <v>-8.1637681836460452</v>
      </c>
      <c r="M351" s="19">
        <f t="shared" si="122"/>
        <v>6.1521669920395539E-2</v>
      </c>
      <c r="N351" s="20">
        <f t="shared" si="123"/>
        <v>6.7651030769220171</v>
      </c>
      <c r="O351" s="42">
        <f t="shared" si="124"/>
        <v>1.7515772847510735</v>
      </c>
      <c r="P351" s="40"/>
      <c r="Q351" s="21">
        <f t="shared" si="125"/>
        <v>25.572413568790633</v>
      </c>
      <c r="R351" s="44">
        <f t="shared" si="126"/>
        <v>1.0665338324534979</v>
      </c>
      <c r="S351" s="22"/>
      <c r="T351" s="22">
        <f t="shared" si="127"/>
        <v>3.7800478836791882</v>
      </c>
      <c r="U351" s="22">
        <f t="shared" si="128"/>
        <v>0.34098349606014594</v>
      </c>
      <c r="V351" s="47"/>
      <c r="W351" s="26">
        <f t="shared" si="132"/>
        <v>0.60889910010740345</v>
      </c>
      <c r="X351" s="26">
        <f t="shared" si="133"/>
        <v>3.7800478836791882</v>
      </c>
      <c r="Y351" s="27">
        <f t="shared" si="134"/>
        <v>8.0541188742131897E-2</v>
      </c>
      <c r="Z351" s="26">
        <f t="shared" si="135"/>
        <v>0.13873466741721086</v>
      </c>
      <c r="AA351" s="33">
        <f t="shared" si="141"/>
        <v>5.6429318362970458</v>
      </c>
      <c r="AB351" s="30"/>
      <c r="AC351" s="37">
        <f t="shared" si="136"/>
        <v>1.0329532578017582E-2</v>
      </c>
      <c r="AD351" s="37">
        <f t="shared" si="142"/>
        <v>3.4975888277247718</v>
      </c>
      <c r="AE351" s="38">
        <f t="shared" si="137"/>
        <v>5.9583999999999993</v>
      </c>
      <c r="AF351" s="37">
        <f t="shared" si="138"/>
        <v>5.5864859697819921E-4</v>
      </c>
      <c r="AG351" s="37">
        <f t="shared" si="143"/>
        <v>0.17864199001946224</v>
      </c>
      <c r="AH351" s="38">
        <f t="shared" si="139"/>
        <v>0.57503530418939408</v>
      </c>
    </row>
    <row r="352" spans="6:34" x14ac:dyDescent="0.2">
      <c r="F352" s="9">
        <v>65.000000000002004</v>
      </c>
      <c r="G352" s="17">
        <f t="shared" si="140"/>
        <v>1111.1538461538657</v>
      </c>
      <c r="H352" s="24">
        <f t="shared" si="129"/>
        <v>1384.3038461538658</v>
      </c>
      <c r="I352" s="24">
        <f t="shared" si="130"/>
        <v>15.458594674557034</v>
      </c>
      <c r="J352" s="18">
        <f t="shared" si="131"/>
        <v>1545859467.4557035</v>
      </c>
      <c r="K352" s="19">
        <f t="shared" si="120"/>
        <v>-8.100294130599357</v>
      </c>
      <c r="L352" s="25">
        <f t="shared" si="121"/>
        <v>-8.1677197741124345</v>
      </c>
      <c r="M352" s="19">
        <f t="shared" si="122"/>
        <v>6.742564351307756E-2</v>
      </c>
      <c r="N352" s="20">
        <f t="shared" si="123"/>
        <v>6.7788615384604753</v>
      </c>
      <c r="O352" s="42">
        <f t="shared" si="124"/>
        <v>1.7523302734359758</v>
      </c>
      <c r="P352" s="40"/>
      <c r="Q352" s="21">
        <f t="shared" si="125"/>
        <v>25.556239321638756</v>
      </c>
      <c r="R352" s="44">
        <f t="shared" si="126"/>
        <v>1.0671277965521087</v>
      </c>
      <c r="S352" s="22"/>
      <c r="T352" s="22">
        <f t="shared" si="127"/>
        <v>3.769989868747599</v>
      </c>
      <c r="U352" s="22">
        <f t="shared" si="128"/>
        <v>0.34102678880130344</v>
      </c>
      <c r="V352" s="47"/>
      <c r="W352" s="26">
        <f t="shared" si="132"/>
        <v>0.60897640857375612</v>
      </c>
      <c r="X352" s="26">
        <f t="shared" si="133"/>
        <v>3.769989868747599</v>
      </c>
      <c r="Y352" s="27">
        <f t="shared" si="134"/>
        <v>8.0766318979002952E-2</v>
      </c>
      <c r="Z352" s="26">
        <f t="shared" si="135"/>
        <v>0.13906853124849167</v>
      </c>
      <c r="AA352" s="33">
        <f t="shared" si="141"/>
        <v>5.6300994994131717</v>
      </c>
      <c r="AB352" s="30"/>
      <c r="AC352" s="37">
        <f t="shared" si="136"/>
        <v>1.0317757589212035E-2</v>
      </c>
      <c r="AD352" s="37">
        <f t="shared" si="142"/>
        <v>3.5079065853139837</v>
      </c>
      <c r="AE352" s="38">
        <f t="shared" si="137"/>
        <v>5.9583999999999984</v>
      </c>
      <c r="AF352" s="37">
        <f t="shared" si="138"/>
        <v>5.588570911265133E-4</v>
      </c>
      <c r="AG352" s="37">
        <f t="shared" si="143"/>
        <v>0.17920084711058876</v>
      </c>
      <c r="AH352" s="38">
        <f t="shared" si="139"/>
        <v>0.57503551268354247</v>
      </c>
    </row>
    <row r="353" spans="6:34" x14ac:dyDescent="0.2">
      <c r="F353" s="9">
        <v>64.900000000001995</v>
      </c>
      <c r="G353" s="17">
        <f t="shared" si="140"/>
        <v>1110.9000000000196</v>
      </c>
      <c r="H353" s="24">
        <f t="shared" si="129"/>
        <v>1384.0500000000197</v>
      </c>
      <c r="I353" s="24">
        <f t="shared" si="130"/>
        <v>15.44788100000082</v>
      </c>
      <c r="J353" s="18">
        <f t="shared" si="131"/>
        <v>1544788100.000082</v>
      </c>
      <c r="K353" s="19">
        <f t="shared" si="120"/>
        <v>-8.0983194787336021</v>
      </c>
      <c r="L353" s="25">
        <f t="shared" si="121"/>
        <v>-8.1716717898689062</v>
      </c>
      <c r="M353" s="19">
        <f t="shared" si="122"/>
        <v>7.3352311135304049E-2</v>
      </c>
      <c r="N353" s="20">
        <f t="shared" si="123"/>
        <v>6.7926199999989336</v>
      </c>
      <c r="O353" s="42">
        <f t="shared" si="124"/>
        <v>1.7530799218099595</v>
      </c>
      <c r="P353" s="40"/>
      <c r="Q353" s="21">
        <f t="shared" si="125"/>
        <v>25.539702243068625</v>
      </c>
      <c r="R353" s="44">
        <f t="shared" si="126"/>
        <v>1.067719697113511</v>
      </c>
      <c r="S353" s="22"/>
      <c r="T353" s="22">
        <f t="shared" si="127"/>
        <v>3.7599191833302372</v>
      </c>
      <c r="U353" s="22">
        <f t="shared" si="128"/>
        <v>0.34107003505364619</v>
      </c>
      <c r="V353" s="47"/>
      <c r="W353" s="26">
        <f t="shared" si="132"/>
        <v>0.60905363402436818</v>
      </c>
      <c r="X353" s="26">
        <f t="shared" si="133"/>
        <v>3.7599191833302372</v>
      </c>
      <c r="Y353" s="27">
        <f t="shared" si="134"/>
        <v>8.0992915582419112E-2</v>
      </c>
      <c r="Z353" s="26">
        <f t="shared" si="135"/>
        <v>0.13940430840060652</v>
      </c>
      <c r="AA353" s="33">
        <f t="shared" si="141"/>
        <v>5.6172507651702075</v>
      </c>
      <c r="AB353" s="30"/>
      <c r="AC353" s="37">
        <f t="shared" si="136"/>
        <v>1.0305864704615825E-2</v>
      </c>
      <c r="AD353" s="37">
        <f t="shared" si="142"/>
        <v>3.5182124500185994</v>
      </c>
      <c r="AE353" s="38">
        <f t="shared" si="137"/>
        <v>5.9583999999999984</v>
      </c>
      <c r="AF353" s="37">
        <f t="shared" si="138"/>
        <v>5.590649336716533E-4</v>
      </c>
      <c r="AG353" s="37">
        <f t="shared" si="143"/>
        <v>0.17975991204426042</v>
      </c>
      <c r="AH353" s="38">
        <f t="shared" si="139"/>
        <v>0.57503572052608753</v>
      </c>
    </row>
    <row r="354" spans="6:34" x14ac:dyDescent="0.2">
      <c r="F354" s="9">
        <v>64.800000000002001</v>
      </c>
      <c r="G354" s="17">
        <f t="shared" si="140"/>
        <v>1110.6461538461735</v>
      </c>
      <c r="H354" s="24">
        <f t="shared" si="129"/>
        <v>1383.7961538461736</v>
      </c>
      <c r="I354" s="24">
        <f t="shared" si="130"/>
        <v>15.437180213018593</v>
      </c>
      <c r="J354" s="18">
        <f t="shared" si="131"/>
        <v>1543718021.3018594</v>
      </c>
      <c r="K354" s="19">
        <f t="shared" si="120"/>
        <v>-8.0963224839011882</v>
      </c>
      <c r="L354" s="25">
        <f t="shared" si="121"/>
        <v>-8.1756242311495324</v>
      </c>
      <c r="M354" s="19">
        <f t="shared" si="122"/>
        <v>7.9301747248344157E-2</v>
      </c>
      <c r="N354" s="20">
        <f t="shared" si="123"/>
        <v>6.8063784615373919</v>
      </c>
      <c r="O354" s="42">
        <f t="shared" si="124"/>
        <v>1.7538262187389426</v>
      </c>
      <c r="P354" s="40"/>
      <c r="Q354" s="21">
        <f t="shared" si="125"/>
        <v>25.522802647320397</v>
      </c>
      <c r="R354" s="44">
        <f t="shared" si="126"/>
        <v>1.0683095274845511</v>
      </c>
      <c r="S354" s="22"/>
      <c r="T354" s="22">
        <f t="shared" si="127"/>
        <v>3.7498359504322112</v>
      </c>
      <c r="U354" s="22">
        <f t="shared" si="128"/>
        <v>0.34111323516506215</v>
      </c>
      <c r="V354" s="47"/>
      <c r="W354" s="26">
        <f t="shared" si="132"/>
        <v>0.60913077708046803</v>
      </c>
      <c r="X354" s="26">
        <f t="shared" si="133"/>
        <v>3.7498359504322112</v>
      </c>
      <c r="Y354" s="27">
        <f t="shared" si="134"/>
        <v>8.1220990082280634E-2</v>
      </c>
      <c r="Z354" s="26">
        <f t="shared" si="135"/>
        <v>0.13974201115961518</v>
      </c>
      <c r="AA354" s="33">
        <f t="shared" si="141"/>
        <v>5.6043857925163012</v>
      </c>
      <c r="AB354" s="30"/>
      <c r="AC354" s="37">
        <f t="shared" si="136"/>
        <v>1.0293854101251167E-2</v>
      </c>
      <c r="AD354" s="37">
        <f t="shared" si="142"/>
        <v>3.5285063041198508</v>
      </c>
      <c r="AE354" s="38">
        <f t="shared" si="137"/>
        <v>5.9583999999999993</v>
      </c>
      <c r="AF354" s="37">
        <f t="shared" si="138"/>
        <v>5.5927212286087705E-4</v>
      </c>
      <c r="AG354" s="37">
        <f t="shared" si="143"/>
        <v>0.18031918416712131</v>
      </c>
      <c r="AH354" s="38">
        <f t="shared" si="139"/>
        <v>0.57503592771527678</v>
      </c>
    </row>
    <row r="355" spans="6:34" x14ac:dyDescent="0.2">
      <c r="F355" s="9">
        <v>64.700000000002007</v>
      </c>
      <c r="G355" s="17">
        <f t="shared" si="140"/>
        <v>1110.3923076923274</v>
      </c>
      <c r="H355" s="24">
        <f t="shared" si="129"/>
        <v>1383.5423076923275</v>
      </c>
      <c r="I355" s="24">
        <f t="shared" si="130"/>
        <v>15.426492313610311</v>
      </c>
      <c r="J355" s="18">
        <f t="shared" si="131"/>
        <v>1542649231.3610311</v>
      </c>
      <c r="K355" s="19">
        <f t="shared" si="120"/>
        <v>-8.0943030715182864</v>
      </c>
      <c r="L355" s="25">
        <f t="shared" si="121"/>
        <v>-8.1795770981885614</v>
      </c>
      <c r="M355" s="19">
        <f t="shared" si="122"/>
        <v>8.5274026670274949E-2</v>
      </c>
      <c r="N355" s="20">
        <f t="shared" si="123"/>
        <v>6.8201369230758502</v>
      </c>
      <c r="O355" s="42">
        <f t="shared" si="124"/>
        <v>1.7545691530353533</v>
      </c>
      <c r="P355" s="40"/>
      <c r="Q355" s="21">
        <f t="shared" si="125"/>
        <v>25.505540858688725</v>
      </c>
      <c r="R355" s="44">
        <f t="shared" si="126"/>
        <v>1.0688972809910575</v>
      </c>
      <c r="S355" s="22"/>
      <c r="T355" s="22">
        <f t="shared" si="127"/>
        <v>3.7397402935403012</v>
      </c>
      <c r="U355" s="22">
        <f t="shared" si="128"/>
        <v>0.34115638948710691</v>
      </c>
      <c r="V355" s="47"/>
      <c r="W355" s="26">
        <f t="shared" si="132"/>
        <v>0.60920783836983372</v>
      </c>
      <c r="X355" s="26">
        <f t="shared" si="133"/>
        <v>3.7397402935403012</v>
      </c>
      <c r="Y355" s="27">
        <f t="shared" si="134"/>
        <v>8.1450554122986268E-2</v>
      </c>
      <c r="Z355" s="26">
        <f t="shared" si="135"/>
        <v>0.14008165190562041</v>
      </c>
      <c r="AA355" s="33">
        <f t="shared" si="141"/>
        <v>5.5915047410273173</v>
      </c>
      <c r="AB355" s="30"/>
      <c r="AC355" s="37">
        <f t="shared" si="136"/>
        <v>1.0281725959498085E-2</v>
      </c>
      <c r="AD355" s="37">
        <f t="shared" si="142"/>
        <v>3.5387880300793491</v>
      </c>
      <c r="AE355" s="38">
        <f t="shared" si="137"/>
        <v>5.9583999999999993</v>
      </c>
      <c r="AF355" s="37">
        <f t="shared" si="138"/>
        <v>5.5947865693826027E-4</v>
      </c>
      <c r="AG355" s="37">
        <f t="shared" si="143"/>
        <v>0.18087866282405957</v>
      </c>
      <c r="AH355" s="38">
        <f t="shared" si="139"/>
        <v>0.57503613424935418</v>
      </c>
    </row>
    <row r="356" spans="6:34" x14ac:dyDescent="0.2">
      <c r="F356" s="9">
        <v>64.600000000001998</v>
      </c>
      <c r="G356" s="17">
        <f t="shared" si="140"/>
        <v>1110.1384615384814</v>
      </c>
      <c r="H356" s="24">
        <f t="shared" si="129"/>
        <v>1383.2884615384814</v>
      </c>
      <c r="I356" s="24">
        <f t="shared" si="130"/>
        <v>15.415817301775988</v>
      </c>
      <c r="J356" s="18">
        <f t="shared" si="131"/>
        <v>1541581730.1775987</v>
      </c>
      <c r="K356" s="19">
        <f t="shared" si="120"/>
        <v>-8.0922611666421975</v>
      </c>
      <c r="L356" s="25">
        <f t="shared" si="121"/>
        <v>-8.1835303912204136</v>
      </c>
      <c r="M356" s="19">
        <f t="shared" si="122"/>
        <v>9.1269224578216068E-2</v>
      </c>
      <c r="N356" s="20">
        <f t="shared" si="123"/>
        <v>6.8338953846143085</v>
      </c>
      <c r="O356" s="42">
        <f t="shared" si="124"/>
        <v>1.7553087134577856</v>
      </c>
      <c r="P356" s="40"/>
      <c r="Q356" s="21">
        <f t="shared" si="125"/>
        <v>25.487917211545955</v>
      </c>
      <c r="R356" s="44">
        <f t="shared" si="126"/>
        <v>1.0694829509377228</v>
      </c>
      <c r="S356" s="22"/>
      <c r="T356" s="22">
        <f t="shared" si="127"/>
        <v>3.729632336621501</v>
      </c>
      <c r="U356" s="22">
        <f t="shared" si="128"/>
        <v>0.34119949837503516</v>
      </c>
      <c r="V356" s="47"/>
      <c r="W356" s="26">
        <f t="shared" si="132"/>
        <v>0.60928481852684846</v>
      </c>
      <c r="X356" s="26">
        <f t="shared" si="133"/>
        <v>3.729632336621501</v>
      </c>
      <c r="Y356" s="27">
        <f t="shared" si="134"/>
        <v>8.1681619464771565E-2</v>
      </c>
      <c r="Z356" s="26">
        <f t="shared" si="135"/>
        <v>0.14042324311352672</v>
      </c>
      <c r="AA356" s="33">
        <f t="shared" si="141"/>
        <v>5.5786077709050215</v>
      </c>
      <c r="AB356" s="30"/>
      <c r="AC356" s="37">
        <f t="shared" si="136"/>
        <v>1.0269480463085704E-2</v>
      </c>
      <c r="AD356" s="37">
        <f t="shared" si="142"/>
        <v>3.5490575105424349</v>
      </c>
      <c r="AE356" s="38">
        <f t="shared" si="137"/>
        <v>5.9583999999999993</v>
      </c>
      <c r="AF356" s="37">
        <f t="shared" si="138"/>
        <v>5.5968453414388924E-4</v>
      </c>
      <c r="AG356" s="37">
        <f t="shared" si="143"/>
        <v>0.18143834735820347</v>
      </c>
      <c r="AH356" s="38">
        <f t="shared" si="139"/>
        <v>0.5750363401265598</v>
      </c>
    </row>
    <row r="357" spans="6:34" x14ac:dyDescent="0.2">
      <c r="F357" s="9">
        <v>64.500000000002004</v>
      </c>
      <c r="G357" s="17">
        <f t="shared" si="140"/>
        <v>1109.8846153846353</v>
      </c>
      <c r="H357" s="24">
        <f t="shared" si="129"/>
        <v>1383.0346153846353</v>
      </c>
      <c r="I357" s="24">
        <f t="shared" si="130"/>
        <v>15.405155177515624</v>
      </c>
      <c r="J357" s="18">
        <f t="shared" si="131"/>
        <v>1540515517.7515624</v>
      </c>
      <c r="K357" s="19">
        <f t="shared" si="120"/>
        <v>-8.0901966939690197</v>
      </c>
      <c r="L357" s="25">
        <f t="shared" si="121"/>
        <v>-8.1874841104796712</v>
      </c>
      <c r="M357" s="19">
        <f t="shared" si="122"/>
        <v>9.7287416510651425E-2</v>
      </c>
      <c r="N357" s="20">
        <f t="shared" si="123"/>
        <v>6.8476538461527667</v>
      </c>
      <c r="O357" s="42">
        <f t="shared" si="124"/>
        <v>1.7560448887106554</v>
      </c>
      <c r="P357" s="40"/>
      <c r="Q357" s="21">
        <f t="shared" si="125"/>
        <v>25.469932050364999</v>
      </c>
      <c r="R357" s="44">
        <f t="shared" si="126"/>
        <v>1.0700665306079853</v>
      </c>
      <c r="S357" s="22"/>
      <c r="T357" s="22">
        <f t="shared" si="127"/>
        <v>3.7195122041215374</v>
      </c>
      <c r="U357" s="22">
        <f t="shared" si="128"/>
        <v>0.34124256218783283</v>
      </c>
      <c r="V357" s="47"/>
      <c r="W357" s="26">
        <f t="shared" si="132"/>
        <v>0.60936171819255858</v>
      </c>
      <c r="X357" s="26">
        <f t="shared" si="133"/>
        <v>3.7195122041215374</v>
      </c>
      <c r="Y357" s="27">
        <f t="shared" si="134"/>
        <v>8.1914197985065579E-2</v>
      </c>
      <c r="Z357" s="26">
        <f t="shared" si="135"/>
        <v>0.14076679735380482</v>
      </c>
      <c r="AA357" s="33">
        <f t="shared" si="141"/>
        <v>5.5656950429752667</v>
      </c>
      <c r="AB357" s="30"/>
      <c r="AC357" s="37">
        <f t="shared" si="136"/>
        <v>1.0257117799098254E-2</v>
      </c>
      <c r="AD357" s="37">
        <f t="shared" si="142"/>
        <v>3.5593146283415331</v>
      </c>
      <c r="AE357" s="38">
        <f t="shared" si="137"/>
        <v>5.9583999999999993</v>
      </c>
      <c r="AF357" s="37">
        <f t="shared" si="138"/>
        <v>5.5988975271384681E-4</v>
      </c>
      <c r="AG357" s="37">
        <f t="shared" si="143"/>
        <v>0.18199823711091731</v>
      </c>
      <c r="AH357" s="38">
        <f t="shared" si="139"/>
        <v>0.57503654534512982</v>
      </c>
    </row>
    <row r="358" spans="6:34" x14ac:dyDescent="0.2">
      <c r="F358" s="9">
        <v>64.400000000001995</v>
      </c>
      <c r="G358" s="17">
        <f t="shared" si="140"/>
        <v>1109.6307692307892</v>
      </c>
      <c r="H358" s="24">
        <f t="shared" si="129"/>
        <v>1382.7807692307892</v>
      </c>
      <c r="I358" s="24">
        <f t="shared" si="130"/>
        <v>15.394505940829234</v>
      </c>
      <c r="J358" s="18">
        <f t="shared" si="131"/>
        <v>1539450594.0829234</v>
      </c>
      <c r="K358" s="19">
        <f t="shared" si="120"/>
        <v>-8.0881095778313803</v>
      </c>
      <c r="L358" s="25">
        <f t="shared" si="121"/>
        <v>-8.191438256201101</v>
      </c>
      <c r="M358" s="19">
        <f t="shared" si="122"/>
        <v>0.10332867836972071</v>
      </c>
      <c r="N358" s="20">
        <f t="shared" si="123"/>
        <v>6.861412307691225</v>
      </c>
      <c r="O358" s="42">
        <f t="shared" si="124"/>
        <v>1.7567776674438553</v>
      </c>
      <c r="P358" s="40"/>
      <c r="Q358" s="21">
        <f t="shared" si="125"/>
        <v>25.451585729741854</v>
      </c>
      <c r="R358" s="44">
        <f t="shared" si="126"/>
        <v>1.0706480132639116</v>
      </c>
      <c r="S358" s="22"/>
      <c r="T358" s="22">
        <f t="shared" si="127"/>
        <v>3.7093800209633487</v>
      </c>
      <c r="U358" s="22">
        <f t="shared" si="128"/>
        <v>0.3412855812882491</v>
      </c>
      <c r="V358" s="47"/>
      <c r="W358" s="26">
        <f t="shared" si="132"/>
        <v>0.60943853801473047</v>
      </c>
      <c r="X358" s="26">
        <f t="shared" si="133"/>
        <v>3.7093800209633487</v>
      </c>
      <c r="Y358" s="27">
        <f t="shared" si="134"/>
        <v>8.2148301679866101E-2</v>
      </c>
      <c r="Z358" s="26">
        <f t="shared" si="135"/>
        <v>0.14111232729326237</v>
      </c>
      <c r="AA358" s="33">
        <f t="shared" si="141"/>
        <v>5.5527667186861018</v>
      </c>
      <c r="AB358" s="30"/>
      <c r="AC358" s="37">
        <f t="shared" si="136"/>
        <v>1.0244638157995449E-2</v>
      </c>
      <c r="AD358" s="37">
        <f t="shared" si="142"/>
        <v>3.5695592664995286</v>
      </c>
      <c r="AE358" s="38">
        <f t="shared" si="137"/>
        <v>5.9583999999999993</v>
      </c>
      <c r="AF358" s="37">
        <f t="shared" si="138"/>
        <v>5.6009431088099556E-4</v>
      </c>
      <c r="AG358" s="37">
        <f t="shared" si="143"/>
        <v>0.18255833142179831</v>
      </c>
      <c r="AH358" s="38">
        <f t="shared" si="139"/>
        <v>0.5750367499032969</v>
      </c>
    </row>
    <row r="359" spans="6:34" x14ac:dyDescent="0.2">
      <c r="F359" s="9">
        <v>64.300000000002001</v>
      </c>
      <c r="G359" s="17">
        <f t="shared" si="140"/>
        <v>1109.3769230769431</v>
      </c>
      <c r="H359" s="24">
        <f t="shared" si="129"/>
        <v>1382.5269230769431</v>
      </c>
      <c r="I359" s="24">
        <f t="shared" si="130"/>
        <v>15.383869591716831</v>
      </c>
      <c r="J359" s="18">
        <f t="shared" si="131"/>
        <v>1538386959.1716831</v>
      </c>
      <c r="K359" s="19">
        <f t="shared" si="120"/>
        <v>-8.0859997421960728</v>
      </c>
      <c r="L359" s="25">
        <f t="shared" si="121"/>
        <v>-8.1953928286196316</v>
      </c>
      <c r="M359" s="19">
        <f t="shared" si="122"/>
        <v>0.10939308642355883</v>
      </c>
      <c r="N359" s="20">
        <f t="shared" si="123"/>
        <v>6.8751707692296833</v>
      </c>
      <c r="O359" s="42">
        <f t="shared" si="124"/>
        <v>1.7575070382524052</v>
      </c>
      <c r="P359" s="40"/>
      <c r="Q359" s="21">
        <f t="shared" si="125"/>
        <v>25.432878614417984</v>
      </c>
      <c r="R359" s="44">
        <f t="shared" si="126"/>
        <v>1.071227392146076</v>
      </c>
      <c r="S359" s="22"/>
      <c r="T359" s="22">
        <f t="shared" si="127"/>
        <v>3.6992359125455683</v>
      </c>
      <c r="U359" s="22">
        <f t="shared" si="128"/>
        <v>0.34132855604282908</v>
      </c>
      <c r="V359" s="47"/>
      <c r="W359" s="26">
        <f t="shared" si="132"/>
        <v>0.609515278647909</v>
      </c>
      <c r="X359" s="26">
        <f t="shared" si="133"/>
        <v>3.6992359125455683</v>
      </c>
      <c r="Y359" s="27">
        <f t="shared" si="134"/>
        <v>8.2383942665132853E-2</v>
      </c>
      <c r="Z359" s="26">
        <f t="shared" si="135"/>
        <v>0.14145984569581979</v>
      </c>
      <c r="AA359" s="33">
        <f t="shared" si="141"/>
        <v>5.5398229601058988</v>
      </c>
      <c r="AB359" s="30"/>
      <c r="AC359" s="37">
        <f t="shared" si="136"/>
        <v>1.023204173359632E-2</v>
      </c>
      <c r="AD359" s="37">
        <f t="shared" si="142"/>
        <v>3.579791308233125</v>
      </c>
      <c r="AE359" s="38">
        <f t="shared" si="137"/>
        <v>5.9583999999999993</v>
      </c>
      <c r="AF359" s="37">
        <f t="shared" si="138"/>
        <v>5.6029820687377124E-4</v>
      </c>
      <c r="AG359" s="37">
        <f t="shared" si="143"/>
        <v>0.18311862962867209</v>
      </c>
      <c r="AH359" s="38">
        <f t="shared" si="139"/>
        <v>0.57503695379928976</v>
      </c>
    </row>
    <row r="360" spans="6:34" x14ac:dyDescent="0.2">
      <c r="F360" s="9">
        <v>64.200000000002007</v>
      </c>
      <c r="G360" s="17">
        <f t="shared" si="140"/>
        <v>1109.123076923097</v>
      </c>
      <c r="H360" s="24">
        <f t="shared" si="129"/>
        <v>1382.2730769230971</v>
      </c>
      <c r="I360" s="24">
        <f t="shared" si="130"/>
        <v>15.373246130178373</v>
      </c>
      <c r="J360" s="18">
        <f t="shared" si="131"/>
        <v>1537324613.0178373</v>
      </c>
      <c r="K360" s="19">
        <f t="shared" si="120"/>
        <v>-8.0838671106617408</v>
      </c>
      <c r="L360" s="25">
        <f t="shared" si="121"/>
        <v>-8.1993478279703744</v>
      </c>
      <c r="M360" s="19">
        <f t="shared" si="122"/>
        <v>0.11548071730863363</v>
      </c>
      <c r="N360" s="20">
        <f t="shared" si="123"/>
        <v>6.8889292307681416</v>
      </c>
      <c r="O360" s="42">
        <f t="shared" si="124"/>
        <v>1.7582329896761015</v>
      </c>
      <c r="P360" s="40"/>
      <c r="Q360" s="21">
        <f t="shared" si="125"/>
        <v>25.413811079302246</v>
      </c>
      <c r="R360" s="44">
        <f t="shared" si="126"/>
        <v>1.0718046604734413</v>
      </c>
      <c r="S360" s="22"/>
      <c r="T360" s="22">
        <f t="shared" si="127"/>
        <v>3.6890800047409558</v>
      </c>
      <c r="U360" s="22">
        <f t="shared" si="128"/>
        <v>0.34137148682194668</v>
      </c>
      <c r="V360" s="47"/>
      <c r="W360" s="26">
        <f t="shared" si="132"/>
        <v>0.60959194075347611</v>
      </c>
      <c r="X360" s="26">
        <f t="shared" si="133"/>
        <v>3.6890800047409558</v>
      </c>
      <c r="Y360" s="27">
        <f t="shared" si="134"/>
        <v>8.2621133178200232E-2</v>
      </c>
      <c r="Z360" s="26">
        <f t="shared" si="135"/>
        <v>0.14180936542329262</v>
      </c>
      <c r="AA360" s="33">
        <f t="shared" si="141"/>
        <v>5.5268639299214115</v>
      </c>
      <c r="AB360" s="30"/>
      <c r="AC360" s="37">
        <f t="shared" si="136"/>
        <v>1.0219328723106713E-2</v>
      </c>
      <c r="AD360" s="37">
        <f t="shared" si="142"/>
        <v>3.5900106369562317</v>
      </c>
      <c r="AE360" s="38">
        <f t="shared" si="137"/>
        <v>5.9583999999999993</v>
      </c>
      <c r="AF360" s="37">
        <f t="shared" si="138"/>
        <v>5.605014389173631E-4</v>
      </c>
      <c r="AG360" s="37">
        <f t="shared" si="143"/>
        <v>0.18367913106758946</v>
      </c>
      <c r="AH360" s="38">
        <f t="shared" si="139"/>
        <v>0.5750371570313334</v>
      </c>
    </row>
    <row r="361" spans="6:34" x14ac:dyDescent="0.2">
      <c r="F361" s="9">
        <v>64.100000000001998</v>
      </c>
      <c r="G361" s="17">
        <f t="shared" si="140"/>
        <v>1108.8692307692509</v>
      </c>
      <c r="H361" s="24">
        <f t="shared" si="129"/>
        <v>1382.019230769251</v>
      </c>
      <c r="I361" s="24">
        <f t="shared" si="130"/>
        <v>15.362635556213874</v>
      </c>
      <c r="J361" s="18">
        <f t="shared" si="131"/>
        <v>1536263555.6213875</v>
      </c>
      <c r="K361" s="19">
        <f t="shared" si="120"/>
        <v>-8.0817116064564871</v>
      </c>
      <c r="L361" s="25">
        <f t="shared" si="121"/>
        <v>-8.2033032544886115</v>
      </c>
      <c r="M361" s="19">
        <f t="shared" si="122"/>
        <v>0.12159164803212441</v>
      </c>
      <c r="N361" s="20">
        <f t="shared" si="123"/>
        <v>6.9026876923065998</v>
      </c>
      <c r="O361" s="42">
        <f t="shared" si="124"/>
        <v>1.7589555101991596</v>
      </c>
      <c r="P361" s="40"/>
      <c r="Q361" s="21">
        <f t="shared" si="125"/>
        <v>25.394383509492663</v>
      </c>
      <c r="R361" s="44">
        <f t="shared" si="126"/>
        <v>1.0723798114432344</v>
      </c>
      <c r="S361" s="22"/>
      <c r="T361" s="22">
        <f t="shared" si="127"/>
        <v>3.6789124238948268</v>
      </c>
      <c r="U361" s="22">
        <f t="shared" si="128"/>
        <v>0.34141437399983776</v>
      </c>
      <c r="V361" s="47"/>
      <c r="W361" s="26">
        <f t="shared" si="132"/>
        <v>0.60966852499971025</v>
      </c>
      <c r="X361" s="26">
        <f t="shared" si="133"/>
        <v>3.6789124238948268</v>
      </c>
      <c r="Y361" s="27">
        <f t="shared" si="134"/>
        <v>8.2859885579208814E-2</v>
      </c>
      <c r="Z361" s="26">
        <f t="shared" si="135"/>
        <v>0.14216089943617921</v>
      </c>
      <c r="AA361" s="33">
        <f t="shared" si="141"/>
        <v>5.5138897914358322</v>
      </c>
      <c r="AB361" s="30"/>
      <c r="AC361" s="37">
        <f t="shared" si="136"/>
        <v>1.0206499327110215E-2</v>
      </c>
      <c r="AD361" s="37">
        <f t="shared" si="142"/>
        <v>3.6002171362833417</v>
      </c>
      <c r="AE361" s="38">
        <f t="shared" si="137"/>
        <v>5.9583999999999993</v>
      </c>
      <c r="AF361" s="37">
        <f t="shared" si="138"/>
        <v>5.6070400523290447E-4</v>
      </c>
      <c r="AG361" s="37">
        <f t="shared" si="143"/>
        <v>0.18423983507282235</v>
      </c>
      <c r="AH361" s="38">
        <f t="shared" si="139"/>
        <v>0.57503735959764879</v>
      </c>
    </row>
    <row r="362" spans="6:34" x14ac:dyDescent="0.2">
      <c r="F362" s="9">
        <v>64.000000000002004</v>
      </c>
      <c r="G362" s="17">
        <f t="shared" si="140"/>
        <v>1108.6153846154048</v>
      </c>
      <c r="H362" s="24">
        <f t="shared" si="129"/>
        <v>1381.7653846154049</v>
      </c>
      <c r="I362" s="24">
        <f t="shared" si="130"/>
        <v>15.352037869823334</v>
      </c>
      <c r="J362" s="18">
        <f t="shared" si="131"/>
        <v>1535203786.9823334</v>
      </c>
      <c r="K362" s="19">
        <f t="shared" si="120"/>
        <v>-8.0795331524354861</v>
      </c>
      <c r="L362" s="25">
        <f t="shared" si="121"/>
        <v>-8.2072591084097866</v>
      </c>
      <c r="M362" s="19">
        <f t="shared" si="122"/>
        <v>0.12772595597430048</v>
      </c>
      <c r="N362" s="20">
        <f t="shared" si="123"/>
        <v>6.9164461538450581</v>
      </c>
      <c r="O362" s="42">
        <f t="shared" si="124"/>
        <v>1.7596745882498555</v>
      </c>
      <c r="P362" s="40"/>
      <c r="Q362" s="21">
        <f t="shared" si="125"/>
        <v>25.374596300297874</v>
      </c>
      <c r="R362" s="44">
        <f t="shared" si="126"/>
        <v>1.0729528382308238</v>
      </c>
      <c r="S362" s="22"/>
      <c r="T362" s="22">
        <f t="shared" si="127"/>
        <v>3.6687332968234534</v>
      </c>
      <c r="U362" s="22">
        <f t="shared" si="128"/>
        <v>0.34145721795463374</v>
      </c>
      <c r="V362" s="47"/>
      <c r="W362" s="26">
        <f t="shared" si="132"/>
        <v>0.60974503206184594</v>
      </c>
      <c r="X362" s="26">
        <f t="shared" si="133"/>
        <v>3.6687332968234534</v>
      </c>
      <c r="Y362" s="27">
        <f t="shared" si="134"/>
        <v>8.310021235255631E-2</v>
      </c>
      <c r="Z362" s="26">
        <f t="shared" si="135"/>
        <v>0.14251446079445421</v>
      </c>
      <c r="AA362" s="33">
        <f t="shared" si="141"/>
        <v>5.5009007085668138</v>
      </c>
      <c r="AB362" s="30"/>
      <c r="AC362" s="37">
        <f t="shared" si="136"/>
        <v>1.0193553749573599E-2</v>
      </c>
      <c r="AD362" s="37">
        <f t="shared" si="142"/>
        <v>3.6104106900329151</v>
      </c>
      <c r="AE362" s="38">
        <f t="shared" si="137"/>
        <v>5.9583999999999993</v>
      </c>
      <c r="AF362" s="37">
        <f t="shared" si="138"/>
        <v>5.6090590403745904E-4</v>
      </c>
      <c r="AG362" s="37">
        <f t="shared" si="143"/>
        <v>0.18480074097685981</v>
      </c>
      <c r="AH362" s="38">
        <f t="shared" si="139"/>
        <v>0.57503756149645346</v>
      </c>
    </row>
    <row r="363" spans="6:34" x14ac:dyDescent="0.2">
      <c r="F363" s="9">
        <v>63.900000000002102</v>
      </c>
      <c r="G363" s="17">
        <f t="shared" si="140"/>
        <v>1108.3615384615587</v>
      </c>
      <c r="H363" s="24">
        <f t="shared" si="129"/>
        <v>1381.5115384615588</v>
      </c>
      <c r="I363" s="24">
        <f t="shared" si="130"/>
        <v>15.341453071006754</v>
      </c>
      <c r="J363" s="18">
        <f t="shared" si="131"/>
        <v>1534145307.1006753</v>
      </c>
      <c r="K363" s="19">
        <f t="shared" si="120"/>
        <v>-8.0773316710786247</v>
      </c>
      <c r="L363" s="25">
        <f t="shared" si="121"/>
        <v>-8.2112153899695315</v>
      </c>
      <c r="M363" s="19">
        <f t="shared" si="122"/>
        <v>0.13388371889090678</v>
      </c>
      <c r="N363" s="20">
        <f t="shared" si="123"/>
        <v>6.9302046153835164</v>
      </c>
      <c r="O363" s="42">
        <f t="shared" si="124"/>
        <v>1.7603902122001713</v>
      </c>
      <c r="P363" s="40"/>
      <c r="Q363" s="21">
        <f t="shared" si="125"/>
        <v>25.354449857258299</v>
      </c>
      <c r="R363" s="44">
        <f t="shared" si="126"/>
        <v>1.073523733989598</v>
      </c>
      <c r="S363" s="22"/>
      <c r="T363" s="22">
        <f t="shared" si="127"/>
        <v>3.6585427508124431</v>
      </c>
      <c r="U363" s="22">
        <f t="shared" si="128"/>
        <v>0.34150001906839533</v>
      </c>
      <c r="V363" s="47"/>
      <c r="W363" s="26">
        <f t="shared" si="132"/>
        <v>0.60982146262213444</v>
      </c>
      <c r="X363" s="26">
        <f t="shared" si="133"/>
        <v>3.6585427508124431</v>
      </c>
      <c r="Y363" s="27">
        <f t="shared" si="134"/>
        <v>8.3342126108368275E-2</v>
      </c>
      <c r="Z363" s="26">
        <f t="shared" si="135"/>
        <v>0.14287006265836816</v>
      </c>
      <c r="AA363" s="33">
        <f t="shared" si="141"/>
        <v>5.4878968458444577</v>
      </c>
      <c r="AB363" s="30"/>
      <c r="AC363" s="37">
        <f t="shared" si="136"/>
        <v>1.0180492197855799E-2</v>
      </c>
      <c r="AD363" s="37">
        <f t="shared" si="142"/>
        <v>3.620591182230771</v>
      </c>
      <c r="AE363" s="38">
        <f t="shared" si="137"/>
        <v>5.9583999999999993</v>
      </c>
      <c r="AF363" s="37">
        <f t="shared" si="138"/>
        <v>5.61107133544206E-4</v>
      </c>
      <c r="AG363" s="37">
        <f t="shared" si="143"/>
        <v>0.18536184811040401</v>
      </c>
      <c r="AH363" s="38">
        <f t="shared" si="139"/>
        <v>0.57503776272596074</v>
      </c>
    </row>
    <row r="364" spans="6:34" x14ac:dyDescent="0.2">
      <c r="F364" s="9">
        <v>63.8000000000021</v>
      </c>
      <c r="G364" s="17">
        <f t="shared" si="140"/>
        <v>1108.1076923077126</v>
      </c>
      <c r="H364" s="24">
        <f t="shared" si="129"/>
        <v>1381.2576923077127</v>
      </c>
      <c r="I364" s="24">
        <f t="shared" si="130"/>
        <v>15.330881159764175</v>
      </c>
      <c r="J364" s="18">
        <f t="shared" si="131"/>
        <v>1533088115.9764175</v>
      </c>
      <c r="K364" s="19">
        <f t="shared" si="120"/>
        <v>-8.0751070844879962</v>
      </c>
      <c r="L364" s="25">
        <f t="shared" si="121"/>
        <v>-8.2151720994036435</v>
      </c>
      <c r="M364" s="19">
        <f t="shared" si="122"/>
        <v>0.14006501491564727</v>
      </c>
      <c r="N364" s="20">
        <f t="shared" si="123"/>
        <v>6.9439630769219747</v>
      </c>
      <c r="O364" s="42">
        <f t="shared" si="124"/>
        <v>1.7611023703654229</v>
      </c>
      <c r="P364" s="40"/>
      <c r="Q364" s="21">
        <f t="shared" si="125"/>
        <v>25.333944596166724</v>
      </c>
      <c r="R364" s="44">
        <f t="shared" si="126"/>
        <v>1.0740924918508368</v>
      </c>
      <c r="S364" s="22"/>
      <c r="T364" s="22">
        <f t="shared" si="127"/>
        <v>3.6483409136150549</v>
      </c>
      <c r="U364" s="22">
        <f t="shared" si="128"/>
        <v>0.34154277772714658</v>
      </c>
      <c r="V364" s="47"/>
      <c r="W364" s="26">
        <f t="shared" si="132"/>
        <v>0.60989781736990456</v>
      </c>
      <c r="X364" s="26">
        <f t="shared" si="133"/>
        <v>3.6483409136150549</v>
      </c>
      <c r="Y364" s="27">
        <f t="shared" si="134"/>
        <v>8.358563958398986E-2</v>
      </c>
      <c r="Z364" s="26">
        <f t="shared" si="135"/>
        <v>0.1432277182892541</v>
      </c>
      <c r="AA364" s="33">
        <f t="shared" si="141"/>
        <v>5.4748783684092333</v>
      </c>
      <c r="AB364" s="30"/>
      <c r="AC364" s="37">
        <f t="shared" si="136"/>
        <v>1.0167314882746345E-2</v>
      </c>
      <c r="AD364" s="37">
        <f t="shared" si="142"/>
        <v>3.6307584971135172</v>
      </c>
      <c r="AE364" s="38">
        <f t="shared" si="137"/>
        <v>5.9583999999999993</v>
      </c>
      <c r="AF364" s="37">
        <f t="shared" si="138"/>
        <v>5.6130769196426164E-4</v>
      </c>
      <c r="AG364" s="37">
        <f t="shared" si="143"/>
        <v>0.18592315580236829</v>
      </c>
      <c r="AH364" s="38">
        <f t="shared" si="139"/>
        <v>0.57503796328438028</v>
      </c>
    </row>
    <row r="365" spans="6:34" x14ac:dyDescent="0.2">
      <c r="F365" s="9">
        <v>63.700000000002099</v>
      </c>
      <c r="G365" s="17">
        <f t="shared" si="140"/>
        <v>1107.8538461538665</v>
      </c>
      <c r="H365" s="24">
        <f t="shared" si="129"/>
        <v>1381.0038461538666</v>
      </c>
      <c r="I365" s="24">
        <f t="shared" si="130"/>
        <v>15.320322136095541</v>
      </c>
      <c r="J365" s="18">
        <f t="shared" si="131"/>
        <v>1532032213.6095541</v>
      </c>
      <c r="K365" s="19">
        <f t="shared" si="120"/>
        <v>-8.0728593143855445</v>
      </c>
      <c r="L365" s="25">
        <f t="shared" si="121"/>
        <v>-8.2191292369480902</v>
      </c>
      <c r="M365" s="19">
        <f t="shared" si="122"/>
        <v>0.14626992256254567</v>
      </c>
      <c r="N365" s="20">
        <f t="shared" si="123"/>
        <v>6.957721538460433</v>
      </c>
      <c r="O365" s="42">
        <f t="shared" si="124"/>
        <v>1.7618110510039013</v>
      </c>
      <c r="P365" s="40"/>
      <c r="Q365" s="21">
        <f t="shared" si="125"/>
        <v>25.313080943089268</v>
      </c>
      <c r="R365" s="44">
        <f t="shared" si="126"/>
        <v>1.0746591049235878</v>
      </c>
      <c r="S365" s="22"/>
      <c r="T365" s="22">
        <f t="shared" si="127"/>
        <v>3.6381279134505879</v>
      </c>
      <c r="U365" s="22">
        <f t="shared" si="128"/>
        <v>0.34158549432090979</v>
      </c>
      <c r="V365" s="47"/>
      <c r="W365" s="26">
        <f t="shared" si="132"/>
        <v>0.60997409700162453</v>
      </c>
      <c r="X365" s="26">
        <f t="shared" si="133"/>
        <v>3.6381279134505879</v>
      </c>
      <c r="Y365" s="27">
        <f t="shared" si="134"/>
        <v>8.3830765645495631E-2</v>
      </c>
      <c r="Z365" s="26">
        <f t="shared" si="135"/>
        <v>0.14358744105033686</v>
      </c>
      <c r="AA365" s="33">
        <f t="shared" si="141"/>
        <v>5.461845442009988</v>
      </c>
      <c r="AB365" s="30"/>
      <c r="AC365" s="37">
        <f t="shared" si="136"/>
        <v>1.0154022018380702E-2</v>
      </c>
      <c r="AD365" s="37">
        <f t="shared" si="142"/>
        <v>3.6409125191318981</v>
      </c>
      <c r="AE365" s="38">
        <f t="shared" si="137"/>
        <v>5.9583999999999993</v>
      </c>
      <c r="AF365" s="37">
        <f t="shared" si="138"/>
        <v>5.6150757750172118E-4</v>
      </c>
      <c r="AG365" s="37">
        <f t="shared" si="143"/>
        <v>0.18648466337987002</v>
      </c>
      <c r="AH365" s="38">
        <f t="shared" si="139"/>
        <v>0.57503816316991774</v>
      </c>
    </row>
    <row r="366" spans="6:34" x14ac:dyDescent="0.2">
      <c r="F366" s="9">
        <v>63.600000000002098</v>
      </c>
      <c r="G366" s="17">
        <f t="shared" si="140"/>
        <v>1107.6000000000204</v>
      </c>
      <c r="H366" s="24">
        <f t="shared" si="129"/>
        <v>1380.7500000000205</v>
      </c>
      <c r="I366" s="24">
        <f t="shared" si="130"/>
        <v>15.309776000000866</v>
      </c>
      <c r="J366" s="18">
        <f t="shared" si="131"/>
        <v>1530977600.0000865</v>
      </c>
      <c r="K366" s="19">
        <f t="shared" si="120"/>
        <v>-8.0705882821105508</v>
      </c>
      <c r="L366" s="25">
        <f t="shared" si="121"/>
        <v>-8.2230868028390276</v>
      </c>
      <c r="M366" s="19">
        <f t="shared" si="122"/>
        <v>0.15249852072847681</v>
      </c>
      <c r="N366" s="20">
        <f t="shared" si="123"/>
        <v>6.9714799999988912</v>
      </c>
      <c r="O366" s="42">
        <f t="shared" si="124"/>
        <v>1.7625162423164982</v>
      </c>
      <c r="P366" s="40"/>
      <c r="Q366" s="21">
        <f t="shared" si="125"/>
        <v>25.29185933438534</v>
      </c>
      <c r="R366" s="44">
        <f t="shared" si="126"/>
        <v>1.0752235662945375</v>
      </c>
      <c r="S366" s="22"/>
      <c r="T366" s="22">
        <f t="shared" si="127"/>
        <v>3.6279038790026452</v>
      </c>
      <c r="U366" s="22">
        <f t="shared" si="128"/>
        <v>0.3416281692437399</v>
      </c>
      <c r="V366" s="47"/>
      <c r="W366" s="26">
        <f t="shared" si="132"/>
        <v>0.61005030222096401</v>
      </c>
      <c r="X366" s="26">
        <f t="shared" si="133"/>
        <v>3.6279038790026452</v>
      </c>
      <c r="Y366" s="27">
        <f t="shared" si="134"/>
        <v>8.4077517289222428E-2</v>
      </c>
      <c r="Z366" s="26">
        <f t="shared" si="135"/>
        <v>0.14394924440755197</v>
      </c>
      <c r="AA366" s="33">
        <f t="shared" si="141"/>
        <v>5.4487982330017832</v>
      </c>
      <c r="AB366" s="30"/>
      <c r="AC366" s="37">
        <f t="shared" si="136"/>
        <v>1.0140613822342336E-2</v>
      </c>
      <c r="AD366" s="37">
        <f t="shared" si="142"/>
        <v>3.6510531329542406</v>
      </c>
      <c r="AE366" s="38">
        <f t="shared" si="137"/>
        <v>5.9583999999999993</v>
      </c>
      <c r="AF366" s="37">
        <f t="shared" si="138"/>
        <v>5.6170678835898717E-4</v>
      </c>
      <c r="AG366" s="37">
        <f t="shared" si="143"/>
        <v>0.187046370168229</v>
      </c>
      <c r="AH366" s="38">
        <f t="shared" si="139"/>
        <v>0.57503836238077488</v>
      </c>
    </row>
    <row r="367" spans="6:34" x14ac:dyDescent="0.2">
      <c r="F367" s="9">
        <v>63.500000000002103</v>
      </c>
      <c r="G367" s="17">
        <f t="shared" si="140"/>
        <v>1107.3461538461743</v>
      </c>
      <c r="H367" s="24">
        <f t="shared" si="129"/>
        <v>1380.4961538461744</v>
      </c>
      <c r="I367" s="24">
        <f t="shared" si="130"/>
        <v>15.299242751480136</v>
      </c>
      <c r="J367" s="18">
        <f t="shared" si="131"/>
        <v>1529924275.1480136</v>
      </c>
      <c r="K367" s="19">
        <f t="shared" si="120"/>
        <v>-8.0682939086171679</v>
      </c>
      <c r="L367" s="25">
        <f t="shared" si="121"/>
        <v>-8.2270447973127645</v>
      </c>
      <c r="M367" s="19">
        <f t="shared" si="122"/>
        <v>0.15875088869559661</v>
      </c>
      <c r="N367" s="20">
        <f t="shared" si="123"/>
        <v>6.9852384615373495</v>
      </c>
      <c r="O367" s="42">
        <f t="shared" si="124"/>
        <v>1.7632179324463371</v>
      </c>
      <c r="P367" s="40"/>
      <c r="Q367" s="21">
        <f t="shared" si="125"/>
        <v>25.270280216727635</v>
      </c>
      <c r="R367" s="44">
        <f t="shared" si="126"/>
        <v>1.0757858690278841</v>
      </c>
      <c r="S367" s="22"/>
      <c r="T367" s="22">
        <f t="shared" si="127"/>
        <v>3.6176689394174257</v>
      </c>
      <c r="U367" s="22">
        <f t="shared" si="128"/>
        <v>0.34167080289375984</v>
      </c>
      <c r="V367" s="47"/>
      <c r="W367" s="26">
        <f t="shared" si="132"/>
        <v>0.61012643373885678</v>
      </c>
      <c r="X367" s="26">
        <f t="shared" si="133"/>
        <v>3.6176689394174257</v>
      </c>
      <c r="Y367" s="27">
        <f t="shared" si="134"/>
        <v>8.4325907643321971E-2</v>
      </c>
      <c r="Z367" s="26">
        <f t="shared" si="135"/>
        <v>0.14431314193036826</v>
      </c>
      <c r="AA367" s="33">
        <f t="shared" si="141"/>
        <v>5.4357369083437908</v>
      </c>
      <c r="AB367" s="30"/>
      <c r="AC367" s="37">
        <f t="shared" si="136"/>
        <v>1.0127090515616879E-2</v>
      </c>
      <c r="AD367" s="37">
        <f t="shared" si="142"/>
        <v>3.6611802234698576</v>
      </c>
      <c r="AE367" s="38">
        <f t="shared" si="137"/>
        <v>5.9583999999999993</v>
      </c>
      <c r="AF367" s="37">
        <f t="shared" si="138"/>
        <v>5.6190532273396523E-4</v>
      </c>
      <c r="AG367" s="37">
        <f t="shared" si="143"/>
        <v>0.18760827549096296</v>
      </c>
      <c r="AH367" s="38">
        <f t="shared" si="139"/>
        <v>0.57503856091514982</v>
      </c>
    </row>
    <row r="368" spans="6:34" x14ac:dyDescent="0.2">
      <c r="F368" s="9">
        <v>63.400000000002102</v>
      </c>
      <c r="G368" s="17">
        <f t="shared" si="140"/>
        <v>1107.0923076923282</v>
      </c>
      <c r="H368" s="24">
        <f t="shared" si="129"/>
        <v>1380.2423076923283</v>
      </c>
      <c r="I368" s="24">
        <f t="shared" si="130"/>
        <v>15.28872239053338</v>
      </c>
      <c r="J368" s="18">
        <f t="shared" si="131"/>
        <v>1528872239.0533381</v>
      </c>
      <c r="K368" s="19">
        <f t="shared" si="120"/>
        <v>-8.0659761144719049</v>
      </c>
      <c r="L368" s="25">
        <f t="shared" si="121"/>
        <v>-8.2310032206057997</v>
      </c>
      <c r="M368" s="19">
        <f t="shared" si="122"/>
        <v>0.16502710613389482</v>
      </c>
      <c r="N368" s="20">
        <f t="shared" si="123"/>
        <v>6.9989969230758078</v>
      </c>
      <c r="O368" s="42">
        <f t="shared" si="124"/>
        <v>1.7639161094783935</v>
      </c>
      <c r="P368" s="40"/>
      <c r="Q368" s="21">
        <f t="shared" si="125"/>
        <v>25.248344047121765</v>
      </c>
      <c r="R368" s="44">
        <f t="shared" si="126"/>
        <v>1.0763460061652059</v>
      </c>
      <c r="S368" s="22"/>
      <c r="T368" s="22">
        <f t="shared" si="127"/>
        <v>3.6074232243019795</v>
      </c>
      <c r="U368" s="22">
        <f t="shared" si="128"/>
        <v>0.34171339567319631</v>
      </c>
      <c r="V368" s="47"/>
      <c r="W368" s="26">
        <f t="shared" si="132"/>
        <v>0.61020249227356482</v>
      </c>
      <c r="X368" s="26">
        <f t="shared" si="133"/>
        <v>3.6074232243019795</v>
      </c>
      <c r="Y368" s="27">
        <f t="shared" si="134"/>
        <v>8.457594996933529E-2</v>
      </c>
      <c r="Z368" s="26">
        <f t="shared" si="135"/>
        <v>0.14467914729261755</v>
      </c>
      <c r="AA368" s="33">
        <f t="shared" si="141"/>
        <v>5.4226616355971293</v>
      </c>
      <c r="AB368" s="30"/>
      <c r="AC368" s="37">
        <f t="shared" si="136"/>
        <v>1.0113452322610635E-2</v>
      </c>
      <c r="AD368" s="37">
        <f t="shared" si="142"/>
        <v>3.6712936757924681</v>
      </c>
      <c r="AE368" s="38">
        <f t="shared" si="137"/>
        <v>5.9583999999999993</v>
      </c>
      <c r="AF368" s="37">
        <f t="shared" si="138"/>
        <v>5.6210317882080712E-4</v>
      </c>
      <c r="AG368" s="37">
        <f t="shared" si="143"/>
        <v>0.18817037866978376</v>
      </c>
      <c r="AH368" s="38">
        <f t="shared" si="139"/>
        <v>0.57503875877123667</v>
      </c>
    </row>
    <row r="369" spans="6:34" x14ac:dyDescent="0.2">
      <c r="F369" s="9">
        <v>63.3000000000021</v>
      </c>
      <c r="G369" s="17">
        <f t="shared" si="140"/>
        <v>1106.8384615384821</v>
      </c>
      <c r="H369" s="24">
        <f t="shared" si="129"/>
        <v>1379.9884615384822</v>
      </c>
      <c r="I369" s="24">
        <f t="shared" si="130"/>
        <v>15.278214917160639</v>
      </c>
      <c r="J369" s="18">
        <f t="shared" si="131"/>
        <v>1527821491.716064</v>
      </c>
      <c r="K369" s="19">
        <f t="shared" si="120"/>
        <v>-8.0636348198511136</v>
      </c>
      <c r="L369" s="25">
        <f t="shared" si="121"/>
        <v>-8.2349620729547901</v>
      </c>
      <c r="M369" s="19">
        <f t="shared" si="122"/>
        <v>0.17132725310367647</v>
      </c>
      <c r="N369" s="20">
        <f t="shared" si="123"/>
        <v>7.0127553846142661</v>
      </c>
      <c r="O369" s="42">
        <f t="shared" si="124"/>
        <v>1.76461076143912</v>
      </c>
      <c r="P369" s="40"/>
      <c r="Q369" s="21">
        <f t="shared" si="125"/>
        <v>25.226051292925582</v>
      </c>
      <c r="R369" s="44">
        <f t="shared" si="126"/>
        <v>1.0769039707253314</v>
      </c>
      <c r="S369" s="22"/>
      <c r="T369" s="22">
        <f t="shared" si="127"/>
        <v>3.5971668637224443</v>
      </c>
      <c r="U369" s="22">
        <f t="shared" si="128"/>
        <v>0.34175594798841519</v>
      </c>
      <c r="V369" s="47"/>
      <c r="W369" s="26">
        <f t="shared" si="132"/>
        <v>0.61027847855074135</v>
      </c>
      <c r="X369" s="26">
        <f t="shared" si="133"/>
        <v>3.5971668637224443</v>
      </c>
      <c r="Y369" s="27">
        <f t="shared" si="134"/>
        <v>8.4827657663788344E-2</v>
      </c>
      <c r="Z369" s="26">
        <f t="shared" si="135"/>
        <v>0.14504727427332947</v>
      </c>
      <c r="AA369" s="33">
        <f t="shared" si="141"/>
        <v>5.4095725829226673</v>
      </c>
      <c r="AB369" s="30"/>
      <c r="AC369" s="37">
        <f t="shared" si="136"/>
        <v>1.009969947114806E-2</v>
      </c>
      <c r="AD369" s="37">
        <f t="shared" si="142"/>
        <v>3.6813933752636161</v>
      </c>
      <c r="AE369" s="38">
        <f t="shared" si="137"/>
        <v>5.9583999999999993</v>
      </c>
      <c r="AF369" s="37">
        <f t="shared" si="138"/>
        <v>5.6230035480949803E-4</v>
      </c>
      <c r="AG369" s="37">
        <f t="shared" si="143"/>
        <v>0.18873267902459326</v>
      </c>
      <c r="AH369" s="38">
        <f t="shared" si="139"/>
        <v>0.57503895594722532</v>
      </c>
    </row>
    <row r="370" spans="6:34" x14ac:dyDescent="0.2">
      <c r="F370" s="9">
        <v>63.200000000002099</v>
      </c>
      <c r="G370" s="17">
        <f t="shared" si="140"/>
        <v>1106.584615384636</v>
      </c>
      <c r="H370" s="24">
        <f t="shared" si="129"/>
        <v>1379.7346153846361</v>
      </c>
      <c r="I370" s="24">
        <f t="shared" si="130"/>
        <v>15.267720331361815</v>
      </c>
      <c r="J370" s="18">
        <f t="shared" si="131"/>
        <v>1526772033.1361816</v>
      </c>
      <c r="K370" s="19">
        <f t="shared" si="120"/>
        <v>-8.0612699445384699</v>
      </c>
      <c r="L370" s="25">
        <f t="shared" si="121"/>
        <v>-8.2389213545965934</v>
      </c>
      <c r="M370" s="19">
        <f t="shared" si="122"/>
        <v>0.17765141005812346</v>
      </c>
      <c r="N370" s="20">
        <f t="shared" si="123"/>
        <v>7.0265138461527243</v>
      </c>
      <c r="O370" s="42">
        <f t="shared" si="124"/>
        <v>1.7653018762960695</v>
      </c>
      <c r="P370" s="40"/>
      <c r="Q370" s="21">
        <f t="shared" si="125"/>
        <v>25.203402431868177</v>
      </c>
      <c r="R370" s="44">
        <f t="shared" si="126"/>
        <v>1.0774597557042116</v>
      </c>
      <c r="S370" s="22"/>
      <c r="T370" s="22">
        <f t="shared" si="127"/>
        <v>3.5868999882022532</v>
      </c>
      <c r="U370" s="22">
        <f t="shared" si="128"/>
        <v>0.34179846024995808</v>
      </c>
      <c r="V370" s="47"/>
      <c r="W370" s="26">
        <f t="shared" si="132"/>
        <v>0.6103543933034965</v>
      </c>
      <c r="X370" s="26">
        <f t="shared" si="133"/>
        <v>3.5868999882022532</v>
      </c>
      <c r="Y370" s="27">
        <f t="shared" si="134"/>
        <v>8.5081044259810112E-2</v>
      </c>
      <c r="Z370" s="26">
        <f t="shared" si="135"/>
        <v>0.14541753675757296</v>
      </c>
      <c r="AA370" s="33">
        <f t="shared" si="141"/>
        <v>5.3964699190788208</v>
      </c>
      <c r="AB370" s="30"/>
      <c r="AC370" s="37">
        <f t="shared" si="136"/>
        <v>1.008583219248353E-2</v>
      </c>
      <c r="AD370" s="37">
        <f t="shared" si="142"/>
        <v>3.6914792074560996</v>
      </c>
      <c r="AE370" s="38">
        <f t="shared" si="137"/>
        <v>5.9583999999999993</v>
      </c>
      <c r="AF370" s="37">
        <f t="shared" si="138"/>
        <v>5.6249684888624212E-4</v>
      </c>
      <c r="AG370" s="37">
        <f t="shared" si="143"/>
        <v>0.18929517587347949</v>
      </c>
      <c r="AH370" s="38">
        <f t="shared" si="139"/>
        <v>0.5750391524413021</v>
      </c>
    </row>
    <row r="371" spans="6:34" x14ac:dyDescent="0.2">
      <c r="F371" s="9">
        <v>63.100000000002098</v>
      </c>
      <c r="G371" s="17">
        <f t="shared" si="140"/>
        <v>1106.3307692307899</v>
      </c>
      <c r="H371" s="24">
        <f t="shared" si="129"/>
        <v>1379.48076923079</v>
      </c>
      <c r="I371" s="24">
        <f t="shared" si="130"/>
        <v>15.25723863313695</v>
      </c>
      <c r="J371" s="18">
        <f t="shared" si="131"/>
        <v>1525723863.313695</v>
      </c>
      <c r="K371" s="19">
        <f t="shared" si="120"/>
        <v>-8.0588814079223621</v>
      </c>
      <c r="L371" s="25">
        <f t="shared" si="121"/>
        <v>-8.2428810657682146</v>
      </c>
      <c r="M371" s="19">
        <f t="shared" si="122"/>
        <v>0.18399965784585248</v>
      </c>
      <c r="N371" s="20">
        <f t="shared" si="123"/>
        <v>7.0402723076911826</v>
      </c>
      <c r="O371" s="42">
        <f t="shared" si="124"/>
        <v>1.7659894419574993</v>
      </c>
      <c r="P371" s="40"/>
      <c r="Q371" s="21">
        <f t="shared" si="125"/>
        <v>25.180397952068542</v>
      </c>
      <c r="R371" s="44">
        <f t="shared" si="126"/>
        <v>1.0780133540747792</v>
      </c>
      <c r="S371" s="22"/>
      <c r="T371" s="22">
        <f t="shared" si="127"/>
        <v>3.5766227287203201</v>
      </c>
      <c r="U371" s="22">
        <f t="shared" si="128"/>
        <v>0.34184093287257877</v>
      </c>
      <c r="V371" s="47"/>
      <c r="W371" s="26">
        <f t="shared" si="132"/>
        <v>0.61043023727246204</v>
      </c>
      <c r="X371" s="26">
        <f t="shared" si="133"/>
        <v>3.5766227287203201</v>
      </c>
      <c r="Y371" s="27">
        <f t="shared" si="134"/>
        <v>8.5336123428772698E-2</v>
      </c>
      <c r="Z371" s="26">
        <f t="shared" si="135"/>
        <v>0.14578994873730344</v>
      </c>
      <c r="AA371" s="33">
        <f t="shared" si="141"/>
        <v>5.3833538134192906</v>
      </c>
      <c r="AB371" s="30"/>
      <c r="AC371" s="37">
        <f t="shared" si="136"/>
        <v>1.0071850721302173E-2</v>
      </c>
      <c r="AD371" s="37">
        <f t="shared" si="142"/>
        <v>3.7015510581774018</v>
      </c>
      <c r="AE371" s="38">
        <f t="shared" si="137"/>
        <v>5.9583999999999993</v>
      </c>
      <c r="AF371" s="37">
        <f t="shared" si="138"/>
        <v>5.6269265923324693E-4</v>
      </c>
      <c r="AG371" s="37">
        <f t="shared" si="143"/>
        <v>0.18985786853271275</v>
      </c>
      <c r="AH371" s="38">
        <f t="shared" si="139"/>
        <v>0.57503934825164915</v>
      </c>
    </row>
    <row r="372" spans="6:34" x14ac:dyDescent="0.2">
      <c r="F372" s="9">
        <v>63.000000000002103</v>
      </c>
      <c r="G372" s="17">
        <f t="shared" si="140"/>
        <v>1106.0769230769438</v>
      </c>
      <c r="H372" s="24">
        <f t="shared" si="129"/>
        <v>1379.2269230769439</v>
      </c>
      <c r="I372" s="24">
        <f t="shared" si="130"/>
        <v>15.246769822486073</v>
      </c>
      <c r="J372" s="18">
        <f t="shared" si="131"/>
        <v>1524676982.2486072</v>
      </c>
      <c r="K372" s="19">
        <f t="shared" si="120"/>
        <v>-8.056469128993335</v>
      </c>
      <c r="L372" s="25">
        <f t="shared" si="121"/>
        <v>-8.2468412067068488</v>
      </c>
      <c r="M372" s="19">
        <f t="shared" si="122"/>
        <v>0.19037207771351383</v>
      </c>
      <c r="N372" s="20">
        <f t="shared" si="123"/>
        <v>7.0540307692296409</v>
      </c>
      <c r="O372" s="42">
        <f t="shared" si="124"/>
        <v>1.7666734462719917</v>
      </c>
      <c r="P372" s="40"/>
      <c r="Q372" s="21">
        <f t="shared" si="125"/>
        <v>25.157038352053977</v>
      </c>
      <c r="R372" s="44">
        <f t="shared" si="126"/>
        <v>1.0785647587868197</v>
      </c>
      <c r="S372" s="22"/>
      <c r="T372" s="22">
        <f t="shared" si="127"/>
        <v>3.5663352167092031</v>
      </c>
      <c r="U372" s="22">
        <f t="shared" si="128"/>
        <v>0.34188336627528026</v>
      </c>
      <c r="V372" s="47"/>
      <c r="W372" s="26">
        <f t="shared" si="132"/>
        <v>0.61050601120585757</v>
      </c>
      <c r="X372" s="26">
        <f t="shared" si="133"/>
        <v>3.5663352167092031</v>
      </c>
      <c r="Y372" s="27">
        <f t="shared" si="134"/>
        <v>8.5592908981954222E-2</v>
      </c>
      <c r="Z372" s="26">
        <f t="shared" si="135"/>
        <v>0.14616452431221613</v>
      </c>
      <c r="AA372" s="33">
        <f t="shared" si="141"/>
        <v>5.3702244358907922</v>
      </c>
      <c r="AB372" s="30"/>
      <c r="AC372" s="37">
        <f t="shared" si="136"/>
        <v>1.0057755295724218E-2</v>
      </c>
      <c r="AD372" s="37">
        <f t="shared" si="142"/>
        <v>3.7116088134731262</v>
      </c>
      <c r="AE372" s="38">
        <f t="shared" si="137"/>
        <v>5.9583999999999993</v>
      </c>
      <c r="AF372" s="37">
        <f t="shared" si="138"/>
        <v>5.628877840287101E-4</v>
      </c>
      <c r="AG372" s="37">
        <f t="shared" si="143"/>
        <v>0.19042075631674146</v>
      </c>
      <c r="AH372" s="38">
        <f t="shared" si="139"/>
        <v>0.57503954337644458</v>
      </c>
    </row>
    <row r="373" spans="6:34" x14ac:dyDescent="0.2">
      <c r="F373" s="9">
        <v>62.900000000002102</v>
      </c>
      <c r="G373" s="17">
        <f t="shared" si="140"/>
        <v>1105.8230769230977</v>
      </c>
      <c r="H373" s="24">
        <f t="shared" si="129"/>
        <v>1378.9730769230978</v>
      </c>
      <c r="I373" s="24">
        <f t="shared" si="130"/>
        <v>15.23631389940914</v>
      </c>
      <c r="J373" s="18">
        <f t="shared" si="131"/>
        <v>1523631389.9409139</v>
      </c>
      <c r="K373" s="19">
        <f t="shared" si="120"/>
        <v>-8.0540330263414841</v>
      </c>
      <c r="L373" s="25">
        <f t="shared" si="121"/>
        <v>-8.250801777649853</v>
      </c>
      <c r="M373" s="19">
        <f t="shared" si="122"/>
        <v>0.19676875130836891</v>
      </c>
      <c r="N373" s="20">
        <f t="shared" si="123"/>
        <v>7.0677892307680992</v>
      </c>
      <c r="O373" s="42">
        <f t="shared" si="124"/>
        <v>1.7673538770280599</v>
      </c>
      <c r="P373" s="40"/>
      <c r="Q373" s="21">
        <f t="shared" si="125"/>
        <v>25.133324140778068</v>
      </c>
      <c r="R373" s="44">
        <f t="shared" si="126"/>
        <v>1.079113962766834</v>
      </c>
      <c r="S373" s="22"/>
      <c r="T373" s="22">
        <f t="shared" si="127"/>
        <v>3.5560375840532359</v>
      </c>
      <c r="U373" s="22">
        <f t="shared" si="128"/>
        <v>0.34192576088135213</v>
      </c>
      <c r="V373" s="47"/>
      <c r="W373" s="26">
        <f t="shared" si="132"/>
        <v>0.61058171585955734</v>
      </c>
      <c r="X373" s="26">
        <f t="shared" si="133"/>
        <v>3.5560375840532359</v>
      </c>
      <c r="Y373" s="27">
        <f t="shared" si="134"/>
        <v>8.5851414872224904E-2</v>
      </c>
      <c r="Z373" s="26">
        <f t="shared" si="135"/>
        <v>0.1465412776906056</v>
      </c>
      <c r="AA373" s="33">
        <f t="shared" si="141"/>
        <v>5.3570819570307338</v>
      </c>
      <c r="AB373" s="30"/>
      <c r="AC373" s="37">
        <f t="shared" si="136"/>
        <v>1.004354615731278E-2</v>
      </c>
      <c r="AD373" s="37">
        <f t="shared" si="142"/>
        <v>3.7216523596304389</v>
      </c>
      <c r="AE373" s="38">
        <f t="shared" si="137"/>
        <v>5.9583999999999993</v>
      </c>
      <c r="AF373" s="37">
        <f t="shared" si="138"/>
        <v>5.6308222144700474E-4</v>
      </c>
      <c r="AG373" s="37">
        <f t="shared" si="143"/>
        <v>0.19098383853818846</v>
      </c>
      <c r="AH373" s="38">
        <f t="shared" si="139"/>
        <v>0.57503973781386286</v>
      </c>
    </row>
    <row r="374" spans="6:34" x14ac:dyDescent="0.2">
      <c r="F374" s="9">
        <v>62.8000000000021</v>
      </c>
      <c r="G374" s="17">
        <f t="shared" si="140"/>
        <v>1105.5692307692516</v>
      </c>
      <c r="H374" s="24">
        <f t="shared" si="129"/>
        <v>1378.7192307692517</v>
      </c>
      <c r="I374" s="24">
        <f t="shared" si="130"/>
        <v>15.225870863906209</v>
      </c>
      <c r="J374" s="18">
        <f t="shared" si="131"/>
        <v>1522587086.3906209</v>
      </c>
      <c r="K374" s="19">
        <f t="shared" si="120"/>
        <v>-8.0515730181538174</v>
      </c>
      <c r="L374" s="25">
        <f t="shared" si="121"/>
        <v>-8.2547627788347739</v>
      </c>
      <c r="M374" s="19">
        <f t="shared" si="122"/>
        <v>0.20318976068095651</v>
      </c>
      <c r="N374" s="20">
        <f t="shared" si="123"/>
        <v>7.0815476923065575</v>
      </c>
      <c r="O374" s="42">
        <f t="shared" si="124"/>
        <v>1.7680307219537559</v>
      </c>
      <c r="P374" s="40"/>
      <c r="Q374" s="21">
        <f t="shared" si="125"/>
        <v>25.109255837638468</v>
      </c>
      <c r="R374" s="44">
        <f t="shared" si="126"/>
        <v>1.0796609589179023</v>
      </c>
      <c r="S374" s="22"/>
      <c r="T374" s="22">
        <f t="shared" si="127"/>
        <v>3.5457299630866479</v>
      </c>
      <c r="U374" s="22">
        <f t="shared" si="128"/>
        <v>0.34196811711840797</v>
      </c>
      <c r="V374" s="47"/>
      <c r="W374" s="26">
        <f t="shared" si="132"/>
        <v>0.61065735199715698</v>
      </c>
      <c r="X374" s="26">
        <f t="shared" si="133"/>
        <v>3.5457299630866479</v>
      </c>
      <c r="Y374" s="27">
        <f t="shared" si="134"/>
        <v>8.6111655195756115E-2</v>
      </c>
      <c r="Z374" s="26">
        <f t="shared" si="135"/>
        <v>0.14692022319023085</v>
      </c>
      <c r="AA374" s="33">
        <f t="shared" si="141"/>
        <v>5.3439265479648927</v>
      </c>
      <c r="AB374" s="30"/>
      <c r="AC374" s="37">
        <f t="shared" si="136"/>
        <v>1.002922355107083E-2</v>
      </c>
      <c r="AD374" s="37">
        <f t="shared" si="142"/>
        <v>3.7316815831815098</v>
      </c>
      <c r="AE374" s="38">
        <f t="shared" si="137"/>
        <v>5.9583999999999993</v>
      </c>
      <c r="AF374" s="37">
        <f t="shared" si="138"/>
        <v>5.6327596965826429E-4</v>
      </c>
      <c r="AG374" s="37">
        <f t="shared" si="143"/>
        <v>0.19154711450784673</v>
      </c>
      <c r="AH374" s="38">
        <f t="shared" si="139"/>
        <v>0.57503993156207411</v>
      </c>
    </row>
    <row r="375" spans="6:34" x14ac:dyDescent="0.2">
      <c r="F375" s="9">
        <v>62.700000000002099</v>
      </c>
      <c r="G375" s="17">
        <f t="shared" si="140"/>
        <v>1105.3153846154055</v>
      </c>
      <c r="H375" s="24">
        <f t="shared" si="129"/>
        <v>1378.4653846154056</v>
      </c>
      <c r="I375" s="24">
        <f t="shared" si="130"/>
        <v>15.215440715977209</v>
      </c>
      <c r="J375" s="18">
        <f t="shared" si="131"/>
        <v>1521544071.5977209</v>
      </c>
      <c r="K375" s="19">
        <f t="shared" si="120"/>
        <v>-8.0490890222116267</v>
      </c>
      <c r="L375" s="25">
        <f t="shared" si="121"/>
        <v>-8.2587242104993255</v>
      </c>
      <c r="M375" s="19">
        <f t="shared" si="122"/>
        <v>0.20963518828769878</v>
      </c>
      <c r="N375" s="20">
        <f t="shared" si="123"/>
        <v>7.0953061538450157</v>
      </c>
      <c r="O375" s="42">
        <f t="shared" si="124"/>
        <v>1.7687039687162729</v>
      </c>
      <c r="P375" s="40"/>
      <c r="Q375" s="21">
        <f t="shared" si="125"/>
        <v>25.084833972494224</v>
      </c>
      <c r="R375" s="44">
        <f t="shared" si="126"/>
        <v>1.0802057401195466</v>
      </c>
      <c r="S375" s="22"/>
      <c r="T375" s="22">
        <f t="shared" si="127"/>
        <v>3.5354124865916474</v>
      </c>
      <c r="U375" s="22">
        <f t="shared" si="128"/>
        <v>0.34201043541842352</v>
      </c>
      <c r="V375" s="47"/>
      <c r="W375" s="26">
        <f t="shared" si="132"/>
        <v>0.6107329203900419</v>
      </c>
      <c r="X375" s="26">
        <f t="shared" si="133"/>
        <v>3.5354124865916474</v>
      </c>
      <c r="Y375" s="27">
        <f t="shared" si="134"/>
        <v>8.6373644193753693E-2</v>
      </c>
      <c r="Z375" s="26">
        <f t="shared" si="135"/>
        <v>0.1473013752391871</v>
      </c>
      <c r="AA375" s="33">
        <f t="shared" si="141"/>
        <v>5.3307583804050287</v>
      </c>
      <c r="AB375" s="30"/>
      <c r="AC375" s="37">
        <f t="shared" si="136"/>
        <v>1.0014787725452336E-2</v>
      </c>
      <c r="AD375" s="37">
        <f t="shared" si="142"/>
        <v>3.7416963709069622</v>
      </c>
      <c r="AE375" s="38">
        <f t="shared" si="137"/>
        <v>5.9583999999999993</v>
      </c>
      <c r="AF375" s="37">
        <f t="shared" si="138"/>
        <v>5.6346902682876852E-4</v>
      </c>
      <c r="AG375" s="37">
        <f t="shared" si="143"/>
        <v>0.1921105835346755</v>
      </c>
      <c r="AH375" s="38">
        <f t="shared" si="139"/>
        <v>0.57504012461924459</v>
      </c>
    </row>
    <row r="376" spans="6:34" x14ac:dyDescent="0.2">
      <c r="F376" s="9">
        <v>62.600000000002098</v>
      </c>
      <c r="G376" s="17">
        <f t="shared" si="140"/>
        <v>1105.0615384615594</v>
      </c>
      <c r="H376" s="24">
        <f t="shared" si="129"/>
        <v>1378.2115384615595</v>
      </c>
      <c r="I376" s="24">
        <f t="shared" si="130"/>
        <v>15.205023455622182</v>
      </c>
      <c r="J376" s="18">
        <f t="shared" si="131"/>
        <v>1520502345.5622182</v>
      </c>
      <c r="K376" s="19">
        <f t="shared" si="120"/>
        <v>-8.0465809558878014</v>
      </c>
      <c r="L376" s="25">
        <f t="shared" si="121"/>
        <v>-8.2626860728813956</v>
      </c>
      <c r="M376" s="19">
        <f t="shared" si="122"/>
        <v>0.21610511699359414</v>
      </c>
      <c r="N376" s="20">
        <f t="shared" si="123"/>
        <v>7.109064615383474</v>
      </c>
      <c r="O376" s="42">
        <f t="shared" si="124"/>
        <v>1.7693736049215447</v>
      </c>
      <c r="P376" s="40"/>
      <c r="Q376" s="21">
        <f t="shared" si="125"/>
        <v>25.060059085682873</v>
      </c>
      <c r="R376" s="44">
        <f t="shared" si="126"/>
        <v>1.0807482992275919</v>
      </c>
      <c r="S376" s="22"/>
      <c r="T376" s="22">
        <f t="shared" si="127"/>
        <v>3.5250852877964864</v>
      </c>
      <c r="U376" s="22">
        <f t="shared" si="128"/>
        <v>0.34205271621777544</v>
      </c>
      <c r="V376" s="47"/>
      <c r="W376" s="26">
        <f t="shared" si="132"/>
        <v>0.61080842181745609</v>
      </c>
      <c r="X376" s="26">
        <f t="shared" si="133"/>
        <v>3.5250852877964864</v>
      </c>
      <c r="Y376" s="27">
        <f t="shared" si="134"/>
        <v>8.6637396254215099E-2</v>
      </c>
      <c r="Z376" s="26">
        <f t="shared" si="135"/>
        <v>0.14768474837678336</v>
      </c>
      <c r="AA376" s="33">
        <f t="shared" si="141"/>
        <v>5.3175776266464965</v>
      </c>
      <c r="AB376" s="30"/>
      <c r="AC376" s="37">
        <f t="shared" si="136"/>
        <v>1.0000238932362564E-2</v>
      </c>
      <c r="AD376" s="37">
        <f t="shared" si="142"/>
        <v>3.7516966098393247</v>
      </c>
      <c r="AE376" s="38">
        <f t="shared" si="137"/>
        <v>5.9583999999999993</v>
      </c>
      <c r="AF376" s="37">
        <f t="shared" si="138"/>
        <v>5.6366139112072849E-4</v>
      </c>
      <c r="AG376" s="37">
        <f t="shared" si="143"/>
        <v>0.19267424492579624</v>
      </c>
      <c r="AH376" s="38">
        <f t="shared" si="139"/>
        <v>0.57504031698353664</v>
      </c>
    </row>
    <row r="377" spans="6:34" x14ac:dyDescent="0.2">
      <c r="F377" s="9">
        <v>62.500000000002103</v>
      </c>
      <c r="G377" s="17">
        <f t="shared" si="140"/>
        <v>1104.8076923077133</v>
      </c>
      <c r="H377" s="24">
        <f t="shared" si="129"/>
        <v>1377.9576923077134</v>
      </c>
      <c r="I377" s="24">
        <f t="shared" si="130"/>
        <v>15.194619082841101</v>
      </c>
      <c r="J377" s="18">
        <f t="shared" si="131"/>
        <v>1519461908.2841101</v>
      </c>
      <c r="K377" s="19">
        <f t="shared" si="120"/>
        <v>-8.044048736144136</v>
      </c>
      <c r="L377" s="25">
        <f t="shared" si="121"/>
        <v>-8.2666483662190533</v>
      </c>
      <c r="M377" s="19">
        <f t="shared" si="122"/>
        <v>0.22259963007491734</v>
      </c>
      <c r="N377" s="20">
        <f t="shared" si="123"/>
        <v>7.1228230769219323</v>
      </c>
      <c r="O377" s="42">
        <f t="shared" si="124"/>
        <v>1.7700396181138416</v>
      </c>
      <c r="P377" s="40"/>
      <c r="Q377" s="21">
        <f t="shared" si="125"/>
        <v>25.034931728037137</v>
      </c>
      <c r="R377" s="44">
        <f t="shared" si="126"/>
        <v>1.0812886290740238</v>
      </c>
      <c r="S377" s="22"/>
      <c r="T377" s="22">
        <f t="shared" si="127"/>
        <v>3.5147485003735022</v>
      </c>
      <c r="U377" s="22">
        <f t="shared" si="128"/>
        <v>0.34209495995727973</v>
      </c>
      <c r="V377" s="47"/>
      <c r="W377" s="26">
        <f t="shared" si="132"/>
        <v>0.61088385706657089</v>
      </c>
      <c r="X377" s="26">
        <f t="shared" si="133"/>
        <v>3.5147485003735022</v>
      </c>
      <c r="Y377" s="27">
        <f t="shared" si="134"/>
        <v>8.6902925913711043E-2</v>
      </c>
      <c r="Z377" s="26">
        <f t="shared" si="135"/>
        <v>0.14807035725442588</v>
      </c>
      <c r="AA377" s="33">
        <f t="shared" si="141"/>
        <v>5.3043844595658083</v>
      </c>
      <c r="AB377" s="30"/>
      <c r="AC377" s="37">
        <f t="shared" si="136"/>
        <v>9.9855774271618361E-3</v>
      </c>
      <c r="AD377" s="37">
        <f t="shared" si="142"/>
        <v>3.7616821872664867</v>
      </c>
      <c r="AE377" s="38">
        <f t="shared" si="137"/>
        <v>5.9583999999999993</v>
      </c>
      <c r="AF377" s="37">
        <f t="shared" si="138"/>
        <v>5.6385306069227088E-4</v>
      </c>
      <c r="AG377" s="37">
        <f t="shared" si="143"/>
        <v>0.1932380979864885</v>
      </c>
      <c r="AH377" s="38">
        <f t="shared" si="139"/>
        <v>0.57504050865310807</v>
      </c>
    </row>
    <row r="378" spans="6:34" x14ac:dyDescent="0.2">
      <c r="F378" s="9">
        <v>62.400000000002102</v>
      </c>
      <c r="G378" s="17">
        <f t="shared" si="140"/>
        <v>1104.5538461538672</v>
      </c>
      <c r="H378" s="24">
        <f t="shared" si="129"/>
        <v>1377.7038461538673</v>
      </c>
      <c r="I378" s="24">
        <f t="shared" si="130"/>
        <v>15.184227597634006</v>
      </c>
      <c r="J378" s="18">
        <f t="shared" si="131"/>
        <v>1518422759.7634006</v>
      </c>
      <c r="K378" s="19">
        <f t="shared" si="120"/>
        <v>-8.041492279528617</v>
      </c>
      <c r="L378" s="25">
        <f t="shared" si="121"/>
        <v>-8.2706110907505348</v>
      </c>
      <c r="M378" s="19">
        <f t="shared" si="122"/>
        <v>0.2291188112219178</v>
      </c>
      <c r="N378" s="20">
        <f t="shared" si="123"/>
        <v>7.1365815384603906</v>
      </c>
      <c r="O378" s="42">
        <f t="shared" si="124"/>
        <v>1.7707019957753589</v>
      </c>
      <c r="P378" s="40"/>
      <c r="Q378" s="21">
        <f t="shared" si="125"/>
        <v>25.00945246090129</v>
      </c>
      <c r="R378" s="44">
        <f t="shared" si="126"/>
        <v>1.0818267224668459</v>
      </c>
      <c r="S378" s="22"/>
      <c r="T378" s="22">
        <f t="shared" si="127"/>
        <v>3.5044022584371257</v>
      </c>
      <c r="U378" s="22">
        <f t="shared" si="128"/>
        <v>0.34213716708223096</v>
      </c>
      <c r="V378" s="47"/>
      <c r="W378" s="26">
        <f t="shared" si="132"/>
        <v>0.61095922693255522</v>
      </c>
      <c r="X378" s="26">
        <f t="shared" si="133"/>
        <v>3.5044022584371257</v>
      </c>
      <c r="Y378" s="27">
        <f t="shared" si="134"/>
        <v>8.7170247859192321E-2</v>
      </c>
      <c r="Z378" s="26">
        <f t="shared" si="135"/>
        <v>0.14845821663650846</v>
      </c>
      <c r="AA378" s="33">
        <f t="shared" si="141"/>
        <v>5.2911790526181601</v>
      </c>
      <c r="AB378" s="30"/>
      <c r="AC378" s="37">
        <f t="shared" si="136"/>
        <v>9.9708034686727346E-3</v>
      </c>
      <c r="AD378" s="37">
        <f t="shared" si="142"/>
        <v>3.7716529907351592</v>
      </c>
      <c r="AE378" s="38">
        <f t="shared" si="137"/>
        <v>5.9583999999999993</v>
      </c>
      <c r="AF378" s="37">
        <f t="shared" si="138"/>
        <v>5.6404403369762356E-4</v>
      </c>
      <c r="AG378" s="37">
        <f t="shared" si="143"/>
        <v>0.19380214202018611</v>
      </c>
      <c r="AH378" s="38">
        <f t="shared" si="139"/>
        <v>0.57504069962611348</v>
      </c>
    </row>
    <row r="379" spans="6:34" x14ac:dyDescent="0.2">
      <c r="F379" s="9">
        <v>62.3000000000021</v>
      </c>
      <c r="G379" s="17">
        <f t="shared" si="140"/>
        <v>1104.3000000000211</v>
      </c>
      <c r="H379" s="24">
        <f t="shared" si="129"/>
        <v>1377.4500000000212</v>
      </c>
      <c r="I379" s="24">
        <f t="shared" si="130"/>
        <v>15.173849000000885</v>
      </c>
      <c r="J379" s="18">
        <f t="shared" si="131"/>
        <v>1517384900.0000885</v>
      </c>
      <c r="K379" s="19">
        <f t="shared" si="120"/>
        <v>-8.0389115021727147</v>
      </c>
      <c r="L379" s="25">
        <f t="shared" si="121"/>
        <v>-8.2745742467142556</v>
      </c>
      <c r="M379" s="19">
        <f t="shared" si="122"/>
        <v>0.2356627445415409</v>
      </c>
      <c r="N379" s="20">
        <f t="shared" si="123"/>
        <v>7.150339999998863</v>
      </c>
      <c r="O379" s="42">
        <f t="shared" si="124"/>
        <v>1.7713607253258203</v>
      </c>
      <c r="P379" s="40"/>
      <c r="Q379" s="21">
        <f t="shared" si="125"/>
        <v>24.98362185614728</v>
      </c>
      <c r="R379" s="44">
        <f t="shared" si="126"/>
        <v>1.0823625721899452</v>
      </c>
      <c r="S379" s="22"/>
      <c r="T379" s="22">
        <f t="shared" si="127"/>
        <v>3.4940466965418784</v>
      </c>
      <c r="U379" s="22">
        <f t="shared" si="128"/>
        <v>0.34217933804244216</v>
      </c>
      <c r="V379" s="47"/>
      <c r="W379" s="26">
        <f t="shared" si="132"/>
        <v>0.61103453221864668</v>
      </c>
      <c r="X379" s="26">
        <f t="shared" si="133"/>
        <v>3.4940466965418784</v>
      </c>
      <c r="Y379" s="27">
        <f t="shared" si="134"/>
        <v>8.7439376929821608E-2</v>
      </c>
      <c r="Z379" s="26">
        <f t="shared" si="135"/>
        <v>0.14884834140130776</v>
      </c>
      <c r="AA379" s="33">
        <f t="shared" si="141"/>
        <v>5.2779615798349617</v>
      </c>
      <c r="AB379" s="30"/>
      <c r="AC379" s="37">
        <f t="shared" si="136"/>
        <v>9.9559173191765167E-3</v>
      </c>
      <c r="AD379" s="37">
        <f t="shared" si="142"/>
        <v>3.7816089080543356</v>
      </c>
      <c r="AE379" s="38">
        <f t="shared" si="137"/>
        <v>5.9583999999999993</v>
      </c>
      <c r="AF379" s="37">
        <f t="shared" si="138"/>
        <v>5.6423430828670123E-4</v>
      </c>
      <c r="AG379" s="37">
        <f t="shared" si="143"/>
        <v>0.19436637632847281</v>
      </c>
      <c r="AH379" s="38">
        <f t="shared" si="139"/>
        <v>0.57504088990070246</v>
      </c>
    </row>
    <row r="380" spans="6:34" x14ac:dyDescent="0.2">
      <c r="F380" s="9">
        <v>62.200000000002099</v>
      </c>
      <c r="G380" s="17">
        <f t="shared" si="140"/>
        <v>1104.046153846175</v>
      </c>
      <c r="H380" s="24">
        <f t="shared" si="129"/>
        <v>1377.1961538461751</v>
      </c>
      <c r="I380" s="24">
        <f t="shared" si="130"/>
        <v>15.163483289941709</v>
      </c>
      <c r="J380" s="18">
        <f t="shared" si="131"/>
        <v>1516348328.9941709</v>
      </c>
      <c r="K380" s="19">
        <f t="shared" si="120"/>
        <v>-8.0363063197885793</v>
      </c>
      <c r="L380" s="25">
        <f t="shared" si="121"/>
        <v>-8.2785378343488087</v>
      </c>
      <c r="M380" s="19">
        <f t="shared" si="122"/>
        <v>0.2422315145602294</v>
      </c>
      <c r="N380" s="20">
        <f t="shared" si="123"/>
        <v>7.1640984615373213</v>
      </c>
      <c r="O380" s="42">
        <f t="shared" si="124"/>
        <v>1.772015794122046</v>
      </c>
      <c r="P380" s="40"/>
      <c r="Q380" s="21">
        <f t="shared" si="125"/>
        <v>24.957440496190209</v>
      </c>
      <c r="R380" s="44">
        <f t="shared" si="126"/>
        <v>1.0828961710029354</v>
      </c>
      <c r="S380" s="22"/>
      <c r="T380" s="22">
        <f t="shared" si="127"/>
        <v>3.4836819496803328</v>
      </c>
      <c r="U380" s="22">
        <f t="shared" si="128"/>
        <v>0.34222147329228442</v>
      </c>
      <c r="V380" s="47"/>
      <c r="W380" s="26">
        <f t="shared" si="132"/>
        <v>0.61110977373622211</v>
      </c>
      <c r="X380" s="26">
        <f t="shared" si="133"/>
        <v>3.4836819496803328</v>
      </c>
      <c r="Y380" s="27">
        <f t="shared" si="134"/>
        <v>8.7710328118831046E-2</v>
      </c>
      <c r="Z380" s="26">
        <f t="shared" si="135"/>
        <v>0.14924074654188588</v>
      </c>
      <c r="AA380" s="33">
        <f t="shared" si="141"/>
        <v>5.2647322158212857</v>
      </c>
      <c r="AB380" s="30"/>
      <c r="AC380" s="37">
        <f t="shared" si="136"/>
        <v>9.9409192444236422E-3</v>
      </c>
      <c r="AD380" s="37">
        <f t="shared" si="142"/>
        <v>3.7915498272987591</v>
      </c>
      <c r="AE380" s="38">
        <f t="shared" si="137"/>
        <v>5.9583999999999993</v>
      </c>
      <c r="AF380" s="37">
        <f t="shared" si="138"/>
        <v>5.6442388260548771E-4</v>
      </c>
      <c r="AG380" s="37">
        <f t="shared" si="143"/>
        <v>0.19493080021107831</v>
      </c>
      <c r="AH380" s="38">
        <f t="shared" si="139"/>
        <v>0.57504107947502126</v>
      </c>
    </row>
    <row r="381" spans="6:34" x14ac:dyDescent="0.2">
      <c r="F381" s="9">
        <v>62.100000000002197</v>
      </c>
      <c r="G381" s="17">
        <f t="shared" si="140"/>
        <v>1103.7923076923289</v>
      </c>
      <c r="H381" s="24">
        <f t="shared" si="129"/>
        <v>1376.942307692329</v>
      </c>
      <c r="I381" s="24">
        <f t="shared" si="130"/>
        <v>15.153130467456492</v>
      </c>
      <c r="J381" s="18">
        <f t="shared" si="131"/>
        <v>1515313046.7456491</v>
      </c>
      <c r="K381" s="19">
        <f t="shared" si="120"/>
        <v>-8.0336766476663026</v>
      </c>
      <c r="L381" s="25">
        <f t="shared" si="121"/>
        <v>-8.2825018538929669</v>
      </c>
      <c r="M381" s="19">
        <f t="shared" si="122"/>
        <v>0.24882520622666426</v>
      </c>
      <c r="N381" s="20">
        <f t="shared" si="123"/>
        <v>7.1778569230757796</v>
      </c>
      <c r="O381" s="42">
        <f t="shared" si="124"/>
        <v>1.7726671894575503</v>
      </c>
      <c r="P381" s="40"/>
      <c r="Q381" s="21">
        <f t="shared" si="125"/>
        <v>24.93090897400403</v>
      </c>
      <c r="R381" s="44">
        <f t="shared" si="126"/>
        <v>1.0834275116410219</v>
      </c>
      <c r="S381" s="22"/>
      <c r="T381" s="22">
        <f t="shared" si="127"/>
        <v>3.4733081532810632</v>
      </c>
      <c r="U381" s="22">
        <f t="shared" si="128"/>
        <v>0.34226357329072754</v>
      </c>
      <c r="V381" s="47"/>
      <c r="W381" s="26">
        <f t="shared" si="132"/>
        <v>0.61118495230487058</v>
      </c>
      <c r="X381" s="26">
        <f t="shared" si="133"/>
        <v>3.4733081532810632</v>
      </c>
      <c r="Y381" s="27">
        <f t="shared" si="134"/>
        <v>8.798311657540582E-2</v>
      </c>
      <c r="Z381" s="26">
        <f t="shared" si="135"/>
        <v>0.14963544716699775</v>
      </c>
      <c r="AA381" s="33">
        <f t="shared" si="141"/>
        <v>5.2514911357533434</v>
      </c>
      <c r="AB381" s="30"/>
      <c r="AC381" s="37">
        <f t="shared" si="136"/>
        <v>9.9258095136235645E-3</v>
      </c>
      <c r="AD381" s="37">
        <f t="shared" si="142"/>
        <v>3.8014756368123828</v>
      </c>
      <c r="AE381" s="38">
        <f t="shared" si="137"/>
        <v>5.9583999999999993</v>
      </c>
      <c r="AF381" s="37">
        <f t="shared" si="138"/>
        <v>5.6461275479526224E-4</v>
      </c>
      <c r="AG381" s="37">
        <f t="shared" si="143"/>
        <v>0.19549541296587358</v>
      </c>
      <c r="AH381" s="38">
        <f t="shared" si="139"/>
        <v>0.5750412683472117</v>
      </c>
    </row>
    <row r="382" spans="6:34" x14ac:dyDescent="0.2">
      <c r="F382" s="9">
        <v>62.000000000002203</v>
      </c>
      <c r="G382" s="17">
        <f t="shared" si="140"/>
        <v>1103.5384615384828</v>
      </c>
      <c r="H382" s="24">
        <f t="shared" si="129"/>
        <v>1376.6884615384829</v>
      </c>
      <c r="I382" s="24">
        <f t="shared" si="130"/>
        <v>15.142790532545249</v>
      </c>
      <c r="J382" s="18">
        <f t="shared" si="131"/>
        <v>1514279053.2545249</v>
      </c>
      <c r="K382" s="19">
        <f t="shared" si="120"/>
        <v>-8.0310224006710609</v>
      </c>
      <c r="L382" s="25">
        <f t="shared" si="121"/>
        <v>-8.2864663055856695</v>
      </c>
      <c r="M382" s="19">
        <f t="shared" si="122"/>
        <v>0.25544390491460867</v>
      </c>
      <c r="N382" s="20">
        <f t="shared" si="123"/>
        <v>7.1916153846142379</v>
      </c>
      <c r="O382" s="42">
        <f t="shared" si="124"/>
        <v>1.7733148985621092</v>
      </c>
      <c r="P382" s="40"/>
      <c r="Q382" s="21">
        <f t="shared" si="125"/>
        <v>24.904027893136092</v>
      </c>
      <c r="R382" s="44">
        <f t="shared" si="126"/>
        <v>1.0839565868148469</v>
      </c>
      <c r="S382" s="22"/>
      <c r="T382" s="22">
        <f t="shared" si="127"/>
        <v>3.4629254432065206</v>
      </c>
      <c r="U382" s="22">
        <f t="shared" si="128"/>
        <v>0.3423056385013809</v>
      </c>
      <c r="V382" s="47"/>
      <c r="W382" s="26">
        <f t="shared" si="132"/>
        <v>0.61126006875246586</v>
      </c>
      <c r="X382" s="26">
        <f t="shared" si="133"/>
        <v>3.4629254432065206</v>
      </c>
      <c r="Y382" s="27">
        <f t="shared" si="134"/>
        <v>8.8257757606595363E-2</v>
      </c>
      <c r="Z382" s="26">
        <f t="shared" si="135"/>
        <v>0.15003245850200728</v>
      </c>
      <c r="AA382" s="33">
        <f t="shared" si="141"/>
        <v>5.2382385153758397</v>
      </c>
      <c r="AB382" s="30"/>
      <c r="AC382" s="37">
        <f t="shared" si="136"/>
        <v>9.9105883994973897E-3</v>
      </c>
      <c r="AD382" s="37">
        <f t="shared" si="142"/>
        <v>3.81138622521188</v>
      </c>
      <c r="AE382" s="38">
        <f t="shared" si="137"/>
        <v>5.9583999999999993</v>
      </c>
      <c r="AF382" s="37">
        <f t="shared" si="138"/>
        <v>5.6480092299538863E-4</v>
      </c>
      <c r="AG382" s="37">
        <f t="shared" si="143"/>
        <v>0.19606021388886896</v>
      </c>
      <c r="AH382" s="38">
        <f t="shared" si="139"/>
        <v>0.57504145651541116</v>
      </c>
    </row>
    <row r="383" spans="6:34" x14ac:dyDescent="0.2">
      <c r="F383" s="9">
        <v>61.900000000002201</v>
      </c>
      <c r="G383" s="17">
        <f t="shared" si="140"/>
        <v>1103.2846153846367</v>
      </c>
      <c r="H383" s="24">
        <f t="shared" si="129"/>
        <v>1376.4346153846368</v>
      </c>
      <c r="I383" s="24">
        <f t="shared" si="130"/>
        <v>15.132463485207978</v>
      </c>
      <c r="J383" s="18">
        <f t="shared" si="131"/>
        <v>1513246348.5207977</v>
      </c>
      <c r="K383" s="19">
        <f t="shared" si="120"/>
        <v>-8.0283434932403566</v>
      </c>
      <c r="L383" s="25">
        <f t="shared" si="121"/>
        <v>-8.2904311896660374</v>
      </c>
      <c r="M383" s="19">
        <f t="shared" si="122"/>
        <v>0.26208769642568086</v>
      </c>
      <c r="N383" s="20">
        <f t="shared" si="123"/>
        <v>7.2053738461526962</v>
      </c>
      <c r="O383" s="42">
        <f t="shared" si="124"/>
        <v>1.7739589086013501</v>
      </c>
      <c r="P383" s="40"/>
      <c r="Q383" s="21">
        <f t="shared" si="125"/>
        <v>24.876797867722235</v>
      </c>
      <c r="R383" s="44">
        <f t="shared" si="126"/>
        <v>1.0844833892103498</v>
      </c>
      <c r="S383" s="22"/>
      <c r="T383" s="22">
        <f t="shared" si="127"/>
        <v>3.4525339557509818</v>
      </c>
      <c r="U383" s="22">
        <f t="shared" si="128"/>
        <v>0.34234766939253425</v>
      </c>
      <c r="V383" s="47"/>
      <c r="W383" s="26">
        <f t="shared" si="132"/>
        <v>0.6113351239152397</v>
      </c>
      <c r="X383" s="26">
        <f t="shared" si="133"/>
        <v>3.4525339557509818</v>
      </c>
      <c r="Y383" s="27">
        <f t="shared" si="134"/>
        <v>8.8534266679248991E-2</v>
      </c>
      <c r="Z383" s="26">
        <f t="shared" si="135"/>
        <v>0.15043179588980524</v>
      </c>
      <c r="AA383" s="33">
        <f t="shared" si="141"/>
        <v>5.224974530999428</v>
      </c>
      <c r="AB383" s="30"/>
      <c r="AC383" s="37">
        <f t="shared" si="136"/>
        <v>9.8952561781855339E-3</v>
      </c>
      <c r="AD383" s="37">
        <f t="shared" si="142"/>
        <v>3.8212814813900655</v>
      </c>
      <c r="AE383" s="38">
        <f t="shared" si="137"/>
        <v>5.9583999999999993</v>
      </c>
      <c r="AF383" s="37">
        <f t="shared" si="138"/>
        <v>5.6498838533788702E-4</v>
      </c>
      <c r="AG383" s="37">
        <f t="shared" si="143"/>
        <v>0.19662520227420685</v>
      </c>
      <c r="AH383" s="38">
        <f t="shared" si="139"/>
        <v>0.5750416439777537</v>
      </c>
    </row>
    <row r="384" spans="6:34" x14ac:dyDescent="0.2">
      <c r="F384" s="9">
        <v>61.8000000000022</v>
      </c>
      <c r="G384" s="17">
        <f t="shared" si="140"/>
        <v>1103.0307692307906</v>
      </c>
      <c r="H384" s="24">
        <f t="shared" si="129"/>
        <v>1376.1807692307907</v>
      </c>
      <c r="I384" s="24">
        <f t="shared" si="130"/>
        <v>15.122149325444667</v>
      </c>
      <c r="J384" s="18">
        <f t="shared" si="131"/>
        <v>1512214932.5444667</v>
      </c>
      <c r="K384" s="19">
        <f t="shared" si="120"/>
        <v>-8.0256398393811015</v>
      </c>
      <c r="L384" s="25">
        <f t="shared" si="121"/>
        <v>-8.2943965063733707</v>
      </c>
      <c r="M384" s="19">
        <f t="shared" si="122"/>
        <v>0.26875666699226919</v>
      </c>
      <c r="N384" s="20">
        <f t="shared" si="123"/>
        <v>7.2191323076911544</v>
      </c>
      <c r="O384" s="42">
        <f t="shared" si="124"/>
        <v>1.7745992066763074</v>
      </c>
      <c r="P384" s="40"/>
      <c r="Q384" s="21">
        <f t="shared" si="125"/>
        <v>24.849219522500807</v>
      </c>
      <c r="R384" s="44">
        <f t="shared" si="126"/>
        <v>1.0850079114886075</v>
      </c>
      <c r="S384" s="22"/>
      <c r="T384" s="22">
        <f t="shared" si="127"/>
        <v>3.4421338276383748</v>
      </c>
      <c r="U384" s="22">
        <f t="shared" si="128"/>
        <v>0.34238966643719981</v>
      </c>
      <c r="V384" s="47"/>
      <c r="W384" s="26">
        <f t="shared" si="132"/>
        <v>0.61141011863785677</v>
      </c>
      <c r="X384" s="26">
        <f t="shared" si="133"/>
        <v>3.4421338276383748</v>
      </c>
      <c r="Y384" s="27">
        <f t="shared" si="134"/>
        <v>8.8812659421981452E-2</v>
      </c>
      <c r="Z384" s="26">
        <f t="shared" si="135"/>
        <v>0.15083347479173764</v>
      </c>
      <c r="AA384" s="33">
        <f t="shared" si="141"/>
        <v>5.211699359498013</v>
      </c>
      <c r="AB384" s="30"/>
      <c r="AC384" s="37">
        <f t="shared" si="136"/>
        <v>9.8798131293424997E-3</v>
      </c>
      <c r="AD384" s="37">
        <f t="shared" si="142"/>
        <v>3.8311612945194082</v>
      </c>
      <c r="AE384" s="38">
        <f t="shared" si="137"/>
        <v>5.9583999999999993</v>
      </c>
      <c r="AF384" s="37">
        <f t="shared" si="138"/>
        <v>5.6517513995263011E-4</v>
      </c>
      <c r="AG384" s="37">
        <f t="shared" si="143"/>
        <v>0.19719037741415948</v>
      </c>
      <c r="AH384" s="38">
        <f t="shared" si="139"/>
        <v>0.57504183073236836</v>
      </c>
    </row>
    <row r="385" spans="6:34" x14ac:dyDescent="0.2">
      <c r="F385" s="9">
        <v>61.700000000002198</v>
      </c>
      <c r="G385" s="17">
        <f t="shared" si="140"/>
        <v>1102.7769230769445</v>
      </c>
      <c r="H385" s="24">
        <f t="shared" si="129"/>
        <v>1375.9269230769446</v>
      </c>
      <c r="I385" s="24">
        <f t="shared" si="130"/>
        <v>15.111848053255329</v>
      </c>
      <c r="J385" s="18">
        <f t="shared" si="131"/>
        <v>1511184805.3255329</v>
      </c>
      <c r="K385" s="19">
        <f t="shared" si="120"/>
        <v>-8.0229113526667994</v>
      </c>
      <c r="L385" s="25">
        <f t="shared" si="121"/>
        <v>-8.2983622559471364</v>
      </c>
      <c r="M385" s="19">
        <f t="shared" si="122"/>
        <v>0.27545090328033695</v>
      </c>
      <c r="N385" s="20">
        <f t="shared" si="123"/>
        <v>7.2328907692296127</v>
      </c>
      <c r="O385" s="42">
        <f t="shared" si="124"/>
        <v>1.7752357798230083</v>
      </c>
      <c r="P385" s="40"/>
      <c r="Q385" s="21">
        <f t="shared" si="125"/>
        <v>24.821293492826662</v>
      </c>
      <c r="R385" s="44">
        <f t="shared" si="126"/>
        <v>1.0855301462856943</v>
      </c>
      <c r="S385" s="22"/>
      <c r="T385" s="22">
        <f t="shared" si="127"/>
        <v>3.4317251960201274</v>
      </c>
      <c r="U385" s="22">
        <f t="shared" si="128"/>
        <v>0.34243163011315403</v>
      </c>
      <c r="V385" s="47"/>
      <c r="W385" s="26">
        <f t="shared" si="132"/>
        <v>0.61148505377348927</v>
      </c>
      <c r="X385" s="26">
        <f t="shared" si="133"/>
        <v>3.4317251960201274</v>
      </c>
      <c r="Y385" s="27">
        <f t="shared" si="134"/>
        <v>8.9092951627165032E-2</v>
      </c>
      <c r="Z385" s="26">
        <f t="shared" si="135"/>
        <v>0.15123751078853792</v>
      </c>
      <c r="AA385" s="33">
        <f t="shared" si="141"/>
        <v>5.1984131783060796</v>
      </c>
      <c r="AB385" s="30"/>
      <c r="AC385" s="37">
        <f t="shared" si="136"/>
        <v>9.8642595360972449E-3</v>
      </c>
      <c r="AD385" s="37">
        <f t="shared" si="142"/>
        <v>3.8410255540555056</v>
      </c>
      <c r="AE385" s="38">
        <f t="shared" si="137"/>
        <v>5.9583999999999993</v>
      </c>
      <c r="AF385" s="37">
        <f t="shared" si="138"/>
        <v>5.6536118496492425E-4</v>
      </c>
      <c r="AG385" s="37">
        <f t="shared" si="143"/>
        <v>0.1977557385991244</v>
      </c>
      <c r="AH385" s="38">
        <f t="shared" si="139"/>
        <v>0.57504201677738076</v>
      </c>
    </row>
    <row r="386" spans="6:34" x14ac:dyDescent="0.2">
      <c r="F386" s="9">
        <v>61.600000000002197</v>
      </c>
      <c r="G386" s="17">
        <f t="shared" si="140"/>
        <v>1102.5230769230984</v>
      </c>
      <c r="H386" s="24">
        <f t="shared" si="129"/>
        <v>1375.6730769230985</v>
      </c>
      <c r="I386" s="24">
        <f t="shared" si="130"/>
        <v>15.101559668639936</v>
      </c>
      <c r="J386" s="18">
        <f t="shared" si="131"/>
        <v>1510155966.8639936</v>
      </c>
      <c r="K386" s="19">
        <f t="shared" ref="K386:K449" si="144">LOG(EXP(((LN(Y386)-$B$10/(H386)-$B$11-$B$7)-$B$12*(1-$B$16/H386-LN(H386/$B$16))-$B$13*J386/H386-$B$14*(H386-$B$16)*J386/H386-$B$15*J386*J386/H386)/$B$9))</f>
        <v>-8.0201579462345975</v>
      </c>
      <c r="L386" s="25">
        <f t="shared" ref="L386:L449" si="145">-25096.3/(G386+273)+8.735+0.11*(I386*1000-1)/(G386+273)</f>
        <v>-8.30232843862699</v>
      </c>
      <c r="M386" s="19">
        <f t="shared" ref="M386:M449" si="146">K386-L386</f>
        <v>0.28217049239239245</v>
      </c>
      <c r="N386" s="20">
        <f t="shared" ref="N386:N449" si="147">81.8-(0.0542)*(G386+273)</f>
        <v>7.246649230768071</v>
      </c>
      <c r="O386" s="42">
        <f t="shared" ref="O386:O449" si="148">6.24-0.15*K386-0.00412*(G386+273)</f>
        <v>1.7758686150120244</v>
      </c>
      <c r="P386" s="40"/>
      <c r="Q386" s="21">
        <f t="shared" ref="Q386:Q449" si="149">N386*X386</f>
        <v>24.79302042468473</v>
      </c>
      <c r="R386" s="44">
        <f t="shared" ref="R386:R449" si="150">O386*W386</f>
        <v>1.08605008621252</v>
      </c>
      <c r="S386" s="22"/>
      <c r="T386" s="22">
        <f t="shared" ref="T386:T449" si="151">B$4*X386</f>
        <v>3.4213081984729818</v>
      </c>
      <c r="U386" s="22">
        <f t="shared" ref="U386:U449" si="152">W386*B$3</f>
        <v>0.34247356090297998</v>
      </c>
      <c r="V386" s="47"/>
      <c r="W386" s="26">
        <f t="shared" si="132"/>
        <v>0.61155993018389276</v>
      </c>
      <c r="X386" s="26">
        <f t="shared" si="133"/>
        <v>3.4213081984729818</v>
      </c>
      <c r="Y386" s="27">
        <f t="shared" si="134"/>
        <v>8.9375159252950045E-2</v>
      </c>
      <c r="Z386" s="26">
        <f t="shared" si="135"/>
        <v>0.15164391958126577</v>
      </c>
      <c r="AA386" s="33">
        <f t="shared" si="141"/>
        <v>5.1851161654159803</v>
      </c>
      <c r="AB386" s="30"/>
      <c r="AC386" s="37">
        <f t="shared" si="136"/>
        <v>9.8485956850622274E-3</v>
      </c>
      <c r="AD386" s="37">
        <f t="shared" si="142"/>
        <v>3.8508741497405676</v>
      </c>
      <c r="AE386" s="38">
        <f t="shared" si="137"/>
        <v>5.9583999999999993</v>
      </c>
      <c r="AF386" s="37">
        <f t="shared" si="138"/>
        <v>5.6554651849585009E-4</v>
      </c>
      <c r="AG386" s="37">
        <f t="shared" si="143"/>
        <v>0.19832128511762026</v>
      </c>
      <c r="AH386" s="38">
        <f t="shared" si="139"/>
        <v>0.57504220211091162</v>
      </c>
    </row>
    <row r="387" spans="6:34" x14ac:dyDescent="0.2">
      <c r="F387" s="9">
        <v>61.500000000002203</v>
      </c>
      <c r="G387" s="17">
        <f t="shared" si="140"/>
        <v>1102.2692307692523</v>
      </c>
      <c r="H387" s="24">
        <f t="shared" ref="H387:H450" si="153">G387+273.15</f>
        <v>1375.4192307692524</v>
      </c>
      <c r="I387" s="24">
        <f t="shared" ref="I387:I450" si="154">92-0.18*G387+0.0001*(G387^2)</f>
        <v>15.091284171598502</v>
      </c>
      <c r="J387" s="18">
        <f t="shared" ref="J387:J450" si="155">I387*10^8</f>
        <v>1509128417.1598504</v>
      </c>
      <c r="K387" s="19">
        <f t="shared" si="144"/>
        <v>-8.0173795327824049</v>
      </c>
      <c r="L387" s="25">
        <f t="shared" si="145"/>
        <v>-8.3062950546527592</v>
      </c>
      <c r="M387" s="19">
        <f t="shared" si="146"/>
        <v>0.2889155218703543</v>
      </c>
      <c r="N387" s="20">
        <f t="shared" si="147"/>
        <v>7.2604076923065293</v>
      </c>
      <c r="O387" s="42">
        <f t="shared" si="148"/>
        <v>1.7764976991480408</v>
      </c>
      <c r="P387" s="40"/>
      <c r="Q387" s="21">
        <f t="shared" si="149"/>
        <v>24.764400974703197</v>
      </c>
      <c r="R387" s="44">
        <f t="shared" si="150"/>
        <v>1.0865677238546818</v>
      </c>
      <c r="S387" s="22"/>
      <c r="T387" s="22">
        <f t="shared" si="151"/>
        <v>3.4108829729967818</v>
      </c>
      <c r="U387" s="22">
        <f t="shared" si="152"/>
        <v>0.34251545929411059</v>
      </c>
      <c r="V387" s="47"/>
      <c r="W387" s="26">
        <f t="shared" ref="W387:W450" si="156">(W386*F386-(R386*C$2+U386*B$2)*(F386-F387))/F387</f>
        <v>0.61163474873948309</v>
      </c>
      <c r="X387" s="26">
        <f t="shared" ref="X387:X450" si="157">(X386*F386-(Q386*C$2+T386*B$2)*(F386-F387))/F387</f>
        <v>3.4108829729967818</v>
      </c>
      <c r="Y387" s="27">
        <f t="shared" ref="Y387:Y450" si="158">W387/X387/2</f>
        <v>8.9659298425314254E-2</v>
      </c>
      <c r="Z387" s="26">
        <f t="shared" ref="Z387:Z450" si="159">W387/(W387+X387)</f>
        <v>0.15205271699225212</v>
      </c>
      <c r="AA387" s="33">
        <f t="shared" si="141"/>
        <v>5.1718084993751985</v>
      </c>
      <c r="AB387" s="30"/>
      <c r="AC387" s="37">
        <f t="shared" ref="AC387:AC450" si="160">(Q386*C$2+T386*B$2)*(F386-F387)/100</f>
        <v>9.8328218663359494E-3</v>
      </c>
      <c r="AD387" s="37">
        <f t="shared" si="142"/>
        <v>3.8607069716069038</v>
      </c>
      <c r="AE387" s="38">
        <f t="shared" ref="AE387:AE450" si="161">AD387+X387*F387/100</f>
        <v>5.9583999999999993</v>
      </c>
      <c r="AF387" s="37">
        <f t="shared" ref="AF387:AF450" si="162">(R387*C$2+U387*B$2)*(F386-F387)/100</f>
        <v>5.6573113866224985E-4</v>
      </c>
      <c r="AG387" s="37">
        <f t="shared" si="143"/>
        <v>0.19888701625628252</v>
      </c>
      <c r="AH387" s="38">
        <f t="shared" ref="AH387:AH450" si="163">AG387+W387*F387/100</f>
        <v>0.5750423867310781</v>
      </c>
    </row>
    <row r="388" spans="6:34" x14ac:dyDescent="0.2">
      <c r="F388" s="9">
        <v>61.400000000002201</v>
      </c>
      <c r="G388" s="17">
        <f t="shared" ref="G388:G451" si="164">G387-(1200-1035)/650</f>
        <v>1102.0153846154062</v>
      </c>
      <c r="H388" s="24">
        <f t="shared" si="153"/>
        <v>1375.1653846154063</v>
      </c>
      <c r="I388" s="24">
        <f t="shared" si="154"/>
        <v>15.081021562131042</v>
      </c>
      <c r="J388" s="18">
        <f t="shared" si="155"/>
        <v>1508102156.2131042</v>
      </c>
      <c r="K388" s="19">
        <f t="shared" si="144"/>
        <v>-8.0145760245659101</v>
      </c>
      <c r="L388" s="25">
        <f t="shared" si="145"/>
        <v>-8.3102621042644476</v>
      </c>
      <c r="M388" s="19">
        <f t="shared" si="146"/>
        <v>0.29568607969853744</v>
      </c>
      <c r="N388" s="20">
        <f t="shared" si="147"/>
        <v>7.2741661538449875</v>
      </c>
      <c r="O388" s="42">
        <f t="shared" si="148"/>
        <v>1.7771230190694123</v>
      </c>
      <c r="P388" s="40"/>
      <c r="Q388" s="21">
        <f t="shared" si="149"/>
        <v>24.735435810166361</v>
      </c>
      <c r="R388" s="44">
        <f t="shared" si="150"/>
        <v>1.0870830517723076</v>
      </c>
      <c r="S388" s="22"/>
      <c r="T388" s="22">
        <f t="shared" si="151"/>
        <v>3.400449658012235</v>
      </c>
      <c r="U388" s="22">
        <f t="shared" si="152"/>
        <v>0.34255732577887149</v>
      </c>
      <c r="V388" s="47"/>
      <c r="W388" s="26">
        <f t="shared" si="156"/>
        <v>0.61170951031941334</v>
      </c>
      <c r="X388" s="26">
        <f t="shared" si="157"/>
        <v>3.400449658012235</v>
      </c>
      <c r="Y388" s="27">
        <f t="shared" si="158"/>
        <v>8.9945385440141162E-2</v>
      </c>
      <c r="Z388" s="26">
        <f t="shared" si="159"/>
        <v>0.15246391896605058</v>
      </c>
      <c r="AA388" s="33">
        <f t="shared" ref="AA388:AA451" si="165">(W388+X388)/56*72</f>
        <v>5.1584903592835483</v>
      </c>
      <c r="AB388" s="30"/>
      <c r="AC388" s="37">
        <f t="shared" si="160"/>
        <v>9.8169383735088461E-3</v>
      </c>
      <c r="AD388" s="37">
        <f t="shared" ref="AD388:AD451" si="166">AD387+AC388</f>
        <v>3.8705239099804127</v>
      </c>
      <c r="AE388" s="38">
        <f t="shared" si="161"/>
        <v>5.9583999999999993</v>
      </c>
      <c r="AF388" s="37">
        <f t="shared" si="162"/>
        <v>5.6591504357691037E-4</v>
      </c>
      <c r="AG388" s="37">
        <f t="shared" ref="AG388:AG451" si="167">AG387+AF388</f>
        <v>0.19945293129985944</v>
      </c>
      <c r="AH388" s="38">
        <f t="shared" si="163"/>
        <v>0.57504257063599273</v>
      </c>
    </row>
    <row r="389" spans="6:34" x14ac:dyDescent="0.2">
      <c r="F389" s="9">
        <v>61.3000000000022</v>
      </c>
      <c r="G389" s="17">
        <f t="shared" si="164"/>
        <v>1101.7615384615601</v>
      </c>
      <c r="H389" s="24">
        <f t="shared" si="153"/>
        <v>1374.9115384615602</v>
      </c>
      <c r="I389" s="24">
        <f t="shared" si="154"/>
        <v>15.070771840237583</v>
      </c>
      <c r="J389" s="18">
        <f t="shared" si="155"/>
        <v>1507077184.0237584</v>
      </c>
      <c r="K389" s="19">
        <f t="shared" si="144"/>
        <v>-8.0117473333956397</v>
      </c>
      <c r="L389" s="25">
        <f t="shared" si="145"/>
        <v>-8.3142295877022274</v>
      </c>
      <c r="M389" s="19">
        <f t="shared" si="146"/>
        <v>0.30248225430658771</v>
      </c>
      <c r="N389" s="20">
        <f t="shared" si="147"/>
        <v>7.2879246153834458</v>
      </c>
      <c r="O389" s="42">
        <f t="shared" si="148"/>
        <v>1.7777445615477179</v>
      </c>
      <c r="P389" s="40"/>
      <c r="Q389" s="21">
        <f t="shared" si="149"/>
        <v>24.706125609027087</v>
      </c>
      <c r="R389" s="44">
        <f t="shared" si="150"/>
        <v>1.0875960624999004</v>
      </c>
      <c r="S389" s="22"/>
      <c r="T389" s="22">
        <f t="shared" si="151"/>
        <v>3.3900083923586526</v>
      </c>
      <c r="U389" s="22">
        <f t="shared" si="152"/>
        <v>0.34259916085452541</v>
      </c>
      <c r="V389" s="47"/>
      <c r="W389" s="26">
        <f t="shared" si="156"/>
        <v>0.61178421581165243</v>
      </c>
      <c r="X389" s="26">
        <f t="shared" si="157"/>
        <v>3.3900083923586526</v>
      </c>
      <c r="Y389" s="27">
        <f t="shared" si="158"/>
        <v>9.0233436765328148E-2</v>
      </c>
      <c r="Z389" s="26">
        <f t="shared" si="159"/>
        <v>0.15287754157039429</v>
      </c>
      <c r="AA389" s="33">
        <f t="shared" si="165"/>
        <v>5.1451619247903917</v>
      </c>
      <c r="AB389" s="30"/>
      <c r="AC389" s="37">
        <f t="shared" si="160"/>
        <v>9.8009455036586132E-3</v>
      </c>
      <c r="AD389" s="37">
        <f t="shared" si="166"/>
        <v>3.8803248554840715</v>
      </c>
      <c r="AE389" s="38">
        <f t="shared" si="161"/>
        <v>5.9584000000000001</v>
      </c>
      <c r="AF389" s="37">
        <f t="shared" si="162"/>
        <v>5.6609823134814606E-4</v>
      </c>
      <c r="AG389" s="37">
        <f t="shared" si="167"/>
        <v>0.20001902953120759</v>
      </c>
      <c r="AH389" s="38">
        <f t="shared" si="163"/>
        <v>0.57504275382376391</v>
      </c>
    </row>
    <row r="390" spans="6:34" x14ac:dyDescent="0.2">
      <c r="F390" s="9">
        <v>61.200000000002198</v>
      </c>
      <c r="G390" s="17">
        <f t="shared" si="164"/>
        <v>1101.507692307714</v>
      </c>
      <c r="H390" s="24">
        <f t="shared" si="153"/>
        <v>1374.6576923077141</v>
      </c>
      <c r="I390" s="24">
        <f t="shared" si="154"/>
        <v>15.060535005918055</v>
      </c>
      <c r="J390" s="18">
        <f t="shared" si="155"/>
        <v>1506053500.5918055</v>
      </c>
      <c r="K390" s="19">
        <f t="shared" si="144"/>
        <v>-8.0088933706339507</v>
      </c>
      <c r="L390" s="25">
        <f t="shared" si="145"/>
        <v>-8.3181975052064718</v>
      </c>
      <c r="M390" s="19">
        <f t="shared" si="146"/>
        <v>0.30930413457252115</v>
      </c>
      <c r="N390" s="20">
        <f t="shared" si="147"/>
        <v>7.3016830769219041</v>
      </c>
      <c r="O390" s="42">
        <f t="shared" si="148"/>
        <v>1.7783623132873103</v>
      </c>
      <c r="P390" s="40"/>
      <c r="Q390" s="21">
        <f t="shared" si="149"/>
        <v>24.676471059918882</v>
      </c>
      <c r="R390" s="44">
        <f t="shared" si="150"/>
        <v>1.0881067485461782</v>
      </c>
      <c r="S390" s="22"/>
      <c r="T390" s="22">
        <f t="shared" si="151"/>
        <v>3.3795593152916585</v>
      </c>
      <c r="U390" s="22">
        <f t="shared" si="152"/>
        <v>0.34264096502331554</v>
      </c>
      <c r="V390" s="47"/>
      <c r="W390" s="26">
        <f t="shared" si="156"/>
        <v>0.61185886611306339</v>
      </c>
      <c r="X390" s="26">
        <f t="shared" si="157"/>
        <v>3.3795593152916585</v>
      </c>
      <c r="Y390" s="27">
        <f t="shared" si="158"/>
        <v>9.0523469042924534E-2</v>
      </c>
      <c r="Z390" s="26">
        <f t="shared" si="159"/>
        <v>0.1532936009971595</v>
      </c>
      <c r="AA390" s="33">
        <f t="shared" si="165"/>
        <v>5.131823376091786</v>
      </c>
      <c r="AB390" s="30"/>
      <c r="AC390" s="37">
        <f t="shared" si="160"/>
        <v>9.7848435573593216E-3</v>
      </c>
      <c r="AD390" s="37">
        <f t="shared" si="166"/>
        <v>3.8901096990414308</v>
      </c>
      <c r="AE390" s="38">
        <f t="shared" si="161"/>
        <v>5.9584000000000001</v>
      </c>
      <c r="AF390" s="37">
        <f t="shared" si="162"/>
        <v>5.6628070008018236E-4</v>
      </c>
      <c r="AG390" s="37">
        <f t="shared" si="167"/>
        <v>0.20058531023128778</v>
      </c>
      <c r="AH390" s="38">
        <f t="shared" si="163"/>
        <v>0.57504293629249603</v>
      </c>
    </row>
    <row r="391" spans="6:34" x14ac:dyDescent="0.2">
      <c r="F391" s="9">
        <v>61.100000000002197</v>
      </c>
      <c r="G391" s="17">
        <f t="shared" si="164"/>
        <v>1101.2538461538679</v>
      </c>
      <c r="H391" s="24">
        <f t="shared" si="153"/>
        <v>1374.403846153868</v>
      </c>
      <c r="I391" s="24">
        <f t="shared" si="154"/>
        <v>15.0503110591725</v>
      </c>
      <c r="J391" s="18">
        <f t="shared" si="155"/>
        <v>1505031105.9172502</v>
      </c>
      <c r="K391" s="19">
        <f t="shared" si="144"/>
        <v>-8.0060140471920018</v>
      </c>
      <c r="L391" s="25">
        <f t="shared" si="145"/>
        <v>-8.3221658570177084</v>
      </c>
      <c r="M391" s="19">
        <f t="shared" si="146"/>
        <v>0.31615180982570656</v>
      </c>
      <c r="N391" s="20">
        <f t="shared" si="147"/>
        <v>7.3154415384603624</v>
      </c>
      <c r="O391" s="42">
        <f t="shared" si="148"/>
        <v>1.7789762609248641</v>
      </c>
      <c r="P391" s="40"/>
      <c r="Q391" s="21">
        <f t="shared" si="149"/>
        <v>24.646472862167613</v>
      </c>
      <c r="R391" s="44">
        <f t="shared" si="150"/>
        <v>1.0886151023939161</v>
      </c>
      <c r="S391" s="22"/>
      <c r="T391" s="22">
        <f t="shared" si="151"/>
        <v>3.3691025664808758</v>
      </c>
      <c r="U391" s="22">
        <f t="shared" si="152"/>
        <v>0.34268273879251099</v>
      </c>
      <c r="V391" s="47"/>
      <c r="W391" s="26">
        <f t="shared" si="156"/>
        <v>0.61193346212948385</v>
      </c>
      <c r="X391" s="26">
        <f t="shared" si="157"/>
        <v>3.3691025664808758</v>
      </c>
      <c r="Y391" s="27">
        <f t="shared" si="158"/>
        <v>9.0815499091300433E-2</v>
      </c>
      <c r="Z391" s="26">
        <f t="shared" si="159"/>
        <v>0.153712113563335</v>
      </c>
      <c r="AA391" s="33">
        <f t="shared" si="165"/>
        <v>5.1184748939276048</v>
      </c>
      <c r="AB391" s="30"/>
      <c r="AC391" s="37">
        <f t="shared" si="160"/>
        <v>9.7686328386799651E-3</v>
      </c>
      <c r="AD391" s="37">
        <f t="shared" si="166"/>
        <v>3.8998783318801107</v>
      </c>
      <c r="AE391" s="38">
        <f t="shared" si="161"/>
        <v>5.9583999999999993</v>
      </c>
      <c r="AF391" s="37">
        <f t="shared" si="162"/>
        <v>5.6646244787294066E-4</v>
      </c>
      <c r="AG391" s="37">
        <f t="shared" si="167"/>
        <v>0.20115177267916073</v>
      </c>
      <c r="AH391" s="38">
        <f t="shared" si="163"/>
        <v>0.57504311804028885</v>
      </c>
    </row>
    <row r="392" spans="6:34" x14ac:dyDescent="0.2">
      <c r="F392" s="9">
        <v>61.000000000002203</v>
      </c>
      <c r="G392" s="17">
        <f t="shared" si="164"/>
        <v>1101.0000000000218</v>
      </c>
      <c r="H392" s="24">
        <f t="shared" si="153"/>
        <v>1374.1500000000219</v>
      </c>
      <c r="I392" s="24">
        <f t="shared" si="154"/>
        <v>15.040100000000876</v>
      </c>
      <c r="J392" s="18">
        <f t="shared" si="155"/>
        <v>1504010000.0000877</v>
      </c>
      <c r="K392" s="19">
        <f t="shared" si="144"/>
        <v>-8.0031092735267251</v>
      </c>
      <c r="L392" s="25">
        <f t="shared" si="145"/>
        <v>-8.3261346433766601</v>
      </c>
      <c r="M392" s="19">
        <f t="shared" si="146"/>
        <v>0.32302536984993502</v>
      </c>
      <c r="N392" s="20">
        <f t="shared" si="147"/>
        <v>7.3291999999988207</v>
      </c>
      <c r="O392" s="42">
        <f t="shared" si="148"/>
        <v>1.7795863910289187</v>
      </c>
      <c r="P392" s="40"/>
      <c r="Q392" s="21">
        <f t="shared" si="149"/>
        <v>24.616131725802859</v>
      </c>
      <c r="R392" s="44">
        <f t="shared" si="150"/>
        <v>1.089121116499786</v>
      </c>
      <c r="S392" s="22"/>
      <c r="T392" s="22">
        <f t="shared" si="151"/>
        <v>3.3586382860075887</v>
      </c>
      <c r="U392" s="22">
        <f t="shared" si="152"/>
        <v>0.34272448267445144</v>
      </c>
      <c r="V392" s="47"/>
      <c r="W392" s="26">
        <f t="shared" si="156"/>
        <v>0.61200800477580608</v>
      </c>
      <c r="X392" s="26">
        <f t="shared" si="157"/>
        <v>3.3586382860075887</v>
      </c>
      <c r="Y392" s="27">
        <f t="shared" si="158"/>
        <v>9.1109543907346394E-2</v>
      </c>
      <c r="Z392" s="26">
        <f t="shared" si="159"/>
        <v>0.15413309571199779</v>
      </c>
      <c r="AA392" s="33">
        <f t="shared" si="165"/>
        <v>5.105116659578651</v>
      </c>
      <c r="AB392" s="30"/>
      <c r="AC392" s="37">
        <f t="shared" si="160"/>
        <v>9.752313655186343E-3</v>
      </c>
      <c r="AD392" s="37">
        <f t="shared" si="166"/>
        <v>3.9096306455352972</v>
      </c>
      <c r="AE392" s="38">
        <f t="shared" si="161"/>
        <v>5.9584000000000001</v>
      </c>
      <c r="AF392" s="37">
        <f t="shared" si="162"/>
        <v>5.6664347282201963E-4</v>
      </c>
      <c r="AG392" s="37">
        <f t="shared" si="167"/>
        <v>0.20171841615198274</v>
      </c>
      <c r="AH392" s="38">
        <f t="shared" si="163"/>
        <v>0.57504329906523788</v>
      </c>
    </row>
    <row r="393" spans="6:34" x14ac:dyDescent="0.2">
      <c r="F393" s="9">
        <v>60.900000000002201</v>
      </c>
      <c r="G393" s="17">
        <f t="shared" si="164"/>
        <v>1100.7461538461757</v>
      </c>
      <c r="H393" s="24">
        <f t="shared" si="153"/>
        <v>1373.8961538461758</v>
      </c>
      <c r="I393" s="24">
        <f t="shared" si="154"/>
        <v>15.02990182840324</v>
      </c>
      <c r="J393" s="18">
        <f t="shared" si="155"/>
        <v>1502990182.8403239</v>
      </c>
      <c r="K393" s="19">
        <f t="shared" si="144"/>
        <v>-8.0001789596377204</v>
      </c>
      <c r="L393" s="25">
        <f t="shared" si="145"/>
        <v>-8.3301038645242098</v>
      </c>
      <c r="M393" s="19">
        <f t="shared" si="146"/>
        <v>0.3299249048864894</v>
      </c>
      <c r="N393" s="20">
        <f t="shared" si="147"/>
        <v>7.3429584615372789</v>
      </c>
      <c r="O393" s="42">
        <f t="shared" si="148"/>
        <v>1.7801926900994136</v>
      </c>
      <c r="P393" s="40"/>
      <c r="Q393" s="21">
        <f t="shared" si="149"/>
        <v>24.585448371568784</v>
      </c>
      <c r="R393" s="44">
        <f t="shared" si="150"/>
        <v>1.0896247832941903</v>
      </c>
      <c r="S393" s="22"/>
      <c r="T393" s="22">
        <f t="shared" si="151"/>
        <v>3.3481666143623694</v>
      </c>
      <c r="U393" s="22">
        <f t="shared" si="152"/>
        <v>0.34276619718659279</v>
      </c>
      <c r="V393" s="47"/>
      <c r="W393" s="26">
        <f t="shared" si="156"/>
        <v>0.61208249497605849</v>
      </c>
      <c r="X393" s="26">
        <f t="shared" si="157"/>
        <v>3.3481666143623694</v>
      </c>
      <c r="Y393" s="27">
        <f t="shared" si="158"/>
        <v>9.1405620668705057E-2</v>
      </c>
      <c r="Z393" s="26">
        <f t="shared" si="159"/>
        <v>0.15455656401329482</v>
      </c>
      <c r="AA393" s="33">
        <f t="shared" si="165"/>
        <v>5.0917488548636927</v>
      </c>
      <c r="AB393" s="30"/>
      <c r="AC393" s="37">
        <f t="shared" si="160"/>
        <v>9.7358863179463091E-3</v>
      </c>
      <c r="AD393" s="37">
        <f t="shared" si="166"/>
        <v>3.9193665318532434</v>
      </c>
      <c r="AE393" s="38">
        <f t="shared" si="161"/>
        <v>5.9584000000000001</v>
      </c>
      <c r="AF393" s="37">
        <f t="shared" si="162"/>
        <v>5.6682377301888018E-4</v>
      </c>
      <c r="AG393" s="37">
        <f t="shared" si="167"/>
        <v>0.20228523992500164</v>
      </c>
      <c r="AH393" s="38">
        <f t="shared" si="163"/>
        <v>0.57504347936543476</v>
      </c>
    </row>
    <row r="394" spans="6:34" x14ac:dyDescent="0.2">
      <c r="F394" s="9">
        <v>60.8000000000022</v>
      </c>
      <c r="G394" s="17">
        <f t="shared" si="164"/>
        <v>1100.4923076923296</v>
      </c>
      <c r="H394" s="24">
        <f t="shared" si="153"/>
        <v>1373.6423076923297</v>
      </c>
      <c r="I394" s="24">
        <f t="shared" si="154"/>
        <v>15.019716544379591</v>
      </c>
      <c r="J394" s="18">
        <f t="shared" si="155"/>
        <v>1501971654.4379592</v>
      </c>
      <c r="K394" s="19">
        <f t="shared" si="144"/>
        <v>-7.9972230150641979</v>
      </c>
      <c r="L394" s="25">
        <f t="shared" si="145"/>
        <v>-8.3340735207014305</v>
      </c>
      <c r="M394" s="19">
        <f t="shared" si="146"/>
        <v>0.33685050563723262</v>
      </c>
      <c r="N394" s="20">
        <f t="shared" si="147"/>
        <v>7.3567169230757372</v>
      </c>
      <c r="O394" s="42">
        <f t="shared" si="148"/>
        <v>1.7807951445672305</v>
      </c>
      <c r="P394" s="40"/>
      <c r="Q394" s="21">
        <f t="shared" si="149"/>
        <v>24.554423530934784</v>
      </c>
      <c r="R394" s="44">
        <f t="shared" si="150"/>
        <v>1.0901260951811038</v>
      </c>
      <c r="S394" s="22"/>
      <c r="T394" s="22">
        <f t="shared" si="151"/>
        <v>3.3376876924426955</v>
      </c>
      <c r="U394" s="22">
        <f t="shared" si="152"/>
        <v>0.34280788285155339</v>
      </c>
      <c r="V394" s="47"/>
      <c r="W394" s="26">
        <f t="shared" si="156"/>
        <v>0.61215693366348811</v>
      </c>
      <c r="X394" s="26">
        <f t="shared" si="157"/>
        <v>3.3376876924426955</v>
      </c>
      <c r="Y394" s="27">
        <f t="shared" si="158"/>
        <v>9.1703746736034417E-2</v>
      </c>
      <c r="Z394" s="26">
        <f t="shared" si="159"/>
        <v>0.15498253516543045</v>
      </c>
      <c r="AA394" s="33">
        <f t="shared" si="165"/>
        <v>5.0783716621365214</v>
      </c>
      <c r="AB394" s="30"/>
      <c r="AC394" s="37">
        <f t="shared" si="160"/>
        <v>9.7193511415244321E-3</v>
      </c>
      <c r="AD394" s="37">
        <f t="shared" si="166"/>
        <v>3.9290858829947677</v>
      </c>
      <c r="AE394" s="38">
        <f t="shared" si="161"/>
        <v>5.9584000000000001</v>
      </c>
      <c r="AF394" s="37">
        <f t="shared" si="162"/>
        <v>5.6700334655042654E-4</v>
      </c>
      <c r="AG394" s="37">
        <f t="shared" si="167"/>
        <v>0.20285224327155207</v>
      </c>
      <c r="AH394" s="38">
        <f t="shared" si="163"/>
        <v>0.57504365893896625</v>
      </c>
    </row>
    <row r="395" spans="6:34" x14ac:dyDescent="0.2">
      <c r="F395" s="9">
        <v>60.700000000002198</v>
      </c>
      <c r="G395" s="17">
        <f t="shared" si="164"/>
        <v>1100.2384615384835</v>
      </c>
      <c r="H395" s="24">
        <f t="shared" si="153"/>
        <v>1373.3884615384836</v>
      </c>
      <c r="I395" s="24">
        <f t="shared" si="154"/>
        <v>15.009544147929887</v>
      </c>
      <c r="J395" s="18">
        <f t="shared" si="155"/>
        <v>1500954414.7929888</v>
      </c>
      <c r="K395" s="19">
        <f t="shared" si="144"/>
        <v>-7.9942413488818431</v>
      </c>
      <c r="L395" s="25">
        <f t="shared" si="145"/>
        <v>-8.3380436121495727</v>
      </c>
      <c r="M395" s="19">
        <f t="shared" si="146"/>
        <v>0.34380226326772956</v>
      </c>
      <c r="N395" s="20">
        <f t="shared" si="147"/>
        <v>7.3704753846141955</v>
      </c>
      <c r="O395" s="42">
        <f t="shared" si="148"/>
        <v>1.7813937407937237</v>
      </c>
      <c r="P395" s="40"/>
      <c r="Q395" s="21">
        <f t="shared" si="149"/>
        <v>24.523057946105595</v>
      </c>
      <c r="R395" s="44">
        <f t="shared" si="150"/>
        <v>1.0906250445379058</v>
      </c>
      <c r="S395" s="22"/>
      <c r="T395" s="22">
        <f t="shared" si="151"/>
        <v>3.3272016615505251</v>
      </c>
      <c r="U395" s="22">
        <f t="shared" si="152"/>
        <v>0.34284954019716019</v>
      </c>
      <c r="V395" s="47"/>
      <c r="W395" s="26">
        <f t="shared" si="156"/>
        <v>0.6122313217806431</v>
      </c>
      <c r="X395" s="26">
        <f t="shared" si="157"/>
        <v>3.3272016615505251</v>
      </c>
      <c r="Y395" s="27">
        <f t="shared" si="158"/>
        <v>9.2003939655303957E-2</v>
      </c>
      <c r="Z395" s="26">
        <f t="shared" si="159"/>
        <v>0.15541102599566065</v>
      </c>
      <c r="AA395" s="33">
        <f t="shared" si="165"/>
        <v>5.0649852642829307</v>
      </c>
      <c r="AB395" s="30"/>
      <c r="AC395" s="37">
        <f t="shared" si="160"/>
        <v>9.7027084439904616E-3</v>
      </c>
      <c r="AD395" s="37">
        <f t="shared" si="166"/>
        <v>3.9387885914387581</v>
      </c>
      <c r="AE395" s="38">
        <f t="shared" si="161"/>
        <v>5.9584000000000001</v>
      </c>
      <c r="AF395" s="37">
        <f t="shared" si="162"/>
        <v>5.6718219149939192E-4</v>
      </c>
      <c r="AG395" s="37">
        <f t="shared" si="167"/>
        <v>0.20341942546305147</v>
      </c>
      <c r="AH395" s="38">
        <f t="shared" si="163"/>
        <v>0.57504383778391532</v>
      </c>
    </row>
    <row r="396" spans="6:34" x14ac:dyDescent="0.2">
      <c r="F396" s="9">
        <v>60.600000000002197</v>
      </c>
      <c r="G396" s="17">
        <f t="shared" si="164"/>
        <v>1099.9846153846374</v>
      </c>
      <c r="H396" s="24">
        <f t="shared" si="153"/>
        <v>1373.1346153846375</v>
      </c>
      <c r="I396" s="24">
        <f t="shared" si="154"/>
        <v>14.999384639054142</v>
      </c>
      <c r="J396" s="18">
        <f t="shared" si="155"/>
        <v>1499938463.9054141</v>
      </c>
      <c r="K396" s="19">
        <f t="shared" si="144"/>
        <v>-7.9912338696996255</v>
      </c>
      <c r="L396" s="25">
        <f t="shared" si="145"/>
        <v>-8.3420141391100628</v>
      </c>
      <c r="M396" s="19">
        <f t="shared" si="146"/>
        <v>0.35078026941043738</v>
      </c>
      <c r="N396" s="20">
        <f t="shared" si="147"/>
        <v>7.3842338461526538</v>
      </c>
      <c r="O396" s="42">
        <f t="shared" si="148"/>
        <v>1.7819884650702367</v>
      </c>
      <c r="P396" s="40"/>
      <c r="Q396" s="21">
        <f t="shared" si="149"/>
        <v>24.491352370031091</v>
      </c>
      <c r="R396" s="44">
        <f t="shared" si="150"/>
        <v>1.0911216237152073</v>
      </c>
      <c r="S396" s="22"/>
      <c r="T396" s="22">
        <f t="shared" si="151"/>
        <v>3.3167086633898544</v>
      </c>
      <c r="U396" s="22">
        <f t="shared" si="152"/>
        <v>0.34289116975649597</v>
      </c>
      <c r="V396" s="47"/>
      <c r="W396" s="26">
        <f t="shared" si="156"/>
        <v>0.61230566027945699</v>
      </c>
      <c r="X396" s="26">
        <f t="shared" si="157"/>
        <v>3.3167086633898544</v>
      </c>
      <c r="Y396" s="27">
        <f t="shared" si="158"/>
        <v>9.2306217160123993E-2</v>
      </c>
      <c r="Z396" s="26">
        <f t="shared" si="159"/>
        <v>0.15584205346129254</v>
      </c>
      <c r="AA396" s="33">
        <f t="shared" si="165"/>
        <v>5.0515898447176868</v>
      </c>
      <c r="AB396" s="30"/>
      <c r="AC396" s="37">
        <f t="shared" si="160"/>
        <v>9.6859585469171831E-3</v>
      </c>
      <c r="AD396" s="37">
        <f t="shared" si="166"/>
        <v>3.9484745499856753</v>
      </c>
      <c r="AE396" s="38">
        <f t="shared" si="161"/>
        <v>5.9583999999999993</v>
      </c>
      <c r="AF396" s="37">
        <f t="shared" si="162"/>
        <v>5.6736030594411741E-4</v>
      </c>
      <c r="AG396" s="37">
        <f t="shared" si="167"/>
        <v>0.20398678576899559</v>
      </c>
      <c r="AH396" s="38">
        <f t="shared" si="163"/>
        <v>0.57504401589835996</v>
      </c>
    </row>
    <row r="397" spans="6:34" x14ac:dyDescent="0.2">
      <c r="F397" s="9">
        <v>60.500000000002203</v>
      </c>
      <c r="G397" s="17">
        <f t="shared" si="164"/>
        <v>1099.7307692307913</v>
      </c>
      <c r="H397" s="24">
        <f t="shared" si="153"/>
        <v>1372.8807692307914</v>
      </c>
      <c r="I397" s="24">
        <f t="shared" si="154"/>
        <v>14.989238017752371</v>
      </c>
      <c r="J397" s="18">
        <f t="shared" si="155"/>
        <v>1498923801.7752371</v>
      </c>
      <c r="K397" s="19">
        <f t="shared" si="144"/>
        <v>-7.9882004856566899</v>
      </c>
      <c r="L397" s="25">
        <f t="shared" si="145"/>
        <v>-8.3459851018245068</v>
      </c>
      <c r="M397" s="19">
        <f t="shared" si="146"/>
        <v>0.35778461616781687</v>
      </c>
      <c r="N397" s="20">
        <f t="shared" si="147"/>
        <v>7.397992307691112</v>
      </c>
      <c r="O397" s="42">
        <f t="shared" si="148"/>
        <v>1.7825793036176423</v>
      </c>
      <c r="P397" s="40"/>
      <c r="Q397" s="21">
        <f t="shared" si="149"/>
        <v>24.459307566415664</v>
      </c>
      <c r="R397" s="44">
        <f t="shared" si="150"/>
        <v>1.0916158250366932</v>
      </c>
      <c r="S397" s="22"/>
      <c r="T397" s="22">
        <f t="shared" si="151"/>
        <v>3.3062088400642482</v>
      </c>
      <c r="U397" s="22">
        <f t="shared" si="152"/>
        <v>0.34293277206794681</v>
      </c>
      <c r="V397" s="47"/>
      <c r="W397" s="26">
        <f t="shared" si="156"/>
        <v>0.61237995012133351</v>
      </c>
      <c r="X397" s="26">
        <f t="shared" si="157"/>
        <v>3.3062088400642482</v>
      </c>
      <c r="Y397" s="27">
        <f t="shared" si="158"/>
        <v>9.261059717410855E-2</v>
      </c>
      <c r="Z397" s="26">
        <f t="shared" si="159"/>
        <v>0.15627563465069058</v>
      </c>
      <c r="AA397" s="33">
        <f t="shared" si="165"/>
        <v>5.038185587381462</v>
      </c>
      <c r="AB397" s="30"/>
      <c r="AC397" s="37">
        <f t="shared" si="160"/>
        <v>9.6691017753816749E-3</v>
      </c>
      <c r="AD397" s="37">
        <f t="shared" si="166"/>
        <v>3.9581436517610569</v>
      </c>
      <c r="AE397" s="38">
        <f t="shared" si="161"/>
        <v>5.9584000000000001</v>
      </c>
      <c r="AF397" s="37">
        <f t="shared" si="162"/>
        <v>5.6753768795853846E-4</v>
      </c>
      <c r="AG397" s="37">
        <f t="shared" si="167"/>
        <v>0.20455432345695412</v>
      </c>
      <c r="AH397" s="38">
        <f t="shared" si="163"/>
        <v>0.57504419328037448</v>
      </c>
    </row>
    <row r="398" spans="6:34" x14ac:dyDescent="0.2">
      <c r="F398" s="9">
        <v>60.400000000002301</v>
      </c>
      <c r="G398" s="17">
        <f t="shared" si="164"/>
        <v>1099.4769230769452</v>
      </c>
      <c r="H398" s="24">
        <f t="shared" si="153"/>
        <v>1372.6269230769453</v>
      </c>
      <c r="I398" s="24">
        <f t="shared" si="154"/>
        <v>14.979104284024558</v>
      </c>
      <c r="J398" s="18">
        <f t="shared" si="155"/>
        <v>1497910428.4024558</v>
      </c>
      <c r="K398" s="19">
        <f t="shared" si="144"/>
        <v>-7.9851411044191023</v>
      </c>
      <c r="L398" s="25">
        <f t="shared" si="145"/>
        <v>-8.3499565005346845</v>
      </c>
      <c r="M398" s="19">
        <f t="shared" si="146"/>
        <v>0.36481539611558222</v>
      </c>
      <c r="N398" s="20">
        <f t="shared" si="147"/>
        <v>7.4117507692295703</v>
      </c>
      <c r="O398" s="42">
        <f t="shared" si="148"/>
        <v>1.7831662425858505</v>
      </c>
      <c r="P398" s="40"/>
      <c r="Q398" s="21">
        <f t="shared" si="149"/>
        <v>24.426924309727251</v>
      </c>
      <c r="R398" s="44">
        <f t="shared" si="150"/>
        <v>1.0921076407989441</v>
      </c>
      <c r="S398" s="22"/>
      <c r="T398" s="22">
        <f t="shared" si="151"/>
        <v>3.2957023340743494</v>
      </c>
      <c r="U398" s="22">
        <f t="shared" si="152"/>
        <v>0.34297434767524998</v>
      </c>
      <c r="V398" s="47"/>
      <c r="W398" s="26">
        <f t="shared" si="156"/>
        <v>0.61245419227723208</v>
      </c>
      <c r="X398" s="26">
        <f t="shared" si="157"/>
        <v>3.2957023340743494</v>
      </c>
      <c r="Y398" s="27">
        <f t="shared" si="158"/>
        <v>9.2917097813272273E-2</v>
      </c>
      <c r="Z398" s="26">
        <f t="shared" si="159"/>
        <v>0.15671178678428785</v>
      </c>
      <c r="AA398" s="33">
        <f t="shared" si="165"/>
        <v>5.0247726767377472</v>
      </c>
      <c r="AB398" s="30"/>
      <c r="AC398" s="37">
        <f t="shared" si="160"/>
        <v>9.652138457960209E-3</v>
      </c>
      <c r="AD398" s="37">
        <f t="shared" si="166"/>
        <v>3.9677957902190171</v>
      </c>
      <c r="AE398" s="38">
        <f t="shared" si="161"/>
        <v>5.9584000000000001</v>
      </c>
      <c r="AF398" s="37">
        <f t="shared" si="162"/>
        <v>5.6771433561180157E-4</v>
      </c>
      <c r="AG398" s="37">
        <f t="shared" si="167"/>
        <v>0.20512203779256594</v>
      </c>
      <c r="AH398" s="38">
        <f t="shared" si="163"/>
        <v>0.57504436992802821</v>
      </c>
    </row>
    <row r="399" spans="6:34" x14ac:dyDescent="0.2">
      <c r="F399" s="9">
        <v>60.300000000002299</v>
      </c>
      <c r="G399" s="17">
        <f t="shared" si="164"/>
        <v>1099.2230769230991</v>
      </c>
      <c r="H399" s="24">
        <f t="shared" si="153"/>
        <v>1372.3730769230992</v>
      </c>
      <c r="I399" s="24">
        <f t="shared" si="154"/>
        <v>14.968983437870733</v>
      </c>
      <c r="J399" s="18">
        <f t="shared" si="155"/>
        <v>1496898343.7870734</v>
      </c>
      <c r="K399" s="19">
        <f t="shared" si="144"/>
        <v>-7.9820556331766088</v>
      </c>
      <c r="L399" s="25">
        <f t="shared" si="145"/>
        <v>-8.3539283354825624</v>
      </c>
      <c r="M399" s="19">
        <f t="shared" si="146"/>
        <v>0.3718727023059536</v>
      </c>
      <c r="N399" s="20">
        <f t="shared" si="147"/>
        <v>7.4255092307680286</v>
      </c>
      <c r="O399" s="42">
        <f t="shared" si="148"/>
        <v>1.7837492680533229</v>
      </c>
      <c r="P399" s="40"/>
      <c r="Q399" s="21">
        <f t="shared" si="149"/>
        <v>24.394203385205646</v>
      </c>
      <c r="R399" s="44">
        <f t="shared" si="150"/>
        <v>1.0925970632712638</v>
      </c>
      <c r="S399" s="22"/>
      <c r="T399" s="22">
        <f t="shared" si="151"/>
        <v>3.2851892883153182</v>
      </c>
      <c r="U399" s="22">
        <f t="shared" si="152"/>
        <v>0.34301589712754244</v>
      </c>
      <c r="V399" s="47"/>
      <c r="W399" s="26">
        <f t="shared" si="156"/>
        <v>0.61252838772775431</v>
      </c>
      <c r="X399" s="26">
        <f t="shared" si="157"/>
        <v>3.2851892883153182</v>
      </c>
      <c r="Y399" s="27">
        <f t="shared" si="158"/>
        <v>9.32257373884635E-2</v>
      </c>
      <c r="Z399" s="26">
        <f t="shared" si="159"/>
        <v>0.15715052721560571</v>
      </c>
      <c r="AA399" s="33">
        <f t="shared" si="165"/>
        <v>5.0113512977696644</v>
      </c>
      <c r="AB399" s="30"/>
      <c r="AC399" s="37">
        <f t="shared" si="160"/>
        <v>9.6350689267703567E-3</v>
      </c>
      <c r="AD399" s="37">
        <f t="shared" si="166"/>
        <v>3.9774308591457874</v>
      </c>
      <c r="AE399" s="38">
        <f t="shared" si="161"/>
        <v>5.9584000000000001</v>
      </c>
      <c r="AF399" s="37">
        <f t="shared" si="162"/>
        <v>5.6789024697066694E-4</v>
      </c>
      <c r="AG399" s="37">
        <f t="shared" si="167"/>
        <v>0.20568992803953659</v>
      </c>
      <c r="AH399" s="38">
        <f t="shared" si="163"/>
        <v>0.57504454583938647</v>
      </c>
    </row>
    <row r="400" spans="6:34" x14ac:dyDescent="0.2">
      <c r="F400" s="9">
        <v>60.200000000002298</v>
      </c>
      <c r="G400" s="17">
        <f t="shared" si="164"/>
        <v>1098.969230769253</v>
      </c>
      <c r="H400" s="24">
        <f t="shared" si="153"/>
        <v>1372.1192307692531</v>
      </c>
      <c r="I400" s="24">
        <f t="shared" si="154"/>
        <v>14.958875479290839</v>
      </c>
      <c r="J400" s="18">
        <f t="shared" si="155"/>
        <v>1495887547.9290838</v>
      </c>
      <c r="K400" s="19">
        <f t="shared" si="144"/>
        <v>-7.9789439786394478</v>
      </c>
      <c r="L400" s="25">
        <f t="shared" si="145"/>
        <v>-8.3579006069102881</v>
      </c>
      <c r="M400" s="19">
        <f t="shared" si="146"/>
        <v>0.37895662827084031</v>
      </c>
      <c r="N400" s="20">
        <f t="shared" si="147"/>
        <v>7.4392676923064869</v>
      </c>
      <c r="O400" s="42">
        <f t="shared" si="148"/>
        <v>1.7843283660265943</v>
      </c>
      <c r="P400" s="40"/>
      <c r="Q400" s="21">
        <f t="shared" si="149"/>
        <v>24.361145588871118</v>
      </c>
      <c r="R400" s="44">
        <f t="shared" si="150"/>
        <v>1.0930840846955128</v>
      </c>
      <c r="S400" s="22"/>
      <c r="T400" s="22">
        <f t="shared" si="151"/>
        <v>3.2746698460743433</v>
      </c>
      <c r="U400" s="22">
        <f t="shared" si="152"/>
        <v>0.34305742097940944</v>
      </c>
      <c r="V400" s="47"/>
      <c r="W400" s="26">
        <f t="shared" si="156"/>
        <v>0.61260253746323112</v>
      </c>
      <c r="X400" s="26">
        <f t="shared" si="157"/>
        <v>3.2746698460743433</v>
      </c>
      <c r="Y400" s="27">
        <f t="shared" si="158"/>
        <v>9.3536534407829816E-2</v>
      </c>
      <c r="Z400" s="26">
        <f t="shared" si="159"/>
        <v>0.15759187343227493</v>
      </c>
      <c r="AA400" s="33">
        <f t="shared" si="165"/>
        <v>4.9979216359768817</v>
      </c>
      <c r="AB400" s="30"/>
      <c r="AC400" s="37">
        <f t="shared" si="160"/>
        <v>9.6178935173825524E-3</v>
      </c>
      <c r="AD400" s="37">
        <f t="shared" si="166"/>
        <v>3.9870487526631702</v>
      </c>
      <c r="AE400" s="38">
        <f t="shared" si="161"/>
        <v>5.9584000000000001</v>
      </c>
      <c r="AF400" s="37">
        <f t="shared" si="162"/>
        <v>5.6806542009424853E-4</v>
      </c>
      <c r="AG400" s="37">
        <f t="shared" si="167"/>
        <v>0.20625799345963083</v>
      </c>
      <c r="AH400" s="38">
        <f t="shared" si="163"/>
        <v>0.57504472101251003</v>
      </c>
    </row>
    <row r="401" spans="6:34" x14ac:dyDescent="0.2">
      <c r="F401" s="9">
        <v>60.100000000002296</v>
      </c>
      <c r="G401" s="17">
        <f t="shared" si="164"/>
        <v>1098.7153846154069</v>
      </c>
      <c r="H401" s="24">
        <f t="shared" si="153"/>
        <v>1371.865384615407</v>
      </c>
      <c r="I401" s="24">
        <f t="shared" si="154"/>
        <v>14.948780408284918</v>
      </c>
      <c r="J401" s="18">
        <f t="shared" si="155"/>
        <v>1494878040.8284917</v>
      </c>
      <c r="K401" s="19">
        <f t="shared" si="144"/>
        <v>-7.9758060470349772</v>
      </c>
      <c r="L401" s="25">
        <f t="shared" si="145"/>
        <v>-8.3618733150601781</v>
      </c>
      <c r="M401" s="19">
        <f t="shared" si="146"/>
        <v>0.38606726802520086</v>
      </c>
      <c r="N401" s="20">
        <f t="shared" si="147"/>
        <v>7.4530261538449452</v>
      </c>
      <c r="O401" s="42">
        <f t="shared" si="148"/>
        <v>1.7849035224397696</v>
      </c>
      <c r="P401" s="40"/>
      <c r="Q401" s="21">
        <f t="shared" si="149"/>
        <v>24.327751727531854</v>
      </c>
      <c r="R401" s="44">
        <f t="shared" si="150"/>
        <v>1.0935686972859271</v>
      </c>
      <c r="S401" s="22"/>
      <c r="T401" s="22">
        <f t="shared" si="151"/>
        <v>3.2641441510280225</v>
      </c>
      <c r="U401" s="22">
        <f t="shared" si="152"/>
        <v>0.34309891979093465</v>
      </c>
      <c r="V401" s="47"/>
      <c r="W401" s="26">
        <f t="shared" si="156"/>
        <v>0.61267664248381182</v>
      </c>
      <c r="X401" s="26">
        <f t="shared" si="157"/>
        <v>3.2641441510280225</v>
      </c>
      <c r="Y401" s="27">
        <f t="shared" si="158"/>
        <v>9.3849507579322589E-2</v>
      </c>
      <c r="Z401" s="26">
        <f t="shared" si="159"/>
        <v>0.15803584305706742</v>
      </c>
      <c r="AA401" s="33">
        <f t="shared" si="165"/>
        <v>4.9844838773723588</v>
      </c>
      <c r="AB401" s="30"/>
      <c r="AC401" s="37">
        <f t="shared" si="160"/>
        <v>9.6006125689135132E-3</v>
      </c>
      <c r="AD401" s="37">
        <f t="shared" si="166"/>
        <v>3.9966493652320838</v>
      </c>
      <c r="AE401" s="38">
        <f t="shared" si="161"/>
        <v>5.9584000000000001</v>
      </c>
      <c r="AF401" s="37">
        <f t="shared" si="162"/>
        <v>5.6823985303944041E-4</v>
      </c>
      <c r="AG401" s="37">
        <f t="shared" si="167"/>
        <v>0.20682623331267028</v>
      </c>
      <c r="AH401" s="38">
        <f t="shared" si="163"/>
        <v>0.57504489544545523</v>
      </c>
    </row>
    <row r="402" spans="6:34" x14ac:dyDescent="0.2">
      <c r="F402" s="9">
        <v>60.000000000002302</v>
      </c>
      <c r="G402" s="17">
        <f t="shared" si="164"/>
        <v>1098.4615384615608</v>
      </c>
      <c r="H402" s="24">
        <f t="shared" si="153"/>
        <v>1371.6115384615609</v>
      </c>
      <c r="I402" s="24">
        <f t="shared" si="154"/>
        <v>14.938698224852956</v>
      </c>
      <c r="J402" s="18">
        <f t="shared" si="155"/>
        <v>1493869822.4852955</v>
      </c>
      <c r="K402" s="19">
        <f t="shared" si="144"/>
        <v>-7.9726417441044237</v>
      </c>
      <c r="L402" s="25">
        <f t="shared" si="145"/>
        <v>-8.3658464601747315</v>
      </c>
      <c r="M402" s="19">
        <f t="shared" si="146"/>
        <v>0.39320471607030782</v>
      </c>
      <c r="N402" s="20">
        <f t="shared" si="147"/>
        <v>7.4667846153834034</v>
      </c>
      <c r="O402" s="42">
        <f t="shared" si="148"/>
        <v>1.7854747231540324</v>
      </c>
      <c r="P402" s="40"/>
      <c r="Q402" s="21">
        <f t="shared" si="149"/>
        <v>24.294022618791409</v>
      </c>
      <c r="R402" s="44">
        <f t="shared" si="150"/>
        <v>1.0940508932289443</v>
      </c>
      <c r="S402" s="22"/>
      <c r="T402" s="22">
        <f t="shared" si="151"/>
        <v>3.2536123472397716</v>
      </c>
      <c r="U402" s="22">
        <f t="shared" si="152"/>
        <v>0.34314039412774938</v>
      </c>
      <c r="V402" s="47"/>
      <c r="W402" s="26">
        <f t="shared" si="156"/>
        <v>0.61275070379955243</v>
      </c>
      <c r="X402" s="26">
        <f t="shared" si="157"/>
        <v>3.2536123472397716</v>
      </c>
      <c r="Y402" s="27">
        <f t="shared" si="158"/>
        <v>9.4164675813236398E-2</v>
      </c>
      <c r="Z402" s="26">
        <f t="shared" si="159"/>
        <v>0.15848245384893117</v>
      </c>
      <c r="AA402" s="33">
        <f t="shared" si="165"/>
        <v>4.9710382084791309</v>
      </c>
      <c r="AB402" s="30"/>
      <c r="AC402" s="37">
        <f t="shared" si="160"/>
        <v>9.5832264239786285E-3</v>
      </c>
      <c r="AD402" s="37">
        <f t="shared" si="166"/>
        <v>4.0062325916560626</v>
      </c>
      <c r="AE402" s="38">
        <f t="shared" si="161"/>
        <v>5.958400000000001</v>
      </c>
      <c r="AF402" s="37">
        <f t="shared" si="162"/>
        <v>5.6841354385807558E-4</v>
      </c>
      <c r="AG402" s="37">
        <f t="shared" si="167"/>
        <v>0.20739464685652836</v>
      </c>
      <c r="AH402" s="38">
        <f t="shared" si="163"/>
        <v>0.57504506913627385</v>
      </c>
    </row>
    <row r="403" spans="6:34" x14ac:dyDescent="0.2">
      <c r="F403" s="9">
        <v>59.900000000002301</v>
      </c>
      <c r="G403" s="17">
        <f t="shared" si="164"/>
        <v>1098.2076923077148</v>
      </c>
      <c r="H403" s="24">
        <f t="shared" si="153"/>
        <v>1371.3576923077148</v>
      </c>
      <c r="I403" s="24">
        <f t="shared" si="154"/>
        <v>14.928628928994968</v>
      </c>
      <c r="J403" s="18">
        <f t="shared" si="155"/>
        <v>1492862892.8994968</v>
      </c>
      <c r="K403" s="19">
        <f t="shared" si="144"/>
        <v>-7.9694509750995026</v>
      </c>
      <c r="L403" s="25">
        <f t="shared" si="145"/>
        <v>-8.3698200424966309</v>
      </c>
      <c r="M403" s="19">
        <f t="shared" si="146"/>
        <v>0.4003690673971283</v>
      </c>
      <c r="N403" s="20">
        <f t="shared" si="147"/>
        <v>7.4805430769218617</v>
      </c>
      <c r="O403" s="42">
        <f t="shared" si="148"/>
        <v>1.7860419539571399</v>
      </c>
      <c r="P403" s="40"/>
      <c r="Q403" s="21">
        <f t="shared" si="149"/>
        <v>24.259959091055613</v>
      </c>
      <c r="R403" s="44">
        <f t="shared" si="150"/>
        <v>1.0945306646830237</v>
      </c>
      <c r="S403" s="22"/>
      <c r="T403" s="22">
        <f t="shared" si="151"/>
        <v>3.243074579157192</v>
      </c>
      <c r="U403" s="22">
        <f t="shared" si="152"/>
        <v>0.34318184456108364</v>
      </c>
      <c r="V403" s="47"/>
      <c r="W403" s="26">
        <f t="shared" si="156"/>
        <v>0.61282472243050645</v>
      </c>
      <c r="X403" s="26">
        <f t="shared" si="157"/>
        <v>3.243074579157192</v>
      </c>
      <c r="Y403" s="27">
        <f t="shared" si="158"/>
        <v>9.4482058224786017E-2</v>
      </c>
      <c r="Z403" s="26">
        <f t="shared" si="159"/>
        <v>0.15893172370403211</v>
      </c>
      <c r="AA403" s="33">
        <f t="shared" si="165"/>
        <v>4.9575848163270404</v>
      </c>
      <c r="AB403" s="30"/>
      <c r="AC403" s="37">
        <f t="shared" si="160"/>
        <v>9.5657354287053999E-3</v>
      </c>
      <c r="AD403" s="37">
        <f t="shared" si="166"/>
        <v>4.0157983270847684</v>
      </c>
      <c r="AE403" s="38">
        <f t="shared" si="161"/>
        <v>5.958400000000001</v>
      </c>
      <c r="AF403" s="37">
        <f t="shared" si="162"/>
        <v>5.6858649059767364E-4</v>
      </c>
      <c r="AG403" s="37">
        <f t="shared" si="167"/>
        <v>0.20796323334712605</v>
      </c>
      <c r="AH403" s="38">
        <f t="shared" si="163"/>
        <v>0.57504524208301344</v>
      </c>
    </row>
    <row r="404" spans="6:34" x14ac:dyDescent="0.2">
      <c r="F404" s="9">
        <v>59.800000000002299</v>
      </c>
      <c r="G404" s="17">
        <f t="shared" si="164"/>
        <v>1097.9538461538687</v>
      </c>
      <c r="H404" s="24">
        <f t="shared" si="153"/>
        <v>1371.1038461538687</v>
      </c>
      <c r="I404" s="24">
        <f t="shared" si="154"/>
        <v>14.918572520710967</v>
      </c>
      <c r="J404" s="18">
        <f t="shared" si="155"/>
        <v>1491857252.0710967</v>
      </c>
      <c r="K404" s="19">
        <f t="shared" si="144"/>
        <v>-7.9662336447790656</v>
      </c>
      <c r="L404" s="25">
        <f t="shared" si="145"/>
        <v>-8.3737940622687344</v>
      </c>
      <c r="M404" s="19">
        <f t="shared" si="146"/>
        <v>0.40756041748966876</v>
      </c>
      <c r="N404" s="20">
        <f t="shared" si="147"/>
        <v>7.49430153846032</v>
      </c>
      <c r="O404" s="42">
        <f t="shared" si="148"/>
        <v>1.7866052005629207</v>
      </c>
      <c r="P404" s="40"/>
      <c r="Q404" s="21">
        <f t="shared" si="149"/>
        <v>24.225561983539116</v>
      </c>
      <c r="R404" s="44">
        <f t="shared" si="150"/>
        <v>1.0950080037784669</v>
      </c>
      <c r="S404" s="22"/>
      <c r="T404" s="22">
        <f t="shared" si="151"/>
        <v>3.2325309916094169</v>
      </c>
      <c r="U404" s="22">
        <f t="shared" si="152"/>
        <v>0.34322327166781674</v>
      </c>
      <c r="V404" s="47"/>
      <c r="W404" s="26">
        <f t="shared" si="156"/>
        <v>0.61289869940681552</v>
      </c>
      <c r="X404" s="26">
        <f t="shared" si="157"/>
        <v>3.2325309916094169</v>
      </c>
      <c r="Y404" s="27">
        <f t="shared" si="158"/>
        <v>9.4801674136721067E-2</v>
      </c>
      <c r="Z404" s="26">
        <f t="shared" si="159"/>
        <v>0.15938367065680106</v>
      </c>
      <c r="AA404" s="33">
        <f t="shared" si="165"/>
        <v>4.9441238884494414</v>
      </c>
      <c r="AB404" s="30"/>
      <c r="AC404" s="37">
        <f t="shared" si="160"/>
        <v>9.5481399327268564E-3</v>
      </c>
      <c r="AD404" s="37">
        <f t="shared" si="166"/>
        <v>4.0253464670174957</v>
      </c>
      <c r="AE404" s="38">
        <f t="shared" si="161"/>
        <v>5.958400000000001</v>
      </c>
      <c r="AF404" s="37">
        <f t="shared" si="162"/>
        <v>5.6875869130101995E-4</v>
      </c>
      <c r="AG404" s="37">
        <f t="shared" si="167"/>
        <v>0.20853199203842707</v>
      </c>
      <c r="AH404" s="38">
        <f t="shared" si="163"/>
        <v>0.5750454142837168</v>
      </c>
    </row>
    <row r="405" spans="6:34" x14ac:dyDescent="0.2">
      <c r="F405" s="9">
        <v>59.700000000002298</v>
      </c>
      <c r="G405" s="17">
        <f t="shared" si="164"/>
        <v>1097.7000000000226</v>
      </c>
      <c r="H405" s="24">
        <f t="shared" si="153"/>
        <v>1370.8500000000226</v>
      </c>
      <c r="I405" s="24">
        <f t="shared" si="154"/>
        <v>14.908529000000925</v>
      </c>
      <c r="J405" s="18">
        <f t="shared" si="155"/>
        <v>1490852900.0000925</v>
      </c>
      <c r="K405" s="19">
        <f t="shared" si="144"/>
        <v>-7.962989657405684</v>
      </c>
      <c r="L405" s="25">
        <f t="shared" si="145"/>
        <v>-8.3777685197340865</v>
      </c>
      <c r="M405" s="19">
        <f t="shared" si="146"/>
        <v>0.41477886232840255</v>
      </c>
      <c r="N405" s="20">
        <f t="shared" si="147"/>
        <v>7.5080599999987783</v>
      </c>
      <c r="O405" s="42">
        <f t="shared" si="148"/>
        <v>1.7871644486107598</v>
      </c>
      <c r="P405" s="40"/>
      <c r="Q405" s="21">
        <f t="shared" si="149"/>
        <v>24.190832146271493</v>
      </c>
      <c r="R405" s="44">
        <f t="shared" si="150"/>
        <v>1.0954829026172346</v>
      </c>
      <c r="S405" s="22"/>
      <c r="T405" s="22">
        <f t="shared" si="151"/>
        <v>3.2219817298044275</v>
      </c>
      <c r="U405" s="22">
        <f t="shared" si="152"/>
        <v>0.34326467603052896</v>
      </c>
      <c r="V405" s="47"/>
      <c r="W405" s="26">
        <f t="shared" si="156"/>
        <v>0.61297263576880168</v>
      </c>
      <c r="X405" s="26">
        <f t="shared" si="157"/>
        <v>3.2219817298044275</v>
      </c>
      <c r="Y405" s="27">
        <f t="shared" si="158"/>
        <v>9.5123543081979053E-2</v>
      </c>
      <c r="Z405" s="26">
        <f t="shared" si="159"/>
        <v>0.15983831288098724</v>
      </c>
      <c r="AA405" s="33">
        <f t="shared" si="165"/>
        <v>4.9306556128798666</v>
      </c>
      <c r="AB405" s="30"/>
      <c r="AC405" s="37">
        <f t="shared" si="160"/>
        <v>9.5304402891884625E-3</v>
      </c>
      <c r="AD405" s="37">
        <f t="shared" si="166"/>
        <v>4.0348769073066837</v>
      </c>
      <c r="AE405" s="38">
        <f t="shared" si="161"/>
        <v>5.958400000000001</v>
      </c>
      <c r="AF405" s="37">
        <f t="shared" si="162"/>
        <v>5.689301440065487E-4</v>
      </c>
      <c r="AG405" s="37">
        <f t="shared" si="167"/>
        <v>0.20910092218243362</v>
      </c>
      <c r="AH405" s="38">
        <f t="shared" si="163"/>
        <v>0.57504558573642228</v>
      </c>
    </row>
    <row r="406" spans="6:34" x14ac:dyDescent="0.2">
      <c r="F406" s="9">
        <v>59.600000000002296</v>
      </c>
      <c r="G406" s="17">
        <f t="shared" si="164"/>
        <v>1097.4461538461765</v>
      </c>
      <c r="H406" s="24">
        <f t="shared" si="153"/>
        <v>1370.5961538461765</v>
      </c>
      <c r="I406" s="24">
        <f t="shared" si="154"/>
        <v>14.898498366864814</v>
      </c>
      <c r="J406" s="18">
        <f t="shared" si="155"/>
        <v>1489849836.6864815</v>
      </c>
      <c r="K406" s="19">
        <f t="shared" si="144"/>
        <v>-7.9597189167422435</v>
      </c>
      <c r="L406" s="25">
        <f t="shared" si="145"/>
        <v>-8.3817434151359063</v>
      </c>
      <c r="M406" s="19">
        <f t="shared" si="146"/>
        <v>0.42202449839366274</v>
      </c>
      <c r="N406" s="20">
        <f t="shared" si="147"/>
        <v>7.5218184615372365</v>
      </c>
      <c r="O406" s="42">
        <f t="shared" si="148"/>
        <v>1.787719683665089</v>
      </c>
      <c r="P406" s="40"/>
      <c r="Q406" s="21">
        <f t="shared" si="149"/>
        <v>24.155770440102891</v>
      </c>
      <c r="R406" s="44">
        <f t="shared" si="150"/>
        <v>1.0959553532727653</v>
      </c>
      <c r="S406" s="22"/>
      <c r="T406" s="22">
        <f t="shared" si="151"/>
        <v>3.2114269393263406</v>
      </c>
      <c r="U406" s="22">
        <f t="shared" si="152"/>
        <v>0.34330605823755395</v>
      </c>
      <c r="V406" s="47"/>
      <c r="W406" s="26">
        <f t="shared" si="156"/>
        <v>0.61304653256706054</v>
      </c>
      <c r="X406" s="26">
        <f t="shared" si="157"/>
        <v>3.2114269393263406</v>
      </c>
      <c r="Y406" s="27">
        <f t="shared" si="158"/>
        <v>9.5447684806377539E-2</v>
      </c>
      <c r="Z406" s="26">
        <f t="shared" si="159"/>
        <v>0.16029566869071693</v>
      </c>
      <c r="AA406" s="33">
        <f t="shared" si="165"/>
        <v>4.9171801781486577</v>
      </c>
      <c r="AB406" s="30"/>
      <c r="AC406" s="37">
        <f t="shared" si="160"/>
        <v>9.5126368547446844E-3</v>
      </c>
      <c r="AD406" s="37">
        <f t="shared" si="166"/>
        <v>4.0443895441614286</v>
      </c>
      <c r="AE406" s="38">
        <f t="shared" si="161"/>
        <v>5.958400000000001</v>
      </c>
      <c r="AF406" s="37">
        <f t="shared" si="162"/>
        <v>5.6910084674812551E-4</v>
      </c>
      <c r="AG406" s="37">
        <f t="shared" si="167"/>
        <v>0.20967002302918175</v>
      </c>
      <c r="AH406" s="38">
        <f t="shared" si="163"/>
        <v>0.57504575643916389</v>
      </c>
    </row>
    <row r="407" spans="6:34" x14ac:dyDescent="0.2">
      <c r="F407" s="9">
        <v>59.500000000002302</v>
      </c>
      <c r="G407" s="17">
        <f t="shared" si="164"/>
        <v>1097.1923076923304</v>
      </c>
      <c r="H407" s="24">
        <f t="shared" si="153"/>
        <v>1370.3423076923305</v>
      </c>
      <c r="I407" s="24">
        <f t="shared" si="154"/>
        <v>14.888480621302676</v>
      </c>
      <c r="J407" s="18">
        <f t="shared" si="155"/>
        <v>1488848062.1302676</v>
      </c>
      <c r="K407" s="19">
        <f t="shared" si="144"/>
        <v>-7.9564213260484662</v>
      </c>
      <c r="L407" s="25">
        <f t="shared" si="145"/>
        <v>-8.3857187487175935</v>
      </c>
      <c r="M407" s="19">
        <f t="shared" si="146"/>
        <v>0.42929742266912729</v>
      </c>
      <c r="N407" s="20">
        <f t="shared" si="147"/>
        <v>7.5355769230756948</v>
      </c>
      <c r="O407" s="42">
        <f t="shared" si="148"/>
        <v>1.7882708912148679</v>
      </c>
      <c r="P407" s="40"/>
      <c r="Q407" s="21">
        <f t="shared" si="149"/>
        <v>24.120377736709294</v>
      </c>
      <c r="R407" s="44">
        <f t="shared" si="150"/>
        <v>1.0964253477897883</v>
      </c>
      <c r="S407" s="22"/>
      <c r="T407" s="22">
        <f t="shared" si="151"/>
        <v>3.2008667661326724</v>
      </c>
      <c r="U407" s="22">
        <f t="shared" si="152"/>
        <v>0.3433474188830305</v>
      </c>
      <c r="V407" s="47"/>
      <c r="W407" s="26">
        <f t="shared" si="156"/>
        <v>0.61312039086255443</v>
      </c>
      <c r="X407" s="26">
        <f t="shared" si="157"/>
        <v>3.2008667661326724</v>
      </c>
      <c r="Y407" s="27">
        <f t="shared" si="158"/>
        <v>9.5774119271345715E-2</v>
      </c>
      <c r="Z407" s="26">
        <f t="shared" si="159"/>
        <v>0.16075575654155821</v>
      </c>
      <c r="AA407" s="33">
        <f t="shared" si="165"/>
        <v>4.9036977732795766</v>
      </c>
      <c r="AB407" s="30"/>
      <c r="AC407" s="37">
        <f t="shared" si="160"/>
        <v>9.4947299895587669E-3</v>
      </c>
      <c r="AD407" s="37">
        <f t="shared" si="166"/>
        <v>4.0538842741509873</v>
      </c>
      <c r="AE407" s="38">
        <f t="shared" si="161"/>
        <v>5.958400000000001</v>
      </c>
      <c r="AF407" s="37">
        <f t="shared" si="162"/>
        <v>5.6927079755502547E-4</v>
      </c>
      <c r="AG407" s="37">
        <f t="shared" si="167"/>
        <v>0.21023929382673678</v>
      </c>
      <c r="AH407" s="38">
        <f t="shared" si="163"/>
        <v>0.57504592638997076</v>
      </c>
    </row>
    <row r="408" spans="6:34" x14ac:dyDescent="0.2">
      <c r="F408" s="9">
        <v>59.400000000002301</v>
      </c>
      <c r="G408" s="17">
        <f t="shared" si="164"/>
        <v>1096.9384615384843</v>
      </c>
      <c r="H408" s="24">
        <f t="shared" si="153"/>
        <v>1370.0884615384844</v>
      </c>
      <c r="I408" s="24">
        <f t="shared" si="154"/>
        <v>14.878475763314498</v>
      </c>
      <c r="J408" s="18">
        <f t="shared" si="155"/>
        <v>1487847576.3314497</v>
      </c>
      <c r="K408" s="19">
        <f t="shared" si="144"/>
        <v>-7.9530967880774117</v>
      </c>
      <c r="L408" s="25">
        <f t="shared" si="145"/>
        <v>-8.3896945207227294</v>
      </c>
      <c r="M408" s="19">
        <f t="shared" si="146"/>
        <v>0.43659773264531765</v>
      </c>
      <c r="N408" s="20">
        <f t="shared" si="147"/>
        <v>7.5493353846141531</v>
      </c>
      <c r="O408" s="42">
        <f t="shared" si="148"/>
        <v>1.7888180566730565</v>
      </c>
      <c r="P408" s="40"/>
      <c r="Q408" s="21">
        <f t="shared" si="149"/>
        <v>24.08465491859733</v>
      </c>
      <c r="R408" s="44">
        <f t="shared" si="150"/>
        <v>1.0968928781841374</v>
      </c>
      <c r="S408" s="22"/>
      <c r="T408" s="22">
        <f t="shared" si="151"/>
        <v>3.1903013565515739</v>
      </c>
      <c r="U408" s="22">
        <f t="shared" si="152"/>
        <v>0.34338875856695678</v>
      </c>
      <c r="V408" s="47"/>
      <c r="W408" s="26">
        <f t="shared" si="156"/>
        <v>0.61319421172670852</v>
      </c>
      <c r="X408" s="26">
        <f t="shared" si="157"/>
        <v>3.1903013565515739</v>
      </c>
      <c r="Y408" s="27">
        <f t="shared" si="158"/>
        <v>9.6102866656696623E-2</v>
      </c>
      <c r="Z408" s="26">
        <f t="shared" si="159"/>
        <v>0.16121859503159128</v>
      </c>
      <c r="AA408" s="33">
        <f t="shared" si="165"/>
        <v>4.890208587786363</v>
      </c>
      <c r="AB408" s="30"/>
      <c r="AC408" s="37">
        <f t="shared" si="160"/>
        <v>9.4767200573057948E-3</v>
      </c>
      <c r="AD408" s="37">
        <f t="shared" si="166"/>
        <v>4.0633609942082929</v>
      </c>
      <c r="AE408" s="38">
        <f t="shared" si="161"/>
        <v>5.958400000000001</v>
      </c>
      <c r="AF408" s="37">
        <f t="shared" si="162"/>
        <v>5.6943999445211899E-4</v>
      </c>
      <c r="AG408" s="37">
        <f t="shared" si="167"/>
        <v>0.21080873382118889</v>
      </c>
      <c r="AH408" s="38">
        <f t="shared" si="163"/>
        <v>0.57504609558686792</v>
      </c>
    </row>
    <row r="409" spans="6:34" x14ac:dyDescent="0.2">
      <c r="F409" s="9">
        <v>59.300000000002299</v>
      </c>
      <c r="G409" s="17">
        <f t="shared" si="164"/>
        <v>1096.6846153846382</v>
      </c>
      <c r="H409" s="24">
        <f t="shared" si="153"/>
        <v>1369.8346153846383</v>
      </c>
      <c r="I409" s="24">
        <f t="shared" si="154"/>
        <v>14.868483792900321</v>
      </c>
      <c r="J409" s="18">
        <f t="shared" si="155"/>
        <v>1486848379.2900321</v>
      </c>
      <c r="K409" s="19">
        <f t="shared" si="144"/>
        <v>-7.9497452050719808</v>
      </c>
      <c r="L409" s="25">
        <f t="shared" si="145"/>
        <v>-8.3936707313950709</v>
      </c>
      <c r="M409" s="19">
        <f t="shared" si="146"/>
        <v>0.44392552632309012</v>
      </c>
      <c r="N409" s="20">
        <f t="shared" si="147"/>
        <v>7.5630938461526114</v>
      </c>
      <c r="O409" s="42">
        <f t="shared" si="148"/>
        <v>1.7893611653760875</v>
      </c>
      <c r="P409" s="40"/>
      <c r="Q409" s="21">
        <f t="shared" si="149"/>
        <v>24.04860287910866</v>
      </c>
      <c r="R409" s="44">
        <f t="shared" si="150"/>
        <v>1.0973579364425583</v>
      </c>
      <c r="S409" s="22"/>
      <c r="T409" s="22">
        <f t="shared" si="151"/>
        <v>3.1797308572790381</v>
      </c>
      <c r="U409" s="22">
        <f t="shared" si="152"/>
        <v>0.3434300778952431</v>
      </c>
      <c r="V409" s="47"/>
      <c r="W409" s="26">
        <f t="shared" si="156"/>
        <v>0.61326799624150552</v>
      </c>
      <c r="X409" s="26">
        <f t="shared" si="157"/>
        <v>3.1797308572790381</v>
      </c>
      <c r="Y409" s="27">
        <f t="shared" si="158"/>
        <v>9.643394736344002E-2</v>
      </c>
      <c r="Z409" s="26">
        <f t="shared" si="159"/>
        <v>0.1616842029024842</v>
      </c>
      <c r="AA409" s="33">
        <f t="shared" si="165"/>
        <v>4.87671281166927</v>
      </c>
      <c r="AB409" s="30"/>
      <c r="AC409" s="37">
        <f t="shared" si="160"/>
        <v>9.4586074251654349E-3</v>
      </c>
      <c r="AD409" s="37">
        <f t="shared" si="166"/>
        <v>4.0728196016334586</v>
      </c>
      <c r="AE409" s="38">
        <f t="shared" si="161"/>
        <v>5.958400000000001</v>
      </c>
      <c r="AF409" s="37">
        <f t="shared" si="162"/>
        <v>5.6960843545944583E-4</v>
      </c>
      <c r="AG409" s="37">
        <f t="shared" si="167"/>
        <v>0.21137834225664834</v>
      </c>
      <c r="AH409" s="38">
        <f t="shared" si="163"/>
        <v>0.57504626402787529</v>
      </c>
    </row>
    <row r="410" spans="6:34" x14ac:dyDescent="0.2">
      <c r="F410" s="9">
        <v>59.200000000002298</v>
      </c>
      <c r="G410" s="17">
        <f t="shared" si="164"/>
        <v>1096.4307692307921</v>
      </c>
      <c r="H410" s="24">
        <f t="shared" si="153"/>
        <v>1369.5807692307922</v>
      </c>
      <c r="I410" s="24">
        <f t="shared" si="154"/>
        <v>14.858504710060089</v>
      </c>
      <c r="J410" s="18">
        <f t="shared" si="155"/>
        <v>1485850471.0060089</v>
      </c>
      <c r="K410" s="19">
        <f t="shared" si="144"/>
        <v>-7.9463664787613739</v>
      </c>
      <c r="L410" s="25">
        <f t="shared" si="145"/>
        <v>-8.3976473809785634</v>
      </c>
      <c r="M410" s="19">
        <f t="shared" si="146"/>
        <v>0.45128090221718953</v>
      </c>
      <c r="N410" s="20">
        <f t="shared" si="147"/>
        <v>7.5768523076910697</v>
      </c>
      <c r="O410" s="42">
        <f t="shared" si="148"/>
        <v>1.7899002025833424</v>
      </c>
      <c r="P410" s="40"/>
      <c r="Q410" s="21">
        <f t="shared" si="149"/>
        <v>24.012222522423933</v>
      </c>
      <c r="R410" s="44">
        <f t="shared" si="150"/>
        <v>1.0978205145225253</v>
      </c>
      <c r="S410" s="22"/>
      <c r="T410" s="22">
        <f t="shared" si="151"/>
        <v>3.1691554153760841</v>
      </c>
      <c r="U410" s="22">
        <f t="shared" si="152"/>
        <v>0.34347137747976675</v>
      </c>
      <c r="V410" s="47"/>
      <c r="W410" s="26">
        <f t="shared" si="156"/>
        <v>0.61334174549958342</v>
      </c>
      <c r="X410" s="26">
        <f t="shared" si="157"/>
        <v>3.1691554153760841</v>
      </c>
      <c r="Y410" s="27">
        <f t="shared" si="158"/>
        <v>9.676738201663708E-2</v>
      </c>
      <c r="Z410" s="26">
        <f t="shared" si="159"/>
        <v>0.16215259904057447</v>
      </c>
      <c r="AA410" s="33">
        <f t="shared" si="165"/>
        <v>4.8632106354115727</v>
      </c>
      <c r="AB410" s="30"/>
      <c r="AC410" s="37">
        <f t="shared" si="160"/>
        <v>9.4403924638280599E-3</v>
      </c>
      <c r="AD410" s="37">
        <f t="shared" si="166"/>
        <v>4.0822599940972868</v>
      </c>
      <c r="AE410" s="38">
        <f t="shared" si="161"/>
        <v>5.958400000000001</v>
      </c>
      <c r="AF410" s="37">
        <f t="shared" si="162"/>
        <v>5.6977611859260245E-4</v>
      </c>
      <c r="AG410" s="37">
        <f t="shared" si="167"/>
        <v>0.21194811837524094</v>
      </c>
      <c r="AH410" s="38">
        <f t="shared" si="163"/>
        <v>0.57504643171100844</v>
      </c>
    </row>
    <row r="411" spans="6:34" x14ac:dyDescent="0.2">
      <c r="F411" s="9">
        <v>59.100000000002296</v>
      </c>
      <c r="G411" s="17">
        <f t="shared" si="164"/>
        <v>1096.176923076946</v>
      </c>
      <c r="H411" s="24">
        <f t="shared" si="153"/>
        <v>1369.3269230769461</v>
      </c>
      <c r="I411" s="24">
        <f t="shared" si="154"/>
        <v>14.848538514793816</v>
      </c>
      <c r="J411" s="18">
        <f t="shared" si="155"/>
        <v>1484853851.4793816</v>
      </c>
      <c r="K411" s="19">
        <f t="shared" si="144"/>
        <v>-7.9429605103574765</v>
      </c>
      <c r="L411" s="25">
        <f t="shared" si="145"/>
        <v>-8.4016244697173335</v>
      </c>
      <c r="M411" s="19">
        <f t="shared" si="146"/>
        <v>0.45866395935985693</v>
      </c>
      <c r="N411" s="20">
        <f t="shared" si="147"/>
        <v>7.5906107692295279</v>
      </c>
      <c r="O411" s="42">
        <f t="shared" si="148"/>
        <v>1.7904351534766034</v>
      </c>
      <c r="P411" s="40"/>
      <c r="Q411" s="21">
        <f t="shared" si="149"/>
        <v>23.975514763566277</v>
      </c>
      <c r="R411" s="44">
        <f t="shared" si="150"/>
        <v>1.0982806043520403</v>
      </c>
      <c r="S411" s="22"/>
      <c r="T411" s="22">
        <f t="shared" si="151"/>
        <v>3.1585751782659082</v>
      </c>
      <c r="U411" s="22">
        <f t="shared" si="152"/>
        <v>0.3435126579384265</v>
      </c>
      <c r="V411" s="47"/>
      <c r="W411" s="26">
        <f t="shared" si="156"/>
        <v>0.61341546060433294</v>
      </c>
      <c r="X411" s="26">
        <f t="shared" si="157"/>
        <v>3.1585751782659082</v>
      </c>
      <c r="Y411" s="27">
        <f t="shared" si="158"/>
        <v>9.7103191468297531E-2</v>
      </c>
      <c r="Z411" s="26">
        <f t="shared" si="159"/>
        <v>0.16262380247795596</v>
      </c>
      <c r="AA411" s="33">
        <f t="shared" si="165"/>
        <v>4.8497022499760245</v>
      </c>
      <c r="AB411" s="30"/>
      <c r="AC411" s="37">
        <f t="shared" si="160"/>
        <v>9.422075547490574E-3</v>
      </c>
      <c r="AD411" s="37">
        <f t="shared" si="166"/>
        <v>4.0916820696447775</v>
      </c>
      <c r="AE411" s="38">
        <f t="shared" si="161"/>
        <v>5.9584000000000019</v>
      </c>
      <c r="AF411" s="37">
        <f t="shared" si="162"/>
        <v>5.6994304186251882E-4</v>
      </c>
      <c r="AG411" s="37">
        <f t="shared" si="167"/>
        <v>0.21251806141710347</v>
      </c>
      <c r="AH411" s="38">
        <f t="shared" si="163"/>
        <v>0.57504659863427832</v>
      </c>
    </row>
    <row r="412" spans="6:34" x14ac:dyDescent="0.2">
      <c r="F412" s="9">
        <v>59.000000000002302</v>
      </c>
      <c r="G412" s="17">
        <f t="shared" si="164"/>
        <v>1095.9230769230999</v>
      </c>
      <c r="H412" s="24">
        <f t="shared" si="153"/>
        <v>1369.0730769231</v>
      </c>
      <c r="I412" s="24">
        <f t="shared" si="154"/>
        <v>14.838585207101488</v>
      </c>
      <c r="J412" s="18">
        <f t="shared" si="155"/>
        <v>1483858520.7101488</v>
      </c>
      <c r="K412" s="19">
        <f t="shared" si="144"/>
        <v>-7.9395272005512689</v>
      </c>
      <c r="L412" s="25">
        <f t="shared" si="145"/>
        <v>-8.4056019978556833</v>
      </c>
      <c r="M412" s="19">
        <f t="shared" si="146"/>
        <v>0.46607479730441437</v>
      </c>
      <c r="N412" s="20">
        <f t="shared" si="147"/>
        <v>7.6043692307679862</v>
      </c>
      <c r="O412" s="42">
        <f t="shared" si="148"/>
        <v>1.7909660031595189</v>
      </c>
      <c r="P412" s="40"/>
      <c r="Q412" s="21">
        <f t="shared" si="149"/>
        <v>23.938480528404373</v>
      </c>
      <c r="R412" s="44">
        <f t="shared" si="150"/>
        <v>1.0987381978294446</v>
      </c>
      <c r="S412" s="22"/>
      <c r="T412" s="22">
        <f t="shared" si="151"/>
        <v>3.1479902937310107</v>
      </c>
      <c r="U412" s="22">
        <f t="shared" si="152"/>
        <v>0.3435539198951984</v>
      </c>
      <c r="V412" s="47"/>
      <c r="W412" s="26">
        <f t="shared" si="156"/>
        <v>0.6134891426699971</v>
      </c>
      <c r="X412" s="26">
        <f t="shared" si="157"/>
        <v>3.1479902937310107</v>
      </c>
      <c r="Y412" s="27">
        <f t="shared" si="158"/>
        <v>9.7441396800319754E-2</v>
      </c>
      <c r="Z412" s="26">
        <f t="shared" si="159"/>
        <v>0.16309783239357142</v>
      </c>
      <c r="AA412" s="33">
        <f t="shared" si="165"/>
        <v>4.8361878468012955</v>
      </c>
      <c r="AB412" s="30"/>
      <c r="AC412" s="37">
        <f t="shared" si="160"/>
        <v>9.4036570538554836E-3</v>
      </c>
      <c r="AD412" s="37">
        <f t="shared" si="166"/>
        <v>4.1010857266986331</v>
      </c>
      <c r="AE412" s="38">
        <f t="shared" si="161"/>
        <v>5.9584000000000019</v>
      </c>
      <c r="AF412" s="37">
        <f t="shared" si="162"/>
        <v>5.7010920327543973E-4</v>
      </c>
      <c r="AG412" s="37">
        <f t="shared" si="167"/>
        <v>0.21308817062037891</v>
      </c>
      <c r="AH412" s="38">
        <f t="shared" si="163"/>
        <v>0.57504676479569128</v>
      </c>
    </row>
    <row r="413" spans="6:34" x14ac:dyDescent="0.2">
      <c r="F413" s="9">
        <v>58.900000000002301</v>
      </c>
      <c r="G413" s="17">
        <f t="shared" si="164"/>
        <v>1095.6692307692538</v>
      </c>
      <c r="H413" s="24">
        <f t="shared" si="153"/>
        <v>1368.8192307692539</v>
      </c>
      <c r="I413" s="24">
        <f t="shared" si="154"/>
        <v>14.828644786983133</v>
      </c>
      <c r="J413" s="18">
        <f t="shared" si="155"/>
        <v>1482864478.6983132</v>
      </c>
      <c r="K413" s="19">
        <f t="shared" si="144"/>
        <v>-7.9360664495091919</v>
      </c>
      <c r="L413" s="25">
        <f t="shared" si="145"/>
        <v>-8.4095799656380983</v>
      </c>
      <c r="M413" s="19">
        <f t="shared" si="146"/>
        <v>0.47351351612890635</v>
      </c>
      <c r="N413" s="20">
        <f t="shared" si="147"/>
        <v>7.6181276923064445</v>
      </c>
      <c r="O413" s="42">
        <f t="shared" si="148"/>
        <v>1.7914927366570526</v>
      </c>
      <c r="P413" s="40"/>
      <c r="Q413" s="21">
        <f t="shared" si="149"/>
        <v>23.901120753655054</v>
      </c>
      <c r="R413" s="44">
        <f t="shared" si="150"/>
        <v>1.0991932868232177</v>
      </c>
      <c r="S413" s="22"/>
      <c r="T413" s="22">
        <f t="shared" si="151"/>
        <v>3.1374009099102946</v>
      </c>
      <c r="U413" s="22">
        <f t="shared" si="152"/>
        <v>0.34359516398019146</v>
      </c>
      <c r="V413" s="47"/>
      <c r="W413" s="26">
        <f t="shared" si="156"/>
        <v>0.6135627928217704</v>
      </c>
      <c r="X413" s="26">
        <f t="shared" si="157"/>
        <v>3.1374009099102946</v>
      </c>
      <c r="Y413" s="27">
        <f t="shared" si="158"/>
        <v>9.7782019327474726E-2</v>
      </c>
      <c r="Z413" s="26">
        <f t="shared" si="159"/>
        <v>0.16357470811431038</v>
      </c>
      <c r="AA413" s="33">
        <f t="shared" si="165"/>
        <v>4.8226676177983698</v>
      </c>
      <c r="AB413" s="30"/>
      <c r="AC413" s="37">
        <f t="shared" si="160"/>
        <v>9.3851373641331542E-3</v>
      </c>
      <c r="AD413" s="37">
        <f t="shared" si="166"/>
        <v>4.1104708640627665</v>
      </c>
      <c r="AE413" s="38">
        <f t="shared" si="161"/>
        <v>5.9584000000000019</v>
      </c>
      <c r="AF413" s="37">
        <f t="shared" si="162"/>
        <v>5.7027460083310761E-4</v>
      </c>
      <c r="AG413" s="37">
        <f t="shared" si="167"/>
        <v>0.21365844522121202</v>
      </c>
      <c r="AH413" s="38">
        <f t="shared" si="163"/>
        <v>0.57504693019324893</v>
      </c>
    </row>
    <row r="414" spans="6:34" x14ac:dyDescent="0.2">
      <c r="F414" s="9">
        <v>58.800000000002299</v>
      </c>
      <c r="G414" s="17">
        <f t="shared" si="164"/>
        <v>1095.4153846154077</v>
      </c>
      <c r="H414" s="24">
        <f t="shared" si="153"/>
        <v>1368.5653846154078</v>
      </c>
      <c r="I414" s="24">
        <f t="shared" si="154"/>
        <v>14.818717254438795</v>
      </c>
      <c r="J414" s="18">
        <f t="shared" si="155"/>
        <v>1481871725.4438794</v>
      </c>
      <c r="K414" s="19">
        <f t="shared" si="144"/>
        <v>-7.9325781568694396</v>
      </c>
      <c r="L414" s="25">
        <f t="shared" si="145"/>
        <v>-8.4135583733092396</v>
      </c>
      <c r="M414" s="19">
        <f t="shared" si="146"/>
        <v>0.48098021643980005</v>
      </c>
      <c r="N414" s="20">
        <f t="shared" si="147"/>
        <v>7.6318861538449028</v>
      </c>
      <c r="O414" s="42">
        <f t="shared" si="148"/>
        <v>1.7920153389149354</v>
      </c>
      <c r="P414" s="40"/>
      <c r="Q414" s="21">
        <f t="shared" si="149"/>
        <v>23.863436386885496</v>
      </c>
      <c r="R414" s="44">
        <f t="shared" si="150"/>
        <v>1.0996458631717823</v>
      </c>
      <c r="S414" s="22"/>
      <c r="T414" s="22">
        <f t="shared" si="151"/>
        <v>3.1268071752961393</v>
      </c>
      <c r="U414" s="22">
        <f t="shared" si="152"/>
        <v>0.34363639082970449</v>
      </c>
      <c r="V414" s="47"/>
      <c r="W414" s="26">
        <f t="shared" si="156"/>
        <v>0.61363641219590082</v>
      </c>
      <c r="X414" s="26">
        <f t="shared" si="157"/>
        <v>3.1268071752961393</v>
      </c>
      <c r="Y414" s="27">
        <f t="shared" si="158"/>
        <v>9.8125080600434442E-2</v>
      </c>
      <c r="Z414" s="26">
        <f t="shared" si="159"/>
        <v>0.16405444911611214</v>
      </c>
      <c r="AA414" s="33">
        <f t="shared" si="165"/>
        <v>4.8091417553469089</v>
      </c>
      <c r="AB414" s="30"/>
      <c r="AC414" s="37">
        <f t="shared" si="160"/>
        <v>9.3665168630338563E-3</v>
      </c>
      <c r="AD414" s="37">
        <f t="shared" si="166"/>
        <v>4.1198373809258007</v>
      </c>
      <c r="AE414" s="38">
        <f t="shared" si="161"/>
        <v>5.9584000000000028</v>
      </c>
      <c r="AF414" s="37">
        <f t="shared" si="162"/>
        <v>5.70439232532336E-4</v>
      </c>
      <c r="AG414" s="37">
        <f t="shared" si="167"/>
        <v>0.21422888445374436</v>
      </c>
      <c r="AH414" s="38">
        <f t="shared" si="163"/>
        <v>0.57504709482494809</v>
      </c>
    </row>
    <row r="415" spans="6:34" x14ac:dyDescent="0.2">
      <c r="F415" s="9">
        <v>58.700000000002298</v>
      </c>
      <c r="G415" s="17">
        <f t="shared" si="164"/>
        <v>1095.1615384615616</v>
      </c>
      <c r="H415" s="24">
        <f t="shared" si="153"/>
        <v>1368.3115384615617</v>
      </c>
      <c r="I415" s="24">
        <f t="shared" si="154"/>
        <v>14.808802609468373</v>
      </c>
      <c r="J415" s="18">
        <f t="shared" si="155"/>
        <v>1480880260.9468372</v>
      </c>
      <c r="K415" s="19">
        <f t="shared" si="144"/>
        <v>-7.9290622217382944</v>
      </c>
      <c r="L415" s="25">
        <f t="shared" si="145"/>
        <v>-8.4175372211139639</v>
      </c>
      <c r="M415" s="19">
        <f t="shared" si="146"/>
        <v>0.48847499937566941</v>
      </c>
      <c r="N415" s="20">
        <f t="shared" si="147"/>
        <v>7.645644615383361</v>
      </c>
      <c r="O415" s="42">
        <f t="shared" si="148"/>
        <v>1.7925337947991098</v>
      </c>
      <c r="P415" s="40"/>
      <c r="Q415" s="21">
        <f t="shared" si="149"/>
        <v>23.825428386514943</v>
      </c>
      <c r="R415" s="44">
        <f t="shared" si="150"/>
        <v>1.1000959186833028</v>
      </c>
      <c r="S415" s="22"/>
      <c r="T415" s="22">
        <f t="shared" si="151"/>
        <v>3.1162092387314435</v>
      </c>
      <c r="U415" s="22">
        <f t="shared" si="152"/>
        <v>0.34367760108628304</v>
      </c>
      <c r="V415" s="47"/>
      <c r="W415" s="26">
        <f t="shared" si="156"/>
        <v>0.61371000193979108</v>
      </c>
      <c r="X415" s="26">
        <f t="shared" si="157"/>
        <v>3.1162092387314435</v>
      </c>
      <c r="Y415" s="27">
        <f t="shared" si="158"/>
        <v>9.8470602408845642E-2</v>
      </c>
      <c r="Z415" s="26">
        <f t="shared" si="159"/>
        <v>0.16453707502507428</v>
      </c>
      <c r="AA415" s="33">
        <f t="shared" si="165"/>
        <v>4.7956104522915872</v>
      </c>
      <c r="AB415" s="30"/>
      <c r="AC415" s="37">
        <f t="shared" si="160"/>
        <v>9.3477959387730809E-3</v>
      </c>
      <c r="AD415" s="37">
        <f t="shared" si="166"/>
        <v>4.1291851768645733</v>
      </c>
      <c r="AE415" s="38">
        <f t="shared" si="161"/>
        <v>5.9584000000000028</v>
      </c>
      <c r="AF415" s="37">
        <f t="shared" si="162"/>
        <v>5.7060309636539704E-4</v>
      </c>
      <c r="AG415" s="37">
        <f t="shared" si="167"/>
        <v>0.21479948755010975</v>
      </c>
      <c r="AH415" s="38">
        <f t="shared" si="163"/>
        <v>0.57504725868878115</v>
      </c>
    </row>
    <row r="416" spans="6:34" x14ac:dyDescent="0.2">
      <c r="F416" s="9">
        <v>58.600000000002403</v>
      </c>
      <c r="G416" s="17">
        <f t="shared" si="164"/>
        <v>1094.9076923077155</v>
      </c>
      <c r="H416" s="24">
        <f t="shared" si="153"/>
        <v>1368.0576923077156</v>
      </c>
      <c r="I416" s="24">
        <f t="shared" si="154"/>
        <v>14.798900852071924</v>
      </c>
      <c r="J416" s="18">
        <f t="shared" si="155"/>
        <v>1479890085.2071924</v>
      </c>
      <c r="K416" s="19">
        <f t="shared" si="144"/>
        <v>-7.9255185426863717</v>
      </c>
      <c r="L416" s="25">
        <f t="shared" si="145"/>
        <v>-8.4215165092972981</v>
      </c>
      <c r="M416" s="19">
        <f t="shared" si="146"/>
        <v>0.49599796661092643</v>
      </c>
      <c r="N416" s="20">
        <f t="shared" si="147"/>
        <v>7.6594030769218193</v>
      </c>
      <c r="O416" s="42">
        <f t="shared" si="148"/>
        <v>1.7930480890951674</v>
      </c>
      <c r="P416" s="40"/>
      <c r="Q416" s="21">
        <f t="shared" si="149"/>
        <v>23.787097721816014</v>
      </c>
      <c r="R416" s="44">
        <f t="shared" si="150"/>
        <v>1.100543445135483</v>
      </c>
      <c r="S416" s="22"/>
      <c r="T416" s="22">
        <f t="shared" si="151"/>
        <v>3.1056072494066513</v>
      </c>
      <c r="U416" s="22">
        <f t="shared" si="152"/>
        <v>0.34371879539877731</v>
      </c>
      <c r="V416" s="47"/>
      <c r="W416" s="26">
        <f t="shared" si="156"/>
        <v>0.61378356321210226</v>
      </c>
      <c r="X416" s="26">
        <f t="shared" si="157"/>
        <v>3.1056072494066513</v>
      </c>
      <c r="Y416" s="27">
        <f t="shared" si="158"/>
        <v>9.8818606784449328E-2</v>
      </c>
      <c r="Z416" s="26">
        <f t="shared" si="159"/>
        <v>0.16502260561856599</v>
      </c>
      <c r="AA416" s="33">
        <f t="shared" si="165"/>
        <v>4.7820739019383964</v>
      </c>
      <c r="AB416" s="30"/>
      <c r="AC416" s="37">
        <f t="shared" si="160"/>
        <v>9.3289749830566832E-3</v>
      </c>
      <c r="AD416" s="37">
        <f t="shared" si="166"/>
        <v>4.1385141518476303</v>
      </c>
      <c r="AE416" s="38">
        <f t="shared" si="161"/>
        <v>5.9584000000000028</v>
      </c>
      <c r="AF416" s="37">
        <f t="shared" si="162"/>
        <v>5.707661903191888E-4</v>
      </c>
      <c r="AG416" s="37">
        <f t="shared" si="167"/>
        <v>0.21537025374042892</v>
      </c>
      <c r="AH416" s="38">
        <f t="shared" si="163"/>
        <v>0.5750474217827356</v>
      </c>
    </row>
    <row r="417" spans="6:34" x14ac:dyDescent="0.2">
      <c r="F417" s="9">
        <v>58.500000000002402</v>
      </c>
      <c r="G417" s="17">
        <f t="shared" si="164"/>
        <v>1094.6538461538694</v>
      </c>
      <c r="H417" s="24">
        <f t="shared" si="153"/>
        <v>1367.8038461538695</v>
      </c>
      <c r="I417" s="24">
        <f t="shared" si="154"/>
        <v>14.789011982249434</v>
      </c>
      <c r="J417" s="18">
        <f t="shared" si="155"/>
        <v>1478901198.2249434</v>
      </c>
      <c r="K417" s="19">
        <f t="shared" si="144"/>
        <v>-7.9219470177448219</v>
      </c>
      <c r="L417" s="25">
        <f t="shared" si="145"/>
        <v>-8.4254962381044542</v>
      </c>
      <c r="M417" s="19">
        <f t="shared" si="146"/>
        <v>0.50354922035963234</v>
      </c>
      <c r="N417" s="20">
        <f t="shared" si="147"/>
        <v>7.6731615384602776</v>
      </c>
      <c r="O417" s="42">
        <f t="shared" si="148"/>
        <v>1.7935582065077815</v>
      </c>
      <c r="P417" s="40"/>
      <c r="Q417" s="21">
        <f t="shared" si="149"/>
        <v>23.748445372915185</v>
      </c>
      <c r="R417" s="44">
        <f t="shared" si="150"/>
        <v>1.1009884342753602</v>
      </c>
      <c r="S417" s="22"/>
      <c r="T417" s="22">
        <f t="shared" si="151"/>
        <v>3.0950013568566979</v>
      </c>
      <c r="U417" s="22">
        <f t="shared" si="152"/>
        <v>0.34375997442240069</v>
      </c>
      <c r="V417" s="47"/>
      <c r="W417" s="26">
        <f t="shared" si="156"/>
        <v>0.6138570971828583</v>
      </c>
      <c r="X417" s="26">
        <f t="shared" si="157"/>
        <v>3.0950013568566979</v>
      </c>
      <c r="Y417" s="27">
        <f t="shared" si="158"/>
        <v>9.9169116004248756E-2</v>
      </c>
      <c r="Z417" s="26">
        <f t="shared" si="159"/>
        <v>0.16551106082634862</v>
      </c>
      <c r="AA417" s="33">
        <f t="shared" si="165"/>
        <v>4.7685322980508582</v>
      </c>
      <c r="AB417" s="30"/>
      <c r="AC417" s="37">
        <f t="shared" si="160"/>
        <v>9.3100543911295922E-3</v>
      </c>
      <c r="AD417" s="37">
        <f t="shared" si="166"/>
        <v>4.1478242062387602</v>
      </c>
      <c r="AE417" s="38">
        <f t="shared" si="161"/>
        <v>5.9584000000000028</v>
      </c>
      <c r="AF417" s="37">
        <f t="shared" si="162"/>
        <v>5.7092851237829664E-4</v>
      </c>
      <c r="AG417" s="37">
        <f t="shared" si="167"/>
        <v>0.21594118225280723</v>
      </c>
      <c r="AH417" s="38">
        <f t="shared" si="163"/>
        <v>0.57504758410479417</v>
      </c>
    </row>
    <row r="418" spans="6:34" x14ac:dyDescent="0.2">
      <c r="F418" s="9">
        <v>58.4000000000024</v>
      </c>
      <c r="G418" s="17">
        <f t="shared" si="164"/>
        <v>1094.4000000000233</v>
      </c>
      <c r="H418" s="24">
        <f t="shared" si="153"/>
        <v>1367.5500000000234</v>
      </c>
      <c r="I418" s="24">
        <f t="shared" si="154"/>
        <v>14.779136000000889</v>
      </c>
      <c r="J418" s="18">
        <f t="shared" si="155"/>
        <v>1477913600.0000889</v>
      </c>
      <c r="K418" s="19">
        <f t="shared" si="144"/>
        <v>-7.9183475444015716</v>
      </c>
      <c r="L418" s="25">
        <f t="shared" si="145"/>
        <v>-8.4294764077808253</v>
      </c>
      <c r="M418" s="19">
        <f t="shared" si="146"/>
        <v>0.51112886337925367</v>
      </c>
      <c r="N418" s="20">
        <f t="shared" si="147"/>
        <v>7.6869199999987359</v>
      </c>
      <c r="O418" s="42">
        <f t="shared" si="148"/>
        <v>1.7940641316601402</v>
      </c>
      <c r="P418" s="40"/>
      <c r="Q418" s="21">
        <f t="shared" si="149"/>
        <v>23.709472330793663</v>
      </c>
      <c r="R418" s="44">
        <f t="shared" si="150"/>
        <v>1.1014308778191022</v>
      </c>
      <c r="S418" s="22"/>
      <c r="T418" s="22">
        <f t="shared" si="151"/>
        <v>3.0843917109580379</v>
      </c>
      <c r="U418" s="22">
        <f t="shared" si="152"/>
        <v>0.3438011388187886</v>
      </c>
      <c r="V418" s="47"/>
      <c r="W418" s="26">
        <f t="shared" si="156"/>
        <v>0.61393060503355101</v>
      </c>
      <c r="X418" s="26">
        <f t="shared" si="157"/>
        <v>3.0843917109580379</v>
      </c>
      <c r="Y418" s="27">
        <f t="shared" si="158"/>
        <v>9.9522152593721477E-2</v>
      </c>
      <c r="Z418" s="26">
        <f t="shared" si="159"/>
        <v>0.16600246073169661</v>
      </c>
      <c r="AA418" s="33">
        <f t="shared" si="165"/>
        <v>4.7549858348463285</v>
      </c>
      <c r="AB418" s="30"/>
      <c r="AC418" s="37">
        <f t="shared" si="160"/>
        <v>9.2910345616743772E-3</v>
      </c>
      <c r="AD418" s="37">
        <f t="shared" si="166"/>
        <v>4.1571152408004348</v>
      </c>
      <c r="AE418" s="38">
        <f t="shared" si="161"/>
        <v>5.9584000000000028</v>
      </c>
      <c r="AF418" s="37">
        <f t="shared" si="162"/>
        <v>5.710900605188908E-4</v>
      </c>
      <c r="AG418" s="37">
        <f t="shared" si="167"/>
        <v>0.21651227231332612</v>
      </c>
      <c r="AH418" s="38">
        <f t="shared" si="163"/>
        <v>0.57504774565293471</v>
      </c>
    </row>
    <row r="419" spans="6:34" x14ac:dyDescent="0.2">
      <c r="F419" s="9">
        <v>58.300000000002399</v>
      </c>
      <c r="G419" s="17">
        <f t="shared" si="164"/>
        <v>1094.1461538461772</v>
      </c>
      <c r="H419" s="24">
        <f t="shared" si="153"/>
        <v>1367.2961538461773</v>
      </c>
      <c r="I419" s="24">
        <f t="shared" si="154"/>
        <v>14.769272905326375</v>
      </c>
      <c r="J419" s="18">
        <f t="shared" si="155"/>
        <v>1476927290.5326374</v>
      </c>
      <c r="K419" s="19">
        <f t="shared" si="144"/>
        <v>-7.9147200195974463</v>
      </c>
      <c r="L419" s="25">
        <f t="shared" si="145"/>
        <v>-8.4334570185719873</v>
      </c>
      <c r="M419" s="19">
        <f t="shared" si="146"/>
        <v>0.51873699897454095</v>
      </c>
      <c r="N419" s="20">
        <f t="shared" si="147"/>
        <v>7.7006784615371942</v>
      </c>
      <c r="O419" s="42">
        <f t="shared" si="148"/>
        <v>1.7945658490933667</v>
      </c>
      <c r="P419" s="40"/>
      <c r="Q419" s="21">
        <f t="shared" si="149"/>
        <v>23.670179597286875</v>
      </c>
      <c r="R419" s="44">
        <f t="shared" si="150"/>
        <v>1.1018707674517951</v>
      </c>
      <c r="S419" s="22"/>
      <c r="T419" s="22">
        <f t="shared" si="151"/>
        <v>3.0737784619255328</v>
      </c>
      <c r="U419" s="22">
        <f t="shared" si="152"/>
        <v>0.34384228925605831</v>
      </c>
      <c r="V419" s="47"/>
      <c r="W419" s="26">
        <f t="shared" si="156"/>
        <v>0.61400408795724692</v>
      </c>
      <c r="X419" s="26">
        <f t="shared" si="157"/>
        <v>3.0737784619255328</v>
      </c>
      <c r="Y419" s="27">
        <f t="shared" si="158"/>
        <v>9.9877739330083537E-2</v>
      </c>
      <c r="Z419" s="26">
        <f t="shared" si="159"/>
        <v>0.16649682557252835</v>
      </c>
      <c r="AA419" s="33">
        <f t="shared" si="165"/>
        <v>4.7414347069921448</v>
      </c>
      <c r="AB419" s="30"/>
      <c r="AC419" s="37">
        <f t="shared" si="160"/>
        <v>9.2719158969088583E-3</v>
      </c>
      <c r="AD419" s="37">
        <f t="shared" si="166"/>
        <v>4.1663871566973434</v>
      </c>
      <c r="AE419" s="38">
        <f t="shared" si="161"/>
        <v>5.9584000000000028</v>
      </c>
      <c r="AF419" s="37">
        <f t="shared" si="162"/>
        <v>5.7125083271478746E-4</v>
      </c>
      <c r="AG419" s="37">
        <f t="shared" si="167"/>
        <v>0.2170835231460409</v>
      </c>
      <c r="AH419" s="38">
        <f t="shared" si="163"/>
        <v>0.57504790642513059</v>
      </c>
    </row>
    <row r="420" spans="6:34" x14ac:dyDescent="0.2">
      <c r="F420" s="9">
        <v>58.200000000002397</v>
      </c>
      <c r="G420" s="17">
        <f t="shared" si="164"/>
        <v>1093.8923076923311</v>
      </c>
      <c r="H420" s="24">
        <f t="shared" si="153"/>
        <v>1367.0423076923312</v>
      </c>
      <c r="I420" s="24">
        <f t="shared" si="154"/>
        <v>14.759422698225762</v>
      </c>
      <c r="J420" s="18">
        <f t="shared" si="155"/>
        <v>1475942269.8225763</v>
      </c>
      <c r="K420" s="19">
        <f t="shared" si="144"/>
        <v>-7.911064339722353</v>
      </c>
      <c r="L420" s="25">
        <f t="shared" si="145"/>
        <v>-8.4374380707237044</v>
      </c>
      <c r="M420" s="19">
        <f t="shared" si="146"/>
        <v>0.52637373100135143</v>
      </c>
      <c r="N420" s="20">
        <f t="shared" si="147"/>
        <v>7.7144369230756524</v>
      </c>
      <c r="O420" s="42">
        <f t="shared" si="148"/>
        <v>1.795063343265948</v>
      </c>
      <c r="P420" s="40"/>
      <c r="Q420" s="21">
        <f t="shared" si="149"/>
        <v>23.630568185083995</v>
      </c>
      <c r="R420" s="44">
        <f t="shared" si="150"/>
        <v>1.1023080948272388</v>
      </c>
      <c r="S420" s="22"/>
      <c r="T420" s="22">
        <f t="shared" si="151"/>
        <v>3.0631617603093675</v>
      </c>
      <c r="U420" s="22">
        <f t="shared" si="152"/>
        <v>0.34388342640886893</v>
      </c>
      <c r="V420" s="47"/>
      <c r="W420" s="26">
        <f t="shared" si="156"/>
        <v>0.61407754715869445</v>
      </c>
      <c r="X420" s="26">
        <f t="shared" si="157"/>
        <v>3.0631617603093675</v>
      </c>
      <c r="Y420" s="27">
        <f t="shared" si="158"/>
        <v>0.10023589924560089</v>
      </c>
      <c r="Z420" s="26">
        <f t="shared" si="159"/>
        <v>0.16699417574253914</v>
      </c>
      <c r="AA420" s="33">
        <f t="shared" si="165"/>
        <v>4.727879109601794</v>
      </c>
      <c r="AB420" s="30"/>
      <c r="AC420" s="37">
        <f t="shared" si="160"/>
        <v>9.2526988025340689E-3</v>
      </c>
      <c r="AD420" s="37">
        <f t="shared" si="166"/>
        <v>4.1756398554998775</v>
      </c>
      <c r="AE420" s="38">
        <f t="shared" si="161"/>
        <v>5.9584000000000028</v>
      </c>
      <c r="AF420" s="37">
        <f t="shared" si="162"/>
        <v>5.714108269343881E-4</v>
      </c>
      <c r="AG420" s="37">
        <f t="shared" si="167"/>
        <v>0.21765493397297528</v>
      </c>
      <c r="AH420" s="38">
        <f t="shared" si="163"/>
        <v>0.57504806641935013</v>
      </c>
    </row>
    <row r="421" spans="6:34" x14ac:dyDescent="0.2">
      <c r="F421" s="9">
        <v>58.100000000002403</v>
      </c>
      <c r="G421" s="17">
        <f t="shared" si="164"/>
        <v>1093.638461538485</v>
      </c>
      <c r="H421" s="24">
        <f t="shared" si="153"/>
        <v>1366.7884615384851</v>
      </c>
      <c r="I421" s="24">
        <f t="shared" si="154"/>
        <v>14.749585378699152</v>
      </c>
      <c r="J421" s="18">
        <f t="shared" si="155"/>
        <v>1474958537.8699152</v>
      </c>
      <c r="K421" s="19">
        <f t="shared" si="144"/>
        <v>-7.9073804006112871</v>
      </c>
      <c r="L421" s="25">
        <f t="shared" si="145"/>
        <v>-8.4414195644819099</v>
      </c>
      <c r="M421" s="19">
        <f t="shared" si="146"/>
        <v>0.53403916387062278</v>
      </c>
      <c r="N421" s="20">
        <f t="shared" si="147"/>
        <v>7.7281953846141107</v>
      </c>
      <c r="O421" s="42">
        <f t="shared" si="148"/>
        <v>1.7955565985531345</v>
      </c>
      <c r="P421" s="40"/>
      <c r="Q421" s="21">
        <f t="shared" si="149"/>
        <v>23.590639117726873</v>
      </c>
      <c r="R421" s="44">
        <f t="shared" si="150"/>
        <v>1.1027428515677273</v>
      </c>
      <c r="S421" s="22"/>
      <c r="T421" s="22">
        <f t="shared" si="151"/>
        <v>3.0525417569919289</v>
      </c>
      <c r="U421" s="22">
        <f t="shared" si="152"/>
        <v>0.34392455095848268</v>
      </c>
      <c r="V421" s="47"/>
      <c r="W421" s="26">
        <f t="shared" si="156"/>
        <v>0.61415098385443334</v>
      </c>
      <c r="X421" s="26">
        <f t="shared" si="157"/>
        <v>3.0525417569919289</v>
      </c>
      <c r="Y421" s="27">
        <f t="shared" si="158"/>
        <v>0.10059665563095149</v>
      </c>
      <c r="Z421" s="26">
        <f t="shared" si="159"/>
        <v>0.16749453179234</v>
      </c>
      <c r="AA421" s="33">
        <f t="shared" si="165"/>
        <v>4.7143192382310373</v>
      </c>
      <c r="AB421" s="30"/>
      <c r="AC421" s="37">
        <f t="shared" si="160"/>
        <v>9.2333836877412315E-3</v>
      </c>
      <c r="AD421" s="37">
        <f t="shared" si="166"/>
        <v>4.1848732391876187</v>
      </c>
      <c r="AE421" s="38">
        <f t="shared" si="161"/>
        <v>5.9584000000000028</v>
      </c>
      <c r="AF421" s="37">
        <f t="shared" si="162"/>
        <v>5.7157004114122365E-4</v>
      </c>
      <c r="AG421" s="37">
        <f t="shared" si="167"/>
        <v>0.2182265040141165</v>
      </c>
      <c r="AH421" s="38">
        <f t="shared" si="163"/>
        <v>0.57504822563355706</v>
      </c>
    </row>
    <row r="422" spans="6:34" x14ac:dyDescent="0.2">
      <c r="F422" s="9">
        <v>58.000000000002402</v>
      </c>
      <c r="G422" s="17">
        <f t="shared" si="164"/>
        <v>1093.3846153846389</v>
      </c>
      <c r="H422" s="24">
        <f t="shared" si="153"/>
        <v>1366.534615384639</v>
      </c>
      <c r="I422" s="24">
        <f t="shared" si="154"/>
        <v>14.739760946746472</v>
      </c>
      <c r="J422" s="18">
        <f t="shared" si="155"/>
        <v>1473976094.6746471</v>
      </c>
      <c r="K422" s="19">
        <f t="shared" si="144"/>
        <v>-7.9036680975404803</v>
      </c>
      <c r="L422" s="25">
        <f t="shared" si="145"/>
        <v>-8.4454015000927356</v>
      </c>
      <c r="M422" s="19">
        <f t="shared" si="146"/>
        <v>0.54173340255225533</v>
      </c>
      <c r="N422" s="20">
        <f t="shared" si="147"/>
        <v>7.741953846152569</v>
      </c>
      <c r="O422" s="42">
        <f t="shared" si="148"/>
        <v>1.7960455992463595</v>
      </c>
      <c r="P422" s="40"/>
      <c r="Q422" s="21">
        <f t="shared" si="149"/>
        <v>23.550393429608469</v>
      </c>
      <c r="R422" s="44">
        <f t="shared" si="150"/>
        <v>1.1031750292638387</v>
      </c>
      <c r="S422" s="22"/>
      <c r="T422" s="22">
        <f t="shared" si="151"/>
        <v>3.0419186031846523</v>
      </c>
      <c r="U422" s="22">
        <f t="shared" si="152"/>
        <v>0.34396566359282649</v>
      </c>
      <c r="V422" s="47"/>
      <c r="W422" s="26">
        <f t="shared" si="156"/>
        <v>0.6142243992729044</v>
      </c>
      <c r="X422" s="26">
        <f t="shared" si="157"/>
        <v>3.0419186031846523</v>
      </c>
      <c r="Y422" s="27">
        <f t="shared" si="158"/>
        <v>0.10096003203863825</v>
      </c>
      <c r="Z422" s="26">
        <f t="shared" si="159"/>
        <v>0.16799791443060075</v>
      </c>
      <c r="AA422" s="33">
        <f t="shared" si="165"/>
        <v>4.7007552888740021</v>
      </c>
      <c r="AB422" s="30"/>
      <c r="AC422" s="37">
        <f t="shared" si="160"/>
        <v>9.2139709652125437E-3</v>
      </c>
      <c r="AD422" s="37">
        <f t="shared" si="166"/>
        <v>4.1940872101528308</v>
      </c>
      <c r="AE422" s="38">
        <f t="shared" si="161"/>
        <v>5.9584000000000028</v>
      </c>
      <c r="AF422" s="37">
        <f t="shared" si="162"/>
        <v>5.7172847329413823E-4</v>
      </c>
      <c r="AG422" s="37">
        <f t="shared" si="167"/>
        <v>0.21879823248741065</v>
      </c>
      <c r="AH422" s="38">
        <f t="shared" si="163"/>
        <v>0.57504838406570991</v>
      </c>
    </row>
    <row r="423" spans="6:34" x14ac:dyDescent="0.2">
      <c r="F423" s="9">
        <v>57.9000000000024</v>
      </c>
      <c r="G423" s="17">
        <f t="shared" si="164"/>
        <v>1093.1307692307928</v>
      </c>
      <c r="H423" s="24">
        <f t="shared" si="153"/>
        <v>1366.2807692307929</v>
      </c>
      <c r="I423" s="24">
        <f t="shared" si="154"/>
        <v>14.729949402367779</v>
      </c>
      <c r="J423" s="18">
        <f t="shared" si="155"/>
        <v>1472994940.236778</v>
      </c>
      <c r="K423" s="19">
        <f t="shared" si="144"/>
        <v>-7.8999273252233708</v>
      </c>
      <c r="L423" s="25">
        <f t="shared" si="145"/>
        <v>-8.4493838778024859</v>
      </c>
      <c r="M423" s="19">
        <f t="shared" si="146"/>
        <v>0.54945655257911508</v>
      </c>
      <c r="N423" s="20">
        <f t="shared" si="147"/>
        <v>7.7557123076910273</v>
      </c>
      <c r="O423" s="42">
        <f t="shared" si="148"/>
        <v>1.7965303295526391</v>
      </c>
      <c r="P423" s="40"/>
      <c r="Q423" s="21">
        <f t="shared" si="149"/>
        <v>23.509832165970884</v>
      </c>
      <c r="R423" s="44">
        <f t="shared" si="150"/>
        <v>1.1036046194742168</v>
      </c>
      <c r="S423" s="22"/>
      <c r="T423" s="22">
        <f t="shared" si="151"/>
        <v>3.0312924504248477</v>
      </c>
      <c r="U423" s="22">
        <f t="shared" si="152"/>
        <v>0.34400676500655386</v>
      </c>
      <c r="V423" s="47"/>
      <c r="W423" s="26">
        <f t="shared" si="156"/>
        <v>0.61429779465456036</v>
      </c>
      <c r="X423" s="26">
        <f t="shared" si="157"/>
        <v>3.0312924504248477</v>
      </c>
      <c r="Y423" s="27">
        <f t="shared" si="158"/>
        <v>0.1013260522864536</v>
      </c>
      <c r="Z423" s="26">
        <f t="shared" si="159"/>
        <v>0.16850434452519766</v>
      </c>
      <c r="AA423" s="33">
        <f t="shared" si="165"/>
        <v>4.6871874579592392</v>
      </c>
      <c r="AB423" s="30"/>
      <c r="AC423" s="37">
        <f t="shared" si="160"/>
        <v>9.1944610511119282E-3</v>
      </c>
      <c r="AD423" s="37">
        <f t="shared" si="166"/>
        <v>4.2032816712039427</v>
      </c>
      <c r="AE423" s="38">
        <f t="shared" si="161"/>
        <v>5.9584000000000019</v>
      </c>
      <c r="AF423" s="37">
        <f t="shared" si="162"/>
        <v>5.7188612134686091E-4</v>
      </c>
      <c r="AG423" s="37">
        <f t="shared" si="167"/>
        <v>0.21937011860875752</v>
      </c>
      <c r="AH423" s="38">
        <f t="shared" si="163"/>
        <v>0.57504854171376274</v>
      </c>
    </row>
    <row r="424" spans="6:34" x14ac:dyDescent="0.2">
      <c r="F424" s="9">
        <v>57.800000000002399</v>
      </c>
      <c r="G424" s="17">
        <f t="shared" si="164"/>
        <v>1092.8769230769467</v>
      </c>
      <c r="H424" s="24">
        <f t="shared" si="153"/>
        <v>1366.0269230769468</v>
      </c>
      <c r="I424" s="24">
        <f t="shared" si="154"/>
        <v>14.720150745563075</v>
      </c>
      <c r="J424" s="18">
        <f t="shared" si="155"/>
        <v>1472015074.5563076</v>
      </c>
      <c r="K424" s="19">
        <f t="shared" si="144"/>
        <v>-7.8961579778066158</v>
      </c>
      <c r="L424" s="25">
        <f t="shared" si="145"/>
        <v>-8.453366697857648</v>
      </c>
      <c r="M424" s="19">
        <f t="shared" si="146"/>
        <v>0.55720872005103228</v>
      </c>
      <c r="N424" s="20">
        <f t="shared" si="147"/>
        <v>7.7694707692294855</v>
      </c>
      <c r="O424" s="42">
        <f t="shared" si="148"/>
        <v>1.7970107735939713</v>
      </c>
      <c r="P424" s="40"/>
      <c r="Q424" s="21">
        <f t="shared" si="149"/>
        <v>23.468956382902821</v>
      </c>
      <c r="R424" s="44">
        <f t="shared" si="150"/>
        <v>1.1040316137253521</v>
      </c>
      <c r="S424" s="22"/>
      <c r="T424" s="22">
        <f t="shared" si="151"/>
        <v>3.0206634505724881</v>
      </c>
      <c r="U424" s="22">
        <f t="shared" si="152"/>
        <v>0.34404785590110798</v>
      </c>
      <c r="V424" s="47"/>
      <c r="W424" s="26">
        <f t="shared" si="156"/>
        <v>0.61437117125197849</v>
      </c>
      <c r="X424" s="26">
        <f t="shared" si="157"/>
        <v>3.0206634505724881</v>
      </c>
      <c r="Y424" s="27">
        <f t="shared" si="158"/>
        <v>0.10169474046099714</v>
      </c>
      <c r="Z424" s="26">
        <f t="shared" si="159"/>
        <v>0.1690138431043659</v>
      </c>
      <c r="AA424" s="33">
        <f t="shared" si="165"/>
        <v>4.6736159423457426</v>
      </c>
      <c r="AB424" s="30"/>
      <c r="AC424" s="37">
        <f t="shared" si="160"/>
        <v>9.1748543650887904E-3</v>
      </c>
      <c r="AD424" s="37">
        <f t="shared" si="166"/>
        <v>4.2124565255690314</v>
      </c>
      <c r="AE424" s="38">
        <f t="shared" si="161"/>
        <v>5.9584000000000019</v>
      </c>
      <c r="AF424" s="37">
        <f t="shared" si="162"/>
        <v>5.7204298324838932E-4</v>
      </c>
      <c r="AG424" s="37">
        <f t="shared" si="167"/>
        <v>0.21994216159200591</v>
      </c>
      <c r="AH424" s="38">
        <f t="shared" si="163"/>
        <v>0.57504869857566421</v>
      </c>
    </row>
    <row r="425" spans="6:34" x14ac:dyDescent="0.2">
      <c r="F425" s="9">
        <v>57.700000000002397</v>
      </c>
      <c r="G425" s="17">
        <f t="shared" si="164"/>
        <v>1092.6230769231006</v>
      </c>
      <c r="H425" s="24">
        <f t="shared" si="153"/>
        <v>1365.7730769231007</v>
      </c>
      <c r="I425" s="24">
        <f t="shared" si="154"/>
        <v>14.710364976332286</v>
      </c>
      <c r="J425" s="18">
        <f t="shared" si="155"/>
        <v>1471036497.6332285</v>
      </c>
      <c r="K425" s="19">
        <f t="shared" si="144"/>
        <v>-7.892359948866047</v>
      </c>
      <c r="L425" s="25">
        <f t="shared" si="145"/>
        <v>-8.4573499605049012</v>
      </c>
      <c r="M425" s="19">
        <f t="shared" si="146"/>
        <v>0.56499001163885421</v>
      </c>
      <c r="N425" s="20">
        <f t="shared" si="147"/>
        <v>7.7832292307679438</v>
      </c>
      <c r="O425" s="42">
        <f t="shared" si="148"/>
        <v>1.7974869154067328</v>
      </c>
      <c r="P425" s="40"/>
      <c r="Q425" s="21">
        <f t="shared" si="149"/>
        <v>23.427767147336631</v>
      </c>
      <c r="R425" s="44">
        <f t="shared" si="150"/>
        <v>1.1044560035113642</v>
      </c>
      <c r="S425" s="22"/>
      <c r="T425" s="22">
        <f t="shared" si="151"/>
        <v>3.0100317558069785</v>
      </c>
      <c r="U425" s="22">
        <f t="shared" si="152"/>
        <v>0.3440889369847856</v>
      </c>
      <c r="V425" s="47"/>
      <c r="W425" s="26">
        <f t="shared" si="156"/>
        <v>0.61444453032997426</v>
      </c>
      <c r="X425" s="26">
        <f t="shared" si="157"/>
        <v>3.0100317558069785</v>
      </c>
      <c r="Y425" s="27">
        <f t="shared" si="158"/>
        <v>0.10206612092124655</v>
      </c>
      <c r="Z425" s="26">
        <f t="shared" si="159"/>
        <v>0.16952643135785636</v>
      </c>
      <c r="AA425" s="33">
        <f t="shared" si="165"/>
        <v>4.6600409393189386</v>
      </c>
      <c r="AB425" s="30"/>
      <c r="AC425" s="37">
        <f t="shared" si="160"/>
        <v>9.15515133027172E-3</v>
      </c>
      <c r="AD425" s="37">
        <f t="shared" si="166"/>
        <v>4.2216116768993031</v>
      </c>
      <c r="AE425" s="38">
        <f t="shared" si="161"/>
        <v>5.9584000000000019</v>
      </c>
      <c r="AF425" s="37">
        <f t="shared" si="162"/>
        <v>5.7219905694276736E-4</v>
      </c>
      <c r="AG425" s="37">
        <f t="shared" si="167"/>
        <v>0.22051436064894869</v>
      </c>
      <c r="AH425" s="38">
        <f t="shared" si="163"/>
        <v>0.57504885464935862</v>
      </c>
    </row>
    <row r="426" spans="6:34" x14ac:dyDescent="0.2">
      <c r="F426" s="9">
        <v>57.600000000002403</v>
      </c>
      <c r="G426" s="17">
        <f t="shared" si="164"/>
        <v>1092.3692307692545</v>
      </c>
      <c r="H426" s="24">
        <f t="shared" si="153"/>
        <v>1365.5192307692546</v>
      </c>
      <c r="I426" s="24">
        <f t="shared" si="154"/>
        <v>14.700592094675486</v>
      </c>
      <c r="J426" s="18">
        <f t="shared" si="155"/>
        <v>1470059209.4675486</v>
      </c>
      <c r="K426" s="19">
        <f t="shared" si="144"/>
        <v>-7.8885331314025748</v>
      </c>
      <c r="L426" s="25">
        <f t="shared" si="145"/>
        <v>-8.4613336659910967</v>
      </c>
      <c r="M426" s="19">
        <f t="shared" si="146"/>
        <v>0.57280053458852187</v>
      </c>
      <c r="N426" s="20">
        <f t="shared" si="147"/>
        <v>7.7969876923064021</v>
      </c>
      <c r="O426" s="42">
        <f t="shared" si="148"/>
        <v>1.7979587389410572</v>
      </c>
      <c r="P426" s="40"/>
      <c r="Q426" s="21">
        <f t="shared" si="149"/>
        <v>23.386265537044846</v>
      </c>
      <c r="R426" s="44">
        <f t="shared" si="150"/>
        <v>1.104877780293771</v>
      </c>
      <c r="S426" s="22"/>
      <c r="T426" s="22">
        <f t="shared" si="151"/>
        <v>2.9993975186238915</v>
      </c>
      <c r="U426" s="22">
        <f t="shared" si="152"/>
        <v>0.34413000897280094</v>
      </c>
      <c r="V426" s="47"/>
      <c r="W426" s="26">
        <f t="shared" si="156"/>
        <v>0.61451787316571593</v>
      </c>
      <c r="X426" s="26">
        <f t="shared" si="157"/>
        <v>2.9993975186238915</v>
      </c>
      <c r="Y426" s="27">
        <f t="shared" si="158"/>
        <v>0.10244021830218318</v>
      </c>
      <c r="Z426" s="26">
        <f t="shared" si="159"/>
        <v>0.17004213063809645</v>
      </c>
      <c r="AA426" s="33">
        <f t="shared" si="165"/>
        <v>4.6464626465866381</v>
      </c>
      <c r="AB426" s="30"/>
      <c r="AC426" s="37">
        <f t="shared" si="160"/>
        <v>9.1353523732653555E-3</v>
      </c>
      <c r="AD426" s="37">
        <f t="shared" si="166"/>
        <v>4.2307470292725684</v>
      </c>
      <c r="AE426" s="38">
        <f t="shared" si="161"/>
        <v>5.9584000000000019</v>
      </c>
      <c r="AF426" s="37">
        <f t="shared" si="162"/>
        <v>5.723543403690594E-4</v>
      </c>
      <c r="AG426" s="37">
        <f t="shared" si="167"/>
        <v>0.22108671498931776</v>
      </c>
      <c r="AH426" s="38">
        <f t="shared" si="163"/>
        <v>0.57504900993278496</v>
      </c>
    </row>
    <row r="427" spans="6:34" x14ac:dyDescent="0.2">
      <c r="F427" s="9">
        <v>57.500000000002402</v>
      </c>
      <c r="G427" s="17">
        <f t="shared" si="164"/>
        <v>1092.1153846154084</v>
      </c>
      <c r="H427" s="24">
        <f t="shared" si="153"/>
        <v>1365.2653846154085</v>
      </c>
      <c r="I427" s="24">
        <f t="shared" si="154"/>
        <v>14.69083210059263</v>
      </c>
      <c r="J427" s="18">
        <f t="shared" si="155"/>
        <v>1469083210.059263</v>
      </c>
      <c r="K427" s="19">
        <f t="shared" si="144"/>
        <v>-7.884677417838077</v>
      </c>
      <c r="L427" s="25">
        <f t="shared" si="145"/>
        <v>-8.4653178145632779</v>
      </c>
      <c r="M427" s="19">
        <f t="shared" si="146"/>
        <v>0.58064039672520096</v>
      </c>
      <c r="N427" s="20">
        <f t="shared" si="147"/>
        <v>7.8107461538448604</v>
      </c>
      <c r="O427" s="42">
        <f t="shared" si="148"/>
        <v>1.7984262280602286</v>
      </c>
      <c r="P427" s="40"/>
      <c r="Q427" s="21">
        <f t="shared" si="149"/>
        <v>23.344452640636163</v>
      </c>
      <c r="R427" s="44">
        <f t="shared" si="150"/>
        <v>1.1052969355012718</v>
      </c>
      <c r="S427" s="22"/>
      <c r="T427" s="22">
        <f t="shared" si="151"/>
        <v>2.9887608918316717</v>
      </c>
      <c r="U427" s="22">
        <f t="shared" si="152"/>
        <v>0.34417107258735069</v>
      </c>
      <c r="V427" s="47"/>
      <c r="W427" s="26">
        <f t="shared" si="156"/>
        <v>0.61459120104884046</v>
      </c>
      <c r="X427" s="26">
        <f t="shared" si="157"/>
        <v>2.9887608918316717</v>
      </c>
      <c r="Y427" s="27">
        <f t="shared" si="158"/>
        <v>0.1028170575184732</v>
      </c>
      <c r="Z427" s="26">
        <f t="shared" si="159"/>
        <v>0.17056096246135569</v>
      </c>
      <c r="AA427" s="33">
        <f t="shared" si="165"/>
        <v>4.6328812622749451</v>
      </c>
      <c r="AB427" s="30"/>
      <c r="AC427" s="37">
        <f t="shared" si="160"/>
        <v>9.115457924150307E-3</v>
      </c>
      <c r="AD427" s="37">
        <f t="shared" si="166"/>
        <v>4.239862487196719</v>
      </c>
      <c r="AE427" s="38">
        <f t="shared" si="161"/>
        <v>5.9584000000000019</v>
      </c>
      <c r="AF427" s="37">
        <f t="shared" si="162"/>
        <v>5.7250883146153526E-4</v>
      </c>
      <c r="AG427" s="37">
        <f t="shared" si="167"/>
        <v>0.22165922382077929</v>
      </c>
      <c r="AH427" s="38">
        <f t="shared" si="163"/>
        <v>0.57504916442387732</v>
      </c>
    </row>
    <row r="428" spans="6:34" x14ac:dyDescent="0.2">
      <c r="F428" s="9">
        <v>57.4000000000024</v>
      </c>
      <c r="G428" s="17">
        <f t="shared" si="164"/>
        <v>1091.8615384615623</v>
      </c>
      <c r="H428" s="24">
        <f t="shared" si="153"/>
        <v>1365.0115384615624</v>
      </c>
      <c r="I428" s="24">
        <f t="shared" si="154"/>
        <v>14.681084994083747</v>
      </c>
      <c r="J428" s="18">
        <f t="shared" si="155"/>
        <v>1468108499.4083748</v>
      </c>
      <c r="K428" s="19">
        <f t="shared" si="144"/>
        <v>-7.8807927000112485</v>
      </c>
      <c r="L428" s="25">
        <f t="shared" si="145"/>
        <v>-8.4693024064686711</v>
      </c>
      <c r="M428" s="19">
        <f t="shared" si="146"/>
        <v>0.58850970645742251</v>
      </c>
      <c r="N428" s="20">
        <f t="shared" si="147"/>
        <v>7.8245046153833187</v>
      </c>
      <c r="O428" s="42">
        <f t="shared" si="148"/>
        <v>1.7988893665400498</v>
      </c>
      <c r="P428" s="40"/>
      <c r="Q428" s="21">
        <f t="shared" si="149"/>
        <v>23.302329557551101</v>
      </c>
      <c r="R428" s="44">
        <f t="shared" si="150"/>
        <v>1.105713460529512</v>
      </c>
      <c r="S428" s="22"/>
      <c r="T428" s="22">
        <f t="shared" si="151"/>
        <v>2.978122028548325</v>
      </c>
      <c r="U428" s="22">
        <f t="shared" si="152"/>
        <v>0.34421212855767974</v>
      </c>
      <c r="V428" s="47"/>
      <c r="W428" s="26">
        <f t="shared" si="156"/>
        <v>0.61466451528157096</v>
      </c>
      <c r="X428" s="26">
        <f t="shared" si="157"/>
        <v>2.978122028548325</v>
      </c>
      <c r="Y428" s="27">
        <f t="shared" si="158"/>
        <v>0.10319666376820479</v>
      </c>
      <c r="Z428" s="26">
        <f t="shared" si="159"/>
        <v>0.17108294850891448</v>
      </c>
      <c r="AA428" s="33">
        <f t="shared" si="165"/>
        <v>4.6192969849241523</v>
      </c>
      <c r="AB428" s="30"/>
      <c r="AC428" s="37">
        <f t="shared" si="160"/>
        <v>9.09546841647315E-3</v>
      </c>
      <c r="AD428" s="37">
        <f t="shared" si="166"/>
        <v>4.248957955613192</v>
      </c>
      <c r="AE428" s="38">
        <f t="shared" si="161"/>
        <v>5.9584000000000019</v>
      </c>
      <c r="AF428" s="37">
        <f t="shared" si="162"/>
        <v>5.726625281492376E-4</v>
      </c>
      <c r="AG428" s="37">
        <f t="shared" si="167"/>
        <v>0.22223188634892854</v>
      </c>
      <c r="AH428" s="38">
        <f t="shared" si="163"/>
        <v>0.57504931812056503</v>
      </c>
    </row>
    <row r="429" spans="6:34" x14ac:dyDescent="0.2">
      <c r="F429" s="9">
        <v>57.300000000002399</v>
      </c>
      <c r="G429" s="17">
        <f t="shared" si="164"/>
        <v>1091.6076923077162</v>
      </c>
      <c r="H429" s="24">
        <f t="shared" si="153"/>
        <v>1364.7576923077163</v>
      </c>
      <c r="I429" s="24">
        <f t="shared" si="154"/>
        <v>14.671350775148866</v>
      </c>
      <c r="J429" s="18">
        <f t="shared" si="155"/>
        <v>1467135077.5148866</v>
      </c>
      <c r="K429" s="19">
        <f t="shared" si="144"/>
        <v>-7.8768788691734093</v>
      </c>
      <c r="L429" s="25">
        <f t="shared" si="145"/>
        <v>-8.4732874419546782</v>
      </c>
      <c r="M429" s="19">
        <f t="shared" si="146"/>
        <v>0.59640857278126891</v>
      </c>
      <c r="N429" s="20">
        <f t="shared" si="147"/>
        <v>7.8382630769217769</v>
      </c>
      <c r="O429" s="42">
        <f t="shared" si="148"/>
        <v>1.7993481380682201</v>
      </c>
      <c r="P429" s="40"/>
      <c r="Q429" s="21">
        <f t="shared" si="149"/>
        <v>23.259897398056946</v>
      </c>
      <c r="R429" s="44">
        <f t="shared" si="150"/>
        <v>1.1061273467408588</v>
      </c>
      <c r="S429" s="22"/>
      <c r="T429" s="22">
        <f t="shared" si="151"/>
        <v>2.9674810821980619</v>
      </c>
      <c r="U429" s="22">
        <f t="shared" si="152"/>
        <v>0.34425317762014762</v>
      </c>
      <c r="V429" s="47"/>
      <c r="W429" s="26">
        <f t="shared" si="156"/>
        <v>0.61473781717883502</v>
      </c>
      <c r="X429" s="26">
        <f t="shared" si="157"/>
        <v>2.9674810821980619</v>
      </c>
      <c r="Y429" s="27">
        <f t="shared" si="158"/>
        <v>0.10357906253668324</v>
      </c>
      <c r="Z429" s="26">
        <f t="shared" si="159"/>
        <v>0.17160811062823786</v>
      </c>
      <c r="AA429" s="33">
        <f t="shared" si="165"/>
        <v>4.6057100134845816</v>
      </c>
      <c r="AB429" s="30"/>
      <c r="AC429" s="37">
        <f t="shared" si="160"/>
        <v>9.0753842872492892E-3</v>
      </c>
      <c r="AD429" s="37">
        <f t="shared" si="166"/>
        <v>4.2580333399004413</v>
      </c>
      <c r="AE429" s="38">
        <f t="shared" si="161"/>
        <v>5.9584000000000019</v>
      </c>
      <c r="AF429" s="37">
        <f t="shared" si="162"/>
        <v>5.7281542835636921E-4</v>
      </c>
      <c r="AG429" s="37">
        <f t="shared" si="167"/>
        <v>0.22280470177728492</v>
      </c>
      <c r="AH429" s="38">
        <f t="shared" si="163"/>
        <v>0.57504947102077208</v>
      </c>
    </row>
    <row r="430" spans="6:34" x14ac:dyDescent="0.2">
      <c r="F430" s="9">
        <v>57.200000000002397</v>
      </c>
      <c r="G430" s="17">
        <f t="shared" si="164"/>
        <v>1091.3538461538701</v>
      </c>
      <c r="H430" s="24">
        <f t="shared" si="153"/>
        <v>1364.5038461538702</v>
      </c>
      <c r="I430" s="24">
        <f t="shared" si="154"/>
        <v>14.661629443787902</v>
      </c>
      <c r="J430" s="18">
        <f t="shared" si="155"/>
        <v>1466162944.3787901</v>
      </c>
      <c r="K430" s="19">
        <f t="shared" si="144"/>
        <v>-7.8729358159842615</v>
      </c>
      <c r="L430" s="25">
        <f t="shared" si="145"/>
        <v>-8.4772729212688986</v>
      </c>
      <c r="M430" s="19">
        <f t="shared" si="146"/>
        <v>0.60433710528463713</v>
      </c>
      <c r="N430" s="20">
        <f t="shared" si="147"/>
        <v>7.8520215384602352</v>
      </c>
      <c r="O430" s="42">
        <f t="shared" si="148"/>
        <v>1.7998025262436945</v>
      </c>
      <c r="P430" s="40"/>
      <c r="Q430" s="21">
        <f t="shared" si="149"/>
        <v>23.217157283242372</v>
      </c>
      <c r="R430" s="44">
        <f t="shared" si="150"/>
        <v>1.1065385854641641</v>
      </c>
      <c r="S430" s="22"/>
      <c r="T430" s="22">
        <f t="shared" si="151"/>
        <v>2.9568382065079266</v>
      </c>
      <c r="U430" s="22">
        <f t="shared" si="152"/>
        <v>0.3442942205182955</v>
      </c>
      <c r="V430" s="47"/>
      <c r="W430" s="26">
        <f t="shared" si="156"/>
        <v>0.61481110806838479</v>
      </c>
      <c r="X430" s="26">
        <f t="shared" si="157"/>
        <v>2.9568382065079266</v>
      </c>
      <c r="Y430" s="27">
        <f t="shared" si="158"/>
        <v>0.10396427960028401</v>
      </c>
      <c r="Z430" s="26">
        <f t="shared" si="159"/>
        <v>0.17213647083415215</v>
      </c>
      <c r="AA430" s="33">
        <f t="shared" si="165"/>
        <v>4.5921205473124003</v>
      </c>
      <c r="AB430" s="30"/>
      <c r="AC430" s="37">
        <f t="shared" si="160"/>
        <v>9.0552059769558584E-3</v>
      </c>
      <c r="AD430" s="37">
        <f t="shared" si="166"/>
        <v>4.2670885458773968</v>
      </c>
      <c r="AE430" s="38">
        <f t="shared" si="161"/>
        <v>5.9584000000000019</v>
      </c>
      <c r="AF430" s="37">
        <f t="shared" si="162"/>
        <v>5.7296753000206434E-4</v>
      </c>
      <c r="AG430" s="37">
        <f t="shared" si="167"/>
        <v>0.223377669307287</v>
      </c>
      <c r="AH430" s="38">
        <f t="shared" si="163"/>
        <v>0.57504962312241781</v>
      </c>
    </row>
    <row r="431" spans="6:34" x14ac:dyDescent="0.2">
      <c r="F431" s="9">
        <v>57.100000000002403</v>
      </c>
      <c r="G431" s="17">
        <f t="shared" si="164"/>
        <v>1091.100000000024</v>
      </c>
      <c r="H431" s="24">
        <f t="shared" si="153"/>
        <v>1364.2500000000241</v>
      </c>
      <c r="I431" s="24">
        <f t="shared" si="154"/>
        <v>14.651921000000925</v>
      </c>
      <c r="J431" s="18">
        <f t="shared" si="155"/>
        <v>1465192100.0000925</v>
      </c>
      <c r="K431" s="19">
        <f t="shared" si="144"/>
        <v>-7.8689634305076446</v>
      </c>
      <c r="L431" s="25">
        <f t="shared" si="145"/>
        <v>-8.4812588446591057</v>
      </c>
      <c r="M431" s="19">
        <f t="shared" si="146"/>
        <v>0.61229541415146116</v>
      </c>
      <c r="N431" s="20">
        <f t="shared" si="147"/>
        <v>7.8657799999986935</v>
      </c>
      <c r="O431" s="42">
        <f t="shared" si="148"/>
        <v>1.800252514576048</v>
      </c>
      <c r="P431" s="40"/>
      <c r="Q431" s="21">
        <f t="shared" si="149"/>
        <v>23.174110345011464</v>
      </c>
      <c r="R431" s="44">
        <f t="shared" si="150"/>
        <v>1.1069471679945322</v>
      </c>
      <c r="S431" s="22"/>
      <c r="T431" s="22">
        <f t="shared" si="151"/>
        <v>2.9461935555043892</v>
      </c>
      <c r="U431" s="22">
        <f t="shared" si="152"/>
        <v>0.34433525800291392</v>
      </c>
      <c r="V431" s="47"/>
      <c r="W431" s="26">
        <f t="shared" si="156"/>
        <v>0.61488438929091771</v>
      </c>
      <c r="X431" s="26">
        <f t="shared" si="157"/>
        <v>2.9461935555043892</v>
      </c>
      <c r="Y431" s="27">
        <f t="shared" si="158"/>
        <v>0.10435234103036542</v>
      </c>
      <c r="Z431" s="26">
        <f t="shared" si="159"/>
        <v>0.17266805131002591</v>
      </c>
      <c r="AA431" s="33">
        <f t="shared" si="165"/>
        <v>4.5785287861653954</v>
      </c>
      <c r="AB431" s="30"/>
      <c r="AC431" s="37">
        <f t="shared" si="160"/>
        <v>9.0349339295277484E-3</v>
      </c>
      <c r="AD431" s="37">
        <f t="shared" si="166"/>
        <v>4.276123479806925</v>
      </c>
      <c r="AE431" s="38">
        <f t="shared" si="161"/>
        <v>5.9584000000000019</v>
      </c>
      <c r="AF431" s="37">
        <f t="shared" si="162"/>
        <v>5.7311883100036678E-4</v>
      </c>
      <c r="AG431" s="37">
        <f t="shared" si="167"/>
        <v>0.22395078813828737</v>
      </c>
      <c r="AH431" s="38">
        <f t="shared" si="163"/>
        <v>0.5750497744234162</v>
      </c>
    </row>
    <row r="432" spans="6:34" x14ac:dyDescent="0.2">
      <c r="F432" s="9">
        <v>57.000000000002402</v>
      </c>
      <c r="G432" s="17">
        <f t="shared" si="164"/>
        <v>1090.8461538461779</v>
      </c>
      <c r="H432" s="24">
        <f t="shared" si="153"/>
        <v>1363.996153846178</v>
      </c>
      <c r="I432" s="24">
        <f t="shared" si="154"/>
        <v>14.642225443787908</v>
      </c>
      <c r="J432" s="18">
        <f t="shared" si="155"/>
        <v>1464222544.3787909</v>
      </c>
      <c r="K432" s="19">
        <f t="shared" si="144"/>
        <v>-7.8649616022072086</v>
      </c>
      <c r="L432" s="25">
        <f t="shared" si="145"/>
        <v>-8.4852452123732611</v>
      </c>
      <c r="M432" s="19">
        <f t="shared" si="146"/>
        <v>0.62028361016605249</v>
      </c>
      <c r="N432" s="20">
        <f t="shared" si="147"/>
        <v>7.8795384615371518</v>
      </c>
      <c r="O432" s="42">
        <f t="shared" si="148"/>
        <v>1.800698086484827</v>
      </c>
      <c r="P432" s="40"/>
      <c r="Q432" s="21">
        <f t="shared" si="149"/>
        <v>23.13075772607726</v>
      </c>
      <c r="R432" s="44">
        <f t="shared" si="150"/>
        <v>1.1073530855930815</v>
      </c>
      <c r="S432" s="22"/>
      <c r="T432" s="22">
        <f t="shared" si="151"/>
        <v>2.9355472835099121</v>
      </c>
      <c r="U432" s="22">
        <f t="shared" si="152"/>
        <v>0.34437629083211163</v>
      </c>
      <c r="V432" s="47"/>
      <c r="W432" s="26">
        <f t="shared" si="156"/>
        <v>0.61495766220019932</v>
      </c>
      <c r="X432" s="26">
        <f t="shared" si="157"/>
        <v>2.9355472835099121</v>
      </c>
      <c r="Y432" s="27">
        <f t="shared" si="158"/>
        <v>0.10474327319724176</v>
      </c>
      <c r="Z432" s="26">
        <f t="shared" si="159"/>
        <v>0.17320287440895424</v>
      </c>
      <c r="AA432" s="33">
        <f t="shared" si="165"/>
        <v>4.5649349301987137</v>
      </c>
      <c r="AB432" s="30"/>
      <c r="AC432" s="37">
        <f t="shared" si="160"/>
        <v>9.0145685923566417E-3</v>
      </c>
      <c r="AD432" s="37">
        <f t="shared" si="166"/>
        <v>4.2851380483992818</v>
      </c>
      <c r="AE432" s="38">
        <f t="shared" si="161"/>
        <v>5.9584000000000028</v>
      </c>
      <c r="AF432" s="37">
        <f t="shared" si="162"/>
        <v>5.7326932926041077E-4</v>
      </c>
      <c r="AG432" s="37">
        <f t="shared" si="167"/>
        <v>0.22452405746754778</v>
      </c>
      <c r="AH432" s="38">
        <f t="shared" si="163"/>
        <v>0.57504992492167617</v>
      </c>
    </row>
    <row r="433" spans="6:34" x14ac:dyDescent="0.2">
      <c r="F433" s="9">
        <v>56.9000000000024</v>
      </c>
      <c r="G433" s="17">
        <f t="shared" si="164"/>
        <v>1090.5923076923318</v>
      </c>
      <c r="H433" s="24">
        <f t="shared" si="153"/>
        <v>1363.7423076923319</v>
      </c>
      <c r="I433" s="24">
        <f t="shared" si="154"/>
        <v>14.632542775148849</v>
      </c>
      <c r="J433" s="18">
        <f t="shared" si="155"/>
        <v>1463254277.5148849</v>
      </c>
      <c r="K433" s="19">
        <f t="shared" si="144"/>
        <v>-7.8609302199420883</v>
      </c>
      <c r="L433" s="25">
        <f t="shared" si="145"/>
        <v>-8.4892320246595112</v>
      </c>
      <c r="M433" s="19">
        <f t="shared" si="146"/>
        <v>0.62830180471742292</v>
      </c>
      <c r="N433" s="20">
        <f t="shared" si="147"/>
        <v>7.89329692307561</v>
      </c>
      <c r="O433" s="42">
        <f t="shared" si="148"/>
        <v>1.8011392252989058</v>
      </c>
      <c r="P433" s="40"/>
      <c r="Q433" s="21">
        <f t="shared" si="149"/>
        <v>23.087100579954789</v>
      </c>
      <c r="R433" s="44">
        <f t="shared" si="150"/>
        <v>1.1077563294867092</v>
      </c>
      <c r="S433" s="22"/>
      <c r="T433" s="22">
        <f t="shared" si="151"/>
        <v>2.9248995451394904</v>
      </c>
      <c r="U433" s="22">
        <f t="shared" si="152"/>
        <v>0.34441731977138462</v>
      </c>
      <c r="V433" s="47"/>
      <c r="W433" s="26">
        <f t="shared" si="156"/>
        <v>0.61503092816318672</v>
      </c>
      <c r="X433" s="26">
        <f t="shared" si="157"/>
        <v>2.9248995451394904</v>
      </c>
      <c r="Y433" s="27">
        <f t="shared" si="158"/>
        <v>0.10513710277421776</v>
      </c>
      <c r="Z433" s="26">
        <f t="shared" si="159"/>
        <v>0.17374096265494629</v>
      </c>
      <c r="AA433" s="33">
        <f t="shared" si="165"/>
        <v>4.5513391799605856</v>
      </c>
      <c r="AB433" s="30"/>
      <c r="AC433" s="37">
        <f t="shared" si="160"/>
        <v>8.994110416280246E-3</v>
      </c>
      <c r="AD433" s="37">
        <f t="shared" si="166"/>
        <v>4.2941321588155619</v>
      </c>
      <c r="AE433" s="38">
        <f t="shared" si="161"/>
        <v>5.9584000000000019</v>
      </c>
      <c r="AF433" s="37">
        <f t="shared" si="162"/>
        <v>5.7341902268599016E-4</v>
      </c>
      <c r="AG433" s="37">
        <f t="shared" si="167"/>
        <v>0.22509747649023376</v>
      </c>
      <c r="AH433" s="38">
        <f t="shared" si="163"/>
        <v>0.57505007461510171</v>
      </c>
    </row>
    <row r="434" spans="6:34" x14ac:dyDescent="0.2">
      <c r="F434" s="9">
        <v>56.800000000002498</v>
      </c>
      <c r="G434" s="17">
        <f t="shared" si="164"/>
        <v>1090.3384615384857</v>
      </c>
      <c r="H434" s="24">
        <f t="shared" si="153"/>
        <v>1363.4884615384858</v>
      </c>
      <c r="I434" s="24">
        <f t="shared" si="154"/>
        <v>14.622872994083792</v>
      </c>
      <c r="J434" s="18">
        <f t="shared" si="155"/>
        <v>1462287299.4083793</v>
      </c>
      <c r="K434" s="19">
        <f t="shared" si="144"/>
        <v>-7.8568691719625043</v>
      </c>
      <c r="L434" s="25">
        <f t="shared" si="145"/>
        <v>-8.4932192817661836</v>
      </c>
      <c r="M434" s="19">
        <f t="shared" si="146"/>
        <v>0.63635010980367923</v>
      </c>
      <c r="N434" s="20">
        <f t="shared" si="147"/>
        <v>7.9070553846140683</v>
      </c>
      <c r="O434" s="42">
        <f t="shared" si="148"/>
        <v>1.8015759142558139</v>
      </c>
      <c r="P434" s="40"/>
      <c r="Q434" s="21">
        <f t="shared" si="149"/>
        <v>23.043140070953697</v>
      </c>
      <c r="R434" s="44">
        <f t="shared" si="150"/>
        <v>1.1081568908678392</v>
      </c>
      <c r="S434" s="22"/>
      <c r="T434" s="22">
        <f t="shared" si="151"/>
        <v>2.9142504952971691</v>
      </c>
      <c r="U434" s="22">
        <f t="shared" si="152"/>
        <v>0.34445834559368604</v>
      </c>
      <c r="V434" s="47"/>
      <c r="W434" s="26">
        <f t="shared" si="156"/>
        <v>0.61510418856015359</v>
      </c>
      <c r="X434" s="26">
        <f t="shared" si="157"/>
        <v>2.9142504952971691</v>
      </c>
      <c r="Y434" s="27">
        <f t="shared" si="158"/>
        <v>0.10553385674168528</v>
      </c>
      <c r="Z434" s="26">
        <f t="shared" si="159"/>
        <v>0.17428233874411581</v>
      </c>
      <c r="AA434" s="33">
        <f t="shared" si="165"/>
        <v>4.5377417363879857</v>
      </c>
      <c r="AB434" s="30"/>
      <c r="AC434" s="37">
        <f t="shared" si="160"/>
        <v>8.9735598555752832E-3</v>
      </c>
      <c r="AD434" s="37">
        <f t="shared" si="166"/>
        <v>4.3031057186711372</v>
      </c>
      <c r="AE434" s="38">
        <f t="shared" si="161"/>
        <v>5.9584000000000019</v>
      </c>
      <c r="AF434" s="37">
        <f t="shared" si="162"/>
        <v>5.7356790917536963E-4</v>
      </c>
      <c r="AG434" s="37">
        <f t="shared" si="167"/>
        <v>0.22567104439940913</v>
      </c>
      <c r="AH434" s="38">
        <f t="shared" si="163"/>
        <v>0.57505022350159174</v>
      </c>
    </row>
    <row r="435" spans="6:34" x14ac:dyDescent="0.2">
      <c r="F435" s="9">
        <v>56.700000000002497</v>
      </c>
      <c r="G435" s="17">
        <f t="shared" si="164"/>
        <v>1090.0846153846396</v>
      </c>
      <c r="H435" s="24">
        <f t="shared" si="153"/>
        <v>1363.2346153846397</v>
      </c>
      <c r="I435" s="24">
        <f t="shared" si="154"/>
        <v>14.613216100592652</v>
      </c>
      <c r="J435" s="18">
        <f t="shared" si="155"/>
        <v>1461321610.0592651</v>
      </c>
      <c r="K435" s="19">
        <f t="shared" si="144"/>
        <v>-7.8527783459053326</v>
      </c>
      <c r="L435" s="25">
        <f t="shared" si="145"/>
        <v>-8.4972069839417994</v>
      </c>
      <c r="M435" s="19">
        <f t="shared" si="146"/>
        <v>0.64442863803646677</v>
      </c>
      <c r="N435" s="20">
        <f t="shared" si="147"/>
        <v>7.9208138461525266</v>
      </c>
      <c r="O435" s="42">
        <f t="shared" si="148"/>
        <v>1.802008136501084</v>
      </c>
      <c r="P435" s="40"/>
      <c r="Q435" s="21">
        <f t="shared" si="149"/>
        <v>22.998877374169886</v>
      </c>
      <c r="R435" s="44">
        <f t="shared" si="150"/>
        <v>1.1085547608941868</v>
      </c>
      <c r="S435" s="22"/>
      <c r="T435" s="22">
        <f t="shared" si="151"/>
        <v>2.9036002891724833</v>
      </c>
      <c r="U435" s="22">
        <f t="shared" si="152"/>
        <v>0.34449936907949757</v>
      </c>
      <c r="V435" s="47"/>
      <c r="W435" s="26">
        <f t="shared" si="156"/>
        <v>0.61517744478481706</v>
      </c>
      <c r="X435" s="26">
        <f t="shared" si="157"/>
        <v>2.9036002891724833</v>
      </c>
      <c r="Y435" s="27">
        <f t="shared" si="158"/>
        <v>0.10593356239128572</v>
      </c>
      <c r="Z435" s="26">
        <f t="shared" si="159"/>
        <v>0.17482702554587726</v>
      </c>
      <c r="AA435" s="33">
        <f t="shared" si="165"/>
        <v>4.5241428008022435</v>
      </c>
      <c r="AB435" s="30"/>
      <c r="AC435" s="37">
        <f t="shared" si="160"/>
        <v>8.9529173679942561E-3</v>
      </c>
      <c r="AD435" s="37">
        <f t="shared" si="166"/>
        <v>4.3120586360391311</v>
      </c>
      <c r="AE435" s="38">
        <f t="shared" si="161"/>
        <v>5.9584000000000019</v>
      </c>
      <c r="AF435" s="37">
        <f t="shared" si="162"/>
        <v>5.7371598662391248E-4</v>
      </c>
      <c r="AG435" s="37">
        <f t="shared" si="167"/>
        <v>0.22624476038603306</v>
      </c>
      <c r="AH435" s="38">
        <f t="shared" si="163"/>
        <v>0.57505037157903971</v>
      </c>
    </row>
    <row r="436" spans="6:34" x14ac:dyDescent="0.2">
      <c r="F436" s="9">
        <v>56.600000000002503</v>
      </c>
      <c r="G436" s="17">
        <f t="shared" si="164"/>
        <v>1089.8307692307935</v>
      </c>
      <c r="H436" s="24">
        <f t="shared" si="153"/>
        <v>1362.9807692307936</v>
      </c>
      <c r="I436" s="24">
        <f t="shared" si="154"/>
        <v>14.603572094675485</v>
      </c>
      <c r="J436" s="18">
        <f t="shared" si="155"/>
        <v>1460357209.4675486</v>
      </c>
      <c r="K436" s="19">
        <f t="shared" si="144"/>
        <v>-7.8486576287896819</v>
      </c>
      <c r="L436" s="25">
        <f t="shared" si="145"/>
        <v>-8.5011951314350576</v>
      </c>
      <c r="M436" s="19">
        <f t="shared" si="146"/>
        <v>0.65253750264537569</v>
      </c>
      <c r="N436" s="20">
        <f t="shared" si="147"/>
        <v>7.9345723076909849</v>
      </c>
      <c r="O436" s="42">
        <f t="shared" si="148"/>
        <v>1.8024358750875829</v>
      </c>
      <c r="P436" s="40"/>
      <c r="Q436" s="21">
        <f t="shared" si="149"/>
        <v>22.95431367547754</v>
      </c>
      <c r="R436" s="44">
        <f t="shared" si="150"/>
        <v>1.1089499306885093</v>
      </c>
      <c r="S436" s="22"/>
      <c r="T436" s="22">
        <f t="shared" si="151"/>
        <v>2.8929490822369734</v>
      </c>
      <c r="U436" s="22">
        <f t="shared" si="152"/>
        <v>0.34454039101690065</v>
      </c>
      <c r="V436" s="47"/>
      <c r="W436" s="26">
        <f t="shared" si="156"/>
        <v>0.61525069824446543</v>
      </c>
      <c r="X436" s="26">
        <f t="shared" si="157"/>
        <v>2.8929490822369734</v>
      </c>
      <c r="Y436" s="27">
        <f t="shared" si="158"/>
        <v>0.10633624733013322</v>
      </c>
      <c r="Z436" s="26">
        <f t="shared" si="159"/>
        <v>0.17537504610413979</v>
      </c>
      <c r="AA436" s="33">
        <f t="shared" si="165"/>
        <v>4.5105425749047079</v>
      </c>
      <c r="AB436" s="30"/>
      <c r="AC436" s="37">
        <f t="shared" si="160"/>
        <v>8.9321834146711982E-3</v>
      </c>
      <c r="AD436" s="37">
        <f t="shared" si="166"/>
        <v>4.3209908194538027</v>
      </c>
      <c r="AE436" s="38">
        <f t="shared" si="161"/>
        <v>5.9584000000000019</v>
      </c>
      <c r="AF436" s="37">
        <f t="shared" si="162"/>
        <v>5.7386325291835063E-4</v>
      </c>
      <c r="AG436" s="37">
        <f t="shared" si="167"/>
        <v>0.22681862363895142</v>
      </c>
      <c r="AH436" s="38">
        <f t="shared" si="163"/>
        <v>0.5750505188453342</v>
      </c>
    </row>
    <row r="437" spans="6:34" x14ac:dyDescent="0.2">
      <c r="F437" s="9">
        <v>56.500000000002501</v>
      </c>
      <c r="G437" s="17">
        <f t="shared" si="164"/>
        <v>1089.5769230769474</v>
      </c>
      <c r="H437" s="24">
        <f t="shared" si="153"/>
        <v>1362.7269230769475</v>
      </c>
      <c r="I437" s="24">
        <f t="shared" si="154"/>
        <v>14.593940976332291</v>
      </c>
      <c r="J437" s="18">
        <f t="shared" si="155"/>
        <v>1459394097.6332293</v>
      </c>
      <c r="K437" s="19">
        <f t="shared" si="144"/>
        <v>-7.8445069070123488</v>
      </c>
      <c r="L437" s="25">
        <f t="shared" si="145"/>
        <v>-8.5051837244948416</v>
      </c>
      <c r="M437" s="19">
        <f t="shared" si="146"/>
        <v>0.66067681748249285</v>
      </c>
      <c r="N437" s="20">
        <f t="shared" si="147"/>
        <v>7.9483307692294431</v>
      </c>
      <c r="O437" s="42">
        <f t="shared" si="148"/>
        <v>1.8028591129748284</v>
      </c>
      <c r="P437" s="40"/>
      <c r="Q437" s="21">
        <f t="shared" si="149"/>
        <v>22.909450171519712</v>
      </c>
      <c r="R437" s="44">
        <f t="shared" si="150"/>
        <v>1.1093423913383533</v>
      </c>
      <c r="S437" s="22"/>
      <c r="T437" s="22">
        <f t="shared" si="151"/>
        <v>2.8822970302405628</v>
      </c>
      <c r="U437" s="22">
        <f t="shared" si="152"/>
        <v>0.34458141220164862</v>
      </c>
      <c r="V437" s="47"/>
      <c r="W437" s="26">
        <f t="shared" si="156"/>
        <v>0.6153239503600868</v>
      </c>
      <c r="X437" s="26">
        <f t="shared" si="157"/>
        <v>2.8822970302405628</v>
      </c>
      <c r="Y437" s="27">
        <f t="shared" si="158"/>
        <v>0.10674193948510756</v>
      </c>
      <c r="Z437" s="26">
        <f t="shared" si="159"/>
        <v>0.17592642363850891</v>
      </c>
      <c r="AA437" s="33">
        <f t="shared" si="165"/>
        <v>4.4969412607722639</v>
      </c>
      <c r="AB437" s="30"/>
      <c r="AC437" s="37">
        <f t="shared" si="160"/>
        <v>8.9113584602092694E-3</v>
      </c>
      <c r="AD437" s="37">
        <f t="shared" si="166"/>
        <v>4.3299021779140121</v>
      </c>
      <c r="AE437" s="38">
        <f t="shared" si="161"/>
        <v>5.9584000000000019</v>
      </c>
      <c r="AF437" s="37">
        <f t="shared" si="162"/>
        <v>5.7400970594266825E-4</v>
      </c>
      <c r="AG437" s="37">
        <f t="shared" si="167"/>
        <v>0.2273926333448941</v>
      </c>
      <c r="AH437" s="38">
        <f t="shared" si="163"/>
        <v>0.57505066529835858</v>
      </c>
    </row>
    <row r="438" spans="6:34" x14ac:dyDescent="0.2">
      <c r="F438" s="9">
        <v>56.4000000000025</v>
      </c>
      <c r="G438" s="17">
        <f t="shared" si="164"/>
        <v>1089.3230769231013</v>
      </c>
      <c r="H438" s="24">
        <f t="shared" si="153"/>
        <v>1362.4730769231014</v>
      </c>
      <c r="I438" s="24">
        <f t="shared" si="154"/>
        <v>14.584322745563057</v>
      </c>
      <c r="J438" s="18">
        <f t="shared" si="155"/>
        <v>1458432274.5563056</v>
      </c>
      <c r="K438" s="19">
        <f t="shared" si="144"/>
        <v>-7.8403260663432865</v>
      </c>
      <c r="L438" s="25">
        <f t="shared" si="145"/>
        <v>-8.5091727633702234</v>
      </c>
      <c r="M438" s="19">
        <f t="shared" si="146"/>
        <v>0.66884669702693689</v>
      </c>
      <c r="N438" s="20">
        <f t="shared" si="147"/>
        <v>7.9620892307679014</v>
      </c>
      <c r="O438" s="42">
        <f t="shared" si="148"/>
        <v>1.8032778330283161</v>
      </c>
      <c r="P438" s="40"/>
      <c r="Q438" s="21">
        <f t="shared" si="149"/>
        <v>22.864288069698905</v>
      </c>
      <c r="R438" s="44">
        <f t="shared" si="150"/>
        <v>1.109732133895807</v>
      </c>
      <c r="S438" s="22"/>
      <c r="T438" s="22">
        <f t="shared" si="151"/>
        <v>2.8716442892079677</v>
      </c>
      <c r="U438" s="22">
        <f t="shared" si="152"/>
        <v>0.34462243343724042</v>
      </c>
      <c r="V438" s="47"/>
      <c r="W438" s="26">
        <f t="shared" si="156"/>
        <v>0.61539720256650066</v>
      </c>
      <c r="X438" s="26">
        <f t="shared" si="157"/>
        <v>2.8716442892079677</v>
      </c>
      <c r="Y438" s="27">
        <f t="shared" si="158"/>
        <v>0.10715066710721234</v>
      </c>
      <c r="Z438" s="26">
        <f t="shared" si="159"/>
        <v>0.17648118154548839</v>
      </c>
      <c r="AA438" s="33">
        <f t="shared" si="165"/>
        <v>4.483339060852888</v>
      </c>
      <c r="AB438" s="30"/>
      <c r="AC438" s="37">
        <f t="shared" si="160"/>
        <v>8.8904429726244343E-3</v>
      </c>
      <c r="AD438" s="37">
        <f t="shared" si="166"/>
        <v>4.338792620886637</v>
      </c>
      <c r="AE438" s="38">
        <f t="shared" si="161"/>
        <v>5.9584000000000028</v>
      </c>
      <c r="AF438" s="37">
        <f t="shared" si="162"/>
        <v>5.7415534357481857E-4</v>
      </c>
      <c r="AG438" s="37">
        <f t="shared" si="167"/>
        <v>0.22796678868846892</v>
      </c>
      <c r="AH438" s="38">
        <f t="shared" si="163"/>
        <v>0.57505081093599064</v>
      </c>
    </row>
    <row r="439" spans="6:34" x14ac:dyDescent="0.2">
      <c r="F439" s="9">
        <v>56.300000000002498</v>
      </c>
      <c r="G439" s="17">
        <f t="shared" si="164"/>
        <v>1089.0692307692552</v>
      </c>
      <c r="H439" s="24">
        <f t="shared" si="153"/>
        <v>1362.2192307692553</v>
      </c>
      <c r="I439" s="24">
        <f t="shared" si="154"/>
        <v>14.57471740236781</v>
      </c>
      <c r="J439" s="18">
        <f t="shared" si="155"/>
        <v>1457471740.2367809</v>
      </c>
      <c r="K439" s="19">
        <f t="shared" si="144"/>
        <v>-7.8361149919210211</v>
      </c>
      <c r="L439" s="25">
        <f t="shared" si="145"/>
        <v>-8.5131622483104632</v>
      </c>
      <c r="M439" s="19">
        <f t="shared" si="146"/>
        <v>0.67704725638944208</v>
      </c>
      <c r="N439" s="20">
        <f t="shared" si="147"/>
        <v>7.9758476923063597</v>
      </c>
      <c r="O439" s="42">
        <f t="shared" si="148"/>
        <v>1.803692018018821</v>
      </c>
      <c r="P439" s="40"/>
      <c r="Q439" s="21">
        <f t="shared" si="149"/>
        <v>22.818828588166951</v>
      </c>
      <c r="R439" s="44">
        <f t="shared" si="150"/>
        <v>1.1101191493772389</v>
      </c>
      <c r="S439" s="22"/>
      <c r="T439" s="22">
        <f t="shared" si="151"/>
        <v>2.8609910154350597</v>
      </c>
      <c r="U439" s="22">
        <f t="shared" si="152"/>
        <v>0.34466345553499417</v>
      </c>
      <c r="V439" s="47"/>
      <c r="W439" s="26">
        <f t="shared" si="156"/>
        <v>0.61547045631248953</v>
      </c>
      <c r="X439" s="26">
        <f t="shared" si="157"/>
        <v>2.8609910154350597</v>
      </c>
      <c r="Y439" s="27">
        <f t="shared" si="158"/>
        <v>0.10756245877600167</v>
      </c>
      <c r="Z439" s="26">
        <f t="shared" si="159"/>
        <v>0.17703934339968525</v>
      </c>
      <c r="AA439" s="33">
        <f t="shared" si="165"/>
        <v>4.4697361779611349</v>
      </c>
      <c r="AB439" s="30"/>
      <c r="AC439" s="37">
        <f t="shared" si="160"/>
        <v>8.8694374233553759E-3</v>
      </c>
      <c r="AD439" s="37">
        <f t="shared" si="166"/>
        <v>4.3476620583099921</v>
      </c>
      <c r="AE439" s="38">
        <f t="shared" si="161"/>
        <v>5.9584000000000028</v>
      </c>
      <c r="AF439" s="37">
        <f t="shared" si="162"/>
        <v>5.7430016368767585E-4</v>
      </c>
      <c r="AG439" s="37">
        <f t="shared" si="167"/>
        <v>0.2285410888521566</v>
      </c>
      <c r="AH439" s="38">
        <f t="shared" si="163"/>
        <v>0.57505095575610354</v>
      </c>
    </row>
    <row r="440" spans="6:34" x14ac:dyDescent="0.2">
      <c r="F440" s="9">
        <v>56.200000000002497</v>
      </c>
      <c r="G440" s="17">
        <f t="shared" si="164"/>
        <v>1088.8153846154091</v>
      </c>
      <c r="H440" s="24">
        <f t="shared" si="153"/>
        <v>1361.9653846154092</v>
      </c>
      <c r="I440" s="24">
        <f t="shared" si="154"/>
        <v>14.565124946746508</v>
      </c>
      <c r="J440" s="18">
        <f t="shared" si="155"/>
        <v>1456512494.6746507</v>
      </c>
      <c r="K440" s="19">
        <f t="shared" si="144"/>
        <v>-7.8318735682480343</v>
      </c>
      <c r="L440" s="25">
        <f t="shared" si="145"/>
        <v>-8.5171521795650023</v>
      </c>
      <c r="M440" s="19">
        <f t="shared" si="146"/>
        <v>0.68527861131696799</v>
      </c>
      <c r="N440" s="20">
        <f t="shared" si="147"/>
        <v>7.989606153844818</v>
      </c>
      <c r="O440" s="42">
        <f t="shared" si="148"/>
        <v>1.8041016506217185</v>
      </c>
      <c r="P440" s="40"/>
      <c r="Q440" s="21">
        <f t="shared" si="149"/>
        <v>22.773072955814406</v>
      </c>
      <c r="R440" s="44">
        <f t="shared" si="150"/>
        <v>1.1105034287630491</v>
      </c>
      <c r="S440" s="22"/>
      <c r="T440" s="22">
        <f t="shared" si="151"/>
        <v>2.8503373654852031</v>
      </c>
      <c r="U440" s="22">
        <f t="shared" si="152"/>
        <v>0.34470447931412201</v>
      </c>
      <c r="V440" s="47"/>
      <c r="W440" s="26">
        <f t="shared" si="156"/>
        <v>0.61554371306093214</v>
      </c>
      <c r="X440" s="26">
        <f t="shared" si="157"/>
        <v>2.8503373654852031</v>
      </c>
      <c r="Y440" s="27">
        <f t="shared" si="158"/>
        <v>0.10797734340407636</v>
      </c>
      <c r="Z440" s="26">
        <f t="shared" si="159"/>
        <v>0.17760093295501642</v>
      </c>
      <c r="AA440" s="33">
        <f t="shared" si="165"/>
        <v>4.4561328152736026</v>
      </c>
      <c r="AB440" s="30"/>
      <c r="AC440" s="37">
        <f t="shared" si="160"/>
        <v>8.8483422872547533E-3</v>
      </c>
      <c r="AD440" s="37">
        <f t="shared" si="166"/>
        <v>4.356510400597247</v>
      </c>
      <c r="AE440" s="38">
        <f t="shared" si="161"/>
        <v>5.9584000000000028</v>
      </c>
      <c r="AF440" s="37">
        <f t="shared" si="162"/>
        <v>5.7444416414880839E-4</v>
      </c>
      <c r="AG440" s="37">
        <f t="shared" si="167"/>
        <v>0.22911553301630541</v>
      </c>
      <c r="AH440" s="38">
        <f t="shared" si="163"/>
        <v>0.57505109975656465</v>
      </c>
    </row>
    <row r="441" spans="6:34" x14ac:dyDescent="0.2">
      <c r="F441" s="9">
        <v>56.100000000002503</v>
      </c>
      <c r="G441" s="17">
        <f t="shared" si="164"/>
        <v>1088.561538461563</v>
      </c>
      <c r="H441" s="24">
        <f t="shared" si="153"/>
        <v>1361.7115384615631</v>
      </c>
      <c r="I441" s="24">
        <f t="shared" si="154"/>
        <v>14.555545378699165</v>
      </c>
      <c r="J441" s="18">
        <f t="shared" si="155"/>
        <v>1455554537.8699164</v>
      </c>
      <c r="K441" s="19">
        <f t="shared" si="144"/>
        <v>-7.8276016791860688</v>
      </c>
      <c r="L441" s="25">
        <f t="shared" si="145"/>
        <v>-8.521142557383472</v>
      </c>
      <c r="M441" s="19">
        <f t="shared" si="146"/>
        <v>0.69354087819740329</v>
      </c>
      <c r="N441" s="20">
        <f t="shared" si="147"/>
        <v>8.0033646153832763</v>
      </c>
      <c r="O441" s="42">
        <f t="shared" si="148"/>
        <v>1.80450671341627</v>
      </c>
      <c r="P441" s="40"/>
      <c r="Q441" s="21">
        <f t="shared" si="149"/>
        <v>22.727022412259409</v>
      </c>
      <c r="R441" s="44">
        <f t="shared" si="150"/>
        <v>1.1108849629974027</v>
      </c>
      <c r="S441" s="22"/>
      <c r="T441" s="22">
        <f t="shared" si="151"/>
        <v>2.8396834961855633</v>
      </c>
      <c r="U441" s="22">
        <f t="shared" si="152"/>
        <v>0.34474550560180622</v>
      </c>
      <c r="V441" s="47"/>
      <c r="W441" s="26">
        <f t="shared" si="156"/>
        <v>0.61561697428893958</v>
      </c>
      <c r="X441" s="26">
        <f t="shared" si="157"/>
        <v>2.8396834961855633</v>
      </c>
      <c r="Y441" s="27">
        <f t="shared" si="158"/>
        <v>0.10839535024165087</v>
      </c>
      <c r="Z441" s="26">
        <f t="shared" si="159"/>
        <v>0.17816597414591831</v>
      </c>
      <c r="AA441" s="33">
        <f t="shared" si="165"/>
        <v>4.4425291763243608</v>
      </c>
      <c r="AB441" s="30"/>
      <c r="AC441" s="37">
        <f t="shared" si="160"/>
        <v>8.8271580425834644E-3</v>
      </c>
      <c r="AD441" s="37">
        <f t="shared" si="166"/>
        <v>4.3653375586398306</v>
      </c>
      <c r="AE441" s="38">
        <f t="shared" si="161"/>
        <v>5.9584000000000028</v>
      </c>
      <c r="AF441" s="37">
        <f t="shared" si="162"/>
        <v>5.7458734282045257E-4</v>
      </c>
      <c r="AG441" s="37">
        <f t="shared" si="167"/>
        <v>0.22969012035912587</v>
      </c>
      <c r="AH441" s="38">
        <f t="shared" si="163"/>
        <v>0.57505124293523635</v>
      </c>
    </row>
    <row r="442" spans="6:34" x14ac:dyDescent="0.2">
      <c r="F442" s="9">
        <v>56.000000000002501</v>
      </c>
      <c r="G442" s="17">
        <f t="shared" si="164"/>
        <v>1088.3076923077169</v>
      </c>
      <c r="H442" s="24">
        <f t="shared" si="153"/>
        <v>1361.457692307717</v>
      </c>
      <c r="I442" s="24">
        <f t="shared" si="154"/>
        <v>14.545978698225795</v>
      </c>
      <c r="J442" s="18">
        <f t="shared" si="155"/>
        <v>1454597869.8225796</v>
      </c>
      <c r="K442" s="19">
        <f t="shared" si="144"/>
        <v>-7.8232992079514343</v>
      </c>
      <c r="L442" s="25">
        <f t="shared" si="145"/>
        <v>-8.5251333820156852</v>
      </c>
      <c r="M442" s="19">
        <f t="shared" si="146"/>
        <v>0.70183417406425086</v>
      </c>
      <c r="N442" s="20">
        <f t="shared" si="147"/>
        <v>8.0171230769217487</v>
      </c>
      <c r="O442" s="42">
        <f t="shared" si="148"/>
        <v>1.8049071888849211</v>
      </c>
      <c r="P442" s="40"/>
      <c r="Q442" s="21">
        <f t="shared" si="149"/>
        <v>22.680678207835992</v>
      </c>
      <c r="R442" s="44">
        <f t="shared" si="150"/>
        <v>1.1112637429879668</v>
      </c>
      <c r="S442" s="22"/>
      <c r="T442" s="22">
        <f t="shared" si="151"/>
        <v>2.8290295646233807</v>
      </c>
      <c r="U442" s="22">
        <f t="shared" si="152"/>
        <v>0.34478653523327463</v>
      </c>
      <c r="V442" s="47"/>
      <c r="W442" s="26">
        <f t="shared" si="156"/>
        <v>0.61569024148799034</v>
      </c>
      <c r="X442" s="26">
        <f t="shared" si="157"/>
        <v>2.8290295646233807</v>
      </c>
      <c r="Y442" s="27">
        <f t="shared" si="158"/>
        <v>0.10881650888119211</v>
      </c>
      <c r="Z442" s="26">
        <f t="shared" si="159"/>
        <v>0.17873449108855749</v>
      </c>
      <c r="AA442" s="33">
        <f t="shared" si="165"/>
        <v>4.4289254650003347</v>
      </c>
      <c r="AB442" s="30"/>
      <c r="AC442" s="37">
        <f t="shared" si="160"/>
        <v>8.8058851710078427E-3</v>
      </c>
      <c r="AD442" s="37">
        <f t="shared" si="166"/>
        <v>4.3741434438108389</v>
      </c>
      <c r="AE442" s="38">
        <f t="shared" si="161"/>
        <v>5.9584000000000028</v>
      </c>
      <c r="AF442" s="37">
        <f t="shared" si="162"/>
        <v>5.7472969755969041E-4</v>
      </c>
      <c r="AG442" s="37">
        <f t="shared" si="167"/>
        <v>0.23026485005668557</v>
      </c>
      <c r="AH442" s="38">
        <f t="shared" si="163"/>
        <v>0.57505138528997557</v>
      </c>
    </row>
    <row r="443" spans="6:34" x14ac:dyDescent="0.2">
      <c r="F443" s="9">
        <v>55.9000000000025</v>
      </c>
      <c r="G443" s="17">
        <f t="shared" si="164"/>
        <v>1088.0538461538708</v>
      </c>
      <c r="H443" s="24">
        <f t="shared" si="153"/>
        <v>1361.2038461538709</v>
      </c>
      <c r="I443" s="24">
        <f t="shared" si="154"/>
        <v>14.536424905326371</v>
      </c>
      <c r="J443" s="18">
        <f t="shared" si="155"/>
        <v>1453642490.5326371</v>
      </c>
      <c r="K443" s="19">
        <f t="shared" si="144"/>
        <v>-7.8189660371102541</v>
      </c>
      <c r="L443" s="25">
        <f t="shared" si="145"/>
        <v>-8.5291246537116461</v>
      </c>
      <c r="M443" s="19">
        <f t="shared" si="146"/>
        <v>0.71015861660139201</v>
      </c>
      <c r="N443" s="20">
        <f t="shared" si="147"/>
        <v>8.030881538460207</v>
      </c>
      <c r="O443" s="42">
        <f t="shared" si="148"/>
        <v>1.8053030594125898</v>
      </c>
      <c r="P443" s="40"/>
      <c r="Q443" s="21">
        <f t="shared" si="149"/>
        <v>22.634041603581775</v>
      </c>
      <c r="R443" s="44">
        <f t="shared" si="150"/>
        <v>1.1116397596056486</v>
      </c>
      <c r="S443" s="22"/>
      <c r="T443" s="22">
        <f t="shared" si="151"/>
        <v>2.8183757281422297</v>
      </c>
      <c r="U443" s="22">
        <f t="shared" si="152"/>
        <v>0.34482756905187906</v>
      </c>
      <c r="V443" s="47"/>
      <c r="W443" s="26">
        <f t="shared" si="156"/>
        <v>0.61576351616406966</v>
      </c>
      <c r="X443" s="26">
        <f t="shared" si="157"/>
        <v>2.8183757281422297</v>
      </c>
      <c r="Y443" s="27">
        <f t="shared" si="158"/>
        <v>0.10924084926213129</v>
      </c>
      <c r="Z443" s="26">
        <f t="shared" si="159"/>
        <v>0.17930650808204335</v>
      </c>
      <c r="AA443" s="33">
        <f t="shared" si="165"/>
        <v>4.4153218855366703</v>
      </c>
      <c r="AB443" s="30"/>
      <c r="AC443" s="37">
        <f t="shared" si="160"/>
        <v>8.7845241575872906E-3</v>
      </c>
      <c r="AD443" s="37">
        <f t="shared" si="166"/>
        <v>4.3829279679684259</v>
      </c>
      <c r="AE443" s="38">
        <f t="shared" si="161"/>
        <v>5.9584000000000028</v>
      </c>
      <c r="AF443" s="37">
        <f t="shared" si="162"/>
        <v>5.7487122621801819E-4</v>
      </c>
      <c r="AG443" s="37">
        <f t="shared" si="167"/>
        <v>0.23083972128290359</v>
      </c>
      <c r="AH443" s="38">
        <f t="shared" si="163"/>
        <v>0.57505152681863392</v>
      </c>
    </row>
    <row r="444" spans="6:34" x14ac:dyDescent="0.2">
      <c r="F444" s="9">
        <v>55.800000000002498</v>
      </c>
      <c r="G444" s="17">
        <f t="shared" si="164"/>
        <v>1087.8000000000247</v>
      </c>
      <c r="H444" s="24">
        <f t="shared" si="153"/>
        <v>1360.9500000000248</v>
      </c>
      <c r="I444" s="24">
        <f t="shared" si="154"/>
        <v>14.526884000000962</v>
      </c>
      <c r="J444" s="18">
        <f t="shared" si="155"/>
        <v>1452688400.0000961</v>
      </c>
      <c r="K444" s="19">
        <f t="shared" si="144"/>
        <v>-7.8146020485736605</v>
      </c>
      <c r="L444" s="25">
        <f t="shared" si="145"/>
        <v>-8.5331163727215387</v>
      </c>
      <c r="M444" s="19">
        <f t="shared" si="146"/>
        <v>0.71851432414787819</v>
      </c>
      <c r="N444" s="20">
        <f t="shared" si="147"/>
        <v>8.0446399999986653</v>
      </c>
      <c r="O444" s="42">
        <f t="shared" si="148"/>
        <v>1.8056943072859477</v>
      </c>
      <c r="P444" s="40"/>
      <c r="Q444" s="21">
        <f t="shared" si="149"/>
        <v>22.587113871225355</v>
      </c>
      <c r="R444" s="44">
        <f t="shared" si="150"/>
        <v>1.1120130036843257</v>
      </c>
      <c r="S444" s="22"/>
      <c r="T444" s="22">
        <f t="shared" si="151"/>
        <v>2.8077221443382308</v>
      </c>
      <c r="U444" s="22">
        <f t="shared" si="152"/>
        <v>0.34486860790917251</v>
      </c>
      <c r="V444" s="47"/>
      <c r="W444" s="26">
        <f t="shared" si="156"/>
        <v>0.61583679983780804</v>
      </c>
      <c r="X444" s="26">
        <f t="shared" si="157"/>
        <v>2.8077221443382308</v>
      </c>
      <c r="Y444" s="27">
        <f t="shared" si="158"/>
        <v>0.10966840167565056</v>
      </c>
      <c r="Z444" s="26">
        <f t="shared" si="159"/>
        <v>0.17988204960964208</v>
      </c>
      <c r="AA444" s="33">
        <f t="shared" si="165"/>
        <v>4.4017186425120496</v>
      </c>
      <c r="AB444" s="30"/>
      <c r="AC444" s="37">
        <f t="shared" si="160"/>
        <v>8.7630754907742185E-3</v>
      </c>
      <c r="AD444" s="37">
        <f t="shared" si="166"/>
        <v>4.3916910434592005</v>
      </c>
      <c r="AE444" s="38">
        <f t="shared" si="161"/>
        <v>5.9584000000000028</v>
      </c>
      <c r="AF444" s="37">
        <f t="shared" si="162"/>
        <v>5.7501192664172673E-4</v>
      </c>
      <c r="AG444" s="37">
        <f t="shared" si="167"/>
        <v>0.23141473320954531</v>
      </c>
      <c r="AH444" s="38">
        <f t="shared" si="163"/>
        <v>0.57505166751905756</v>
      </c>
    </row>
    <row r="445" spans="6:34" x14ac:dyDescent="0.2">
      <c r="F445" s="9">
        <v>55.700000000002497</v>
      </c>
      <c r="G445" s="17">
        <f t="shared" si="164"/>
        <v>1087.5461538461786</v>
      </c>
      <c r="H445" s="24">
        <f t="shared" si="153"/>
        <v>1360.6961538461787</v>
      </c>
      <c r="I445" s="24">
        <f t="shared" si="154"/>
        <v>14.51735598224947</v>
      </c>
      <c r="J445" s="18">
        <f t="shared" si="155"/>
        <v>1451735598.224947</v>
      </c>
      <c r="K445" s="19">
        <f t="shared" si="144"/>
        <v>-7.8102071235929493</v>
      </c>
      <c r="L445" s="25">
        <f t="shared" si="145"/>
        <v>-8.5371085392957404</v>
      </c>
      <c r="M445" s="19">
        <f t="shared" si="146"/>
        <v>0.7269014157027911</v>
      </c>
      <c r="N445" s="20">
        <f t="shared" si="147"/>
        <v>8.0583984615371236</v>
      </c>
      <c r="O445" s="42">
        <f t="shared" si="148"/>
        <v>1.8060809146926857</v>
      </c>
      <c r="P445" s="40"/>
      <c r="Q445" s="21">
        <f t="shared" si="149"/>
        <v>22.53989629317287</v>
      </c>
      <c r="R445" s="44">
        <f t="shared" si="150"/>
        <v>1.1123834660205716</v>
      </c>
      <c r="S445" s="22"/>
      <c r="T445" s="22">
        <f t="shared" si="151"/>
        <v>2.7970689710562451</v>
      </c>
      <c r="U445" s="22">
        <f t="shared" si="152"/>
        <v>0.34490965266498913</v>
      </c>
      <c r="V445" s="47"/>
      <c r="W445" s="26">
        <f t="shared" si="156"/>
        <v>0.61591009404462338</v>
      </c>
      <c r="X445" s="26">
        <f t="shared" si="157"/>
        <v>2.7970689710562451</v>
      </c>
      <c r="Y445" s="27">
        <f t="shared" si="158"/>
        <v>0.11009919676954549</v>
      </c>
      <c r="Z445" s="26">
        <f t="shared" si="159"/>
        <v>0.18046114033999225</v>
      </c>
      <c r="AA445" s="33">
        <f t="shared" si="165"/>
        <v>4.3881159408439743</v>
      </c>
      <c r="AB445" s="30"/>
      <c r="AC445" s="37">
        <f t="shared" si="160"/>
        <v>8.7415396624044919E-3</v>
      </c>
      <c r="AD445" s="37">
        <f t="shared" si="166"/>
        <v>4.4004325831216047</v>
      </c>
      <c r="AE445" s="38">
        <f t="shared" si="161"/>
        <v>5.9584000000000028</v>
      </c>
      <c r="AF445" s="37">
        <f t="shared" si="162"/>
        <v>5.7515179667167208E-4</v>
      </c>
      <c r="AG445" s="37">
        <f t="shared" si="167"/>
        <v>0.23198988500621698</v>
      </c>
      <c r="AH445" s="38">
        <f t="shared" si="163"/>
        <v>0.57505180738908757</v>
      </c>
    </row>
    <row r="446" spans="6:34" x14ac:dyDescent="0.2">
      <c r="F446" s="9">
        <v>55.600000000002503</v>
      </c>
      <c r="G446" s="17">
        <f t="shared" si="164"/>
        <v>1087.2923076923325</v>
      </c>
      <c r="H446" s="24">
        <f t="shared" si="153"/>
        <v>1360.4423076923326</v>
      </c>
      <c r="I446" s="24">
        <f t="shared" si="154"/>
        <v>14.507840852071951</v>
      </c>
      <c r="J446" s="18">
        <f t="shared" si="155"/>
        <v>1450784085.207195</v>
      </c>
      <c r="K446" s="19">
        <f t="shared" si="144"/>
        <v>-7.8057811427546895</v>
      </c>
      <c r="L446" s="25">
        <f t="shared" si="145"/>
        <v>-8.5411011536848154</v>
      </c>
      <c r="M446" s="19">
        <f t="shared" si="146"/>
        <v>0.73532001093012589</v>
      </c>
      <c r="N446" s="20">
        <f t="shared" si="147"/>
        <v>8.0721569230755819</v>
      </c>
      <c r="O446" s="42">
        <f t="shared" si="148"/>
        <v>1.8064628637207925</v>
      </c>
      <c r="P446" s="40"/>
      <c r="Q446" s="21">
        <f t="shared" si="149"/>
        <v>22.492390162494175</v>
      </c>
      <c r="R446" s="44">
        <f t="shared" si="150"/>
        <v>1.1127511373733872</v>
      </c>
      <c r="S446" s="22"/>
      <c r="T446" s="22">
        <f t="shared" si="151"/>
        <v>2.7864163663860393</v>
      </c>
      <c r="U446" s="22">
        <f t="shared" si="152"/>
        <v>0.34495070418752305</v>
      </c>
      <c r="V446" s="47"/>
      <c r="W446" s="26">
        <f t="shared" si="156"/>
        <v>0.61598340033486254</v>
      </c>
      <c r="X446" s="26">
        <f t="shared" si="157"/>
        <v>2.7864163663860393</v>
      </c>
      <c r="Y446" s="27">
        <f t="shared" si="158"/>
        <v>0.11053326555316431</v>
      </c>
      <c r="Z446" s="26">
        <f t="shared" si="159"/>
        <v>0.18104380512832063</v>
      </c>
      <c r="AA446" s="33">
        <f t="shared" si="165"/>
        <v>4.3745139857840165</v>
      </c>
      <c r="AB446" s="30"/>
      <c r="AC446" s="37">
        <f t="shared" si="160"/>
        <v>8.7199171676907387E-3</v>
      </c>
      <c r="AD446" s="37">
        <f t="shared" si="166"/>
        <v>4.4091525002892951</v>
      </c>
      <c r="AE446" s="38">
        <f t="shared" si="161"/>
        <v>5.9584000000000028</v>
      </c>
      <c r="AF446" s="37">
        <f t="shared" si="162"/>
        <v>5.7529083414324959E-4</v>
      </c>
      <c r="AG446" s="37">
        <f t="shared" si="167"/>
        <v>0.23256517584036024</v>
      </c>
      <c r="AH446" s="38">
        <f t="shared" si="163"/>
        <v>0.57505194642655921</v>
      </c>
    </row>
    <row r="447" spans="6:34" x14ac:dyDescent="0.2">
      <c r="F447" s="9">
        <v>55.500000000002501</v>
      </c>
      <c r="G447" s="17">
        <f t="shared" si="164"/>
        <v>1087.0384615384864</v>
      </c>
      <c r="H447" s="24">
        <f t="shared" si="153"/>
        <v>1360.1884615384865</v>
      </c>
      <c r="I447" s="24">
        <f t="shared" si="154"/>
        <v>14.498338609468391</v>
      </c>
      <c r="J447" s="18">
        <f t="shared" si="155"/>
        <v>1449833860.9468391</v>
      </c>
      <c r="K447" s="19">
        <f t="shared" si="144"/>
        <v>-7.8013239859757961</v>
      </c>
      <c r="L447" s="25">
        <f t="shared" si="145"/>
        <v>-8.5450942161395087</v>
      </c>
      <c r="M447" s="19">
        <f t="shared" si="146"/>
        <v>0.74377023016371258</v>
      </c>
      <c r="N447" s="20">
        <f t="shared" si="147"/>
        <v>8.0859153846140401</v>
      </c>
      <c r="O447" s="42">
        <f t="shared" si="148"/>
        <v>1.8068401363578053</v>
      </c>
      <c r="P447" s="40"/>
      <c r="Q447" s="21">
        <f t="shared" si="149"/>
        <v>22.444596782908391</v>
      </c>
      <c r="R447" s="44">
        <f t="shared" si="150"/>
        <v>1.1131160084639196</v>
      </c>
      <c r="S447" s="22"/>
      <c r="T447" s="22">
        <f t="shared" si="151"/>
        <v>2.7757644886584139</v>
      </c>
      <c r="U447" s="22">
        <f t="shared" si="152"/>
        <v>0.34499176335341003</v>
      </c>
      <c r="V447" s="47"/>
      <c r="W447" s="26">
        <f t="shared" si="156"/>
        <v>0.61605672027394642</v>
      </c>
      <c r="X447" s="26">
        <f t="shared" si="157"/>
        <v>2.7757644886584139</v>
      </c>
      <c r="Y447" s="27">
        <f t="shared" si="158"/>
        <v>0.11097063940242635</v>
      </c>
      <c r="Z447" s="26">
        <f t="shared" si="159"/>
        <v>0.18163006901765966</v>
      </c>
      <c r="AA447" s="33">
        <f t="shared" si="165"/>
        <v>4.3609129829130353</v>
      </c>
      <c r="AB447" s="30"/>
      <c r="AC447" s="37">
        <f t="shared" si="160"/>
        <v>8.6982085052186055E-3</v>
      </c>
      <c r="AD447" s="37">
        <f t="shared" si="166"/>
        <v>4.4178507087945134</v>
      </c>
      <c r="AE447" s="38">
        <f t="shared" si="161"/>
        <v>5.9584000000000028</v>
      </c>
      <c r="AF447" s="37">
        <f t="shared" si="162"/>
        <v>5.7542903688657108E-4</v>
      </c>
      <c r="AG447" s="37">
        <f t="shared" si="167"/>
        <v>0.2331406048772468</v>
      </c>
      <c r="AH447" s="38">
        <f t="shared" si="163"/>
        <v>0.57505208462930246</v>
      </c>
    </row>
    <row r="448" spans="6:34" x14ac:dyDescent="0.2">
      <c r="F448" s="9">
        <v>55.4000000000025</v>
      </c>
      <c r="G448" s="17">
        <f t="shared" si="164"/>
        <v>1086.7846153846403</v>
      </c>
      <c r="H448" s="24">
        <f t="shared" si="153"/>
        <v>1359.9346153846404</v>
      </c>
      <c r="I448" s="24">
        <f t="shared" si="154"/>
        <v>14.488849254438804</v>
      </c>
      <c r="J448" s="18">
        <f t="shared" si="155"/>
        <v>1448884925.4438803</v>
      </c>
      <c r="K448" s="19">
        <f t="shared" si="144"/>
        <v>-7.7968355324985481</v>
      </c>
      <c r="L448" s="25">
        <f t="shared" si="145"/>
        <v>-8.549087726910761</v>
      </c>
      <c r="M448" s="19">
        <f t="shared" si="146"/>
        <v>0.75225219441221292</v>
      </c>
      <c r="N448" s="20">
        <f t="shared" si="147"/>
        <v>8.0996738461524984</v>
      </c>
      <c r="O448" s="42">
        <f t="shared" si="148"/>
        <v>1.8072127144900634</v>
      </c>
      <c r="P448" s="40"/>
      <c r="Q448" s="21">
        <f t="shared" si="149"/>
        <v>22.396517468768977</v>
      </c>
      <c r="R448" s="44">
        <f t="shared" si="150"/>
        <v>1.1134780699751821</v>
      </c>
      <c r="S448" s="22"/>
      <c r="T448" s="22">
        <f t="shared" si="151"/>
        <v>2.7651134964413111</v>
      </c>
      <c r="U448" s="22">
        <f t="shared" si="152"/>
        <v>0.34503283104780885</v>
      </c>
      <c r="V448" s="47"/>
      <c r="W448" s="26">
        <f t="shared" si="156"/>
        <v>0.61613005544251576</v>
      </c>
      <c r="X448" s="26">
        <f t="shared" si="157"/>
        <v>2.7651134964413111</v>
      </c>
      <c r="Y448" s="27">
        <f t="shared" si="158"/>
        <v>0.11141135006492002</v>
      </c>
      <c r="Z448" s="26">
        <f t="shared" si="159"/>
        <v>0.18221995724006479</v>
      </c>
      <c r="AA448" s="33">
        <f t="shared" si="165"/>
        <v>4.3473131381363492</v>
      </c>
      <c r="AB448" s="30"/>
      <c r="AC448" s="37">
        <f t="shared" si="160"/>
        <v>8.6764141769335307E-3</v>
      </c>
      <c r="AD448" s="37">
        <f t="shared" si="166"/>
        <v>4.4265271229714465</v>
      </c>
      <c r="AE448" s="38">
        <f t="shared" si="161"/>
        <v>5.9584000000000019</v>
      </c>
      <c r="AF448" s="37">
        <f t="shared" si="162"/>
        <v>5.7556640272602908E-4</v>
      </c>
      <c r="AG448" s="37">
        <f t="shared" si="167"/>
        <v>0.23371617127997282</v>
      </c>
      <c r="AH448" s="38">
        <f t="shared" si="163"/>
        <v>0.57505222199514194</v>
      </c>
    </row>
    <row r="449" spans="6:34" x14ac:dyDescent="0.2">
      <c r="F449" s="9">
        <v>55.300000000002498</v>
      </c>
      <c r="G449" s="17">
        <f t="shared" si="164"/>
        <v>1086.5307692307942</v>
      </c>
      <c r="H449" s="24">
        <f t="shared" si="153"/>
        <v>1359.6807692307943</v>
      </c>
      <c r="I449" s="24">
        <f t="shared" si="154"/>
        <v>14.479372786983191</v>
      </c>
      <c r="J449" s="18">
        <f t="shared" si="155"/>
        <v>1447937278.6983192</v>
      </c>
      <c r="K449" s="19">
        <f t="shared" si="144"/>
        <v>-7.7923156608855804</v>
      </c>
      <c r="L449" s="25">
        <f t="shared" si="145"/>
        <v>-8.5530816862496923</v>
      </c>
      <c r="M449" s="19">
        <f t="shared" si="146"/>
        <v>0.76076602536411198</v>
      </c>
      <c r="N449" s="20">
        <f t="shared" si="147"/>
        <v>8.1134323076909567</v>
      </c>
      <c r="O449" s="42">
        <f t="shared" si="148"/>
        <v>1.8075805799019644</v>
      </c>
      <c r="P449" s="40"/>
      <c r="Q449" s="21">
        <f t="shared" si="149"/>
        <v>22.348153545048163</v>
      </c>
      <c r="R449" s="44">
        <f t="shared" si="150"/>
        <v>1.1138373125517762</v>
      </c>
      <c r="S449" s="22"/>
      <c r="T449" s="22">
        <f t="shared" si="151"/>
        <v>2.7544635485358895</v>
      </c>
      <c r="U449" s="22">
        <f t="shared" si="152"/>
        <v>0.34507390816448374</v>
      </c>
      <c r="V449" s="47"/>
      <c r="W449" s="26">
        <f t="shared" si="156"/>
        <v>0.61620340743657809</v>
      </c>
      <c r="X449" s="26">
        <f t="shared" si="157"/>
        <v>2.7544635485358895</v>
      </c>
      <c r="Y449" s="27">
        <f t="shared" si="158"/>
        <v>0.11185542966508225</v>
      </c>
      <c r="Z449" s="26">
        <f t="shared" si="159"/>
        <v>0.18281349521783233</v>
      </c>
      <c r="AA449" s="33">
        <f t="shared" si="165"/>
        <v>4.333714657678887</v>
      </c>
      <c r="AB449" s="30"/>
      <c r="AC449" s="37">
        <f t="shared" si="160"/>
        <v>8.6545346881397364E-3</v>
      </c>
      <c r="AD449" s="37">
        <f t="shared" si="166"/>
        <v>4.4351816576595864</v>
      </c>
      <c r="AE449" s="38">
        <f t="shared" si="161"/>
        <v>5.9584000000000019</v>
      </c>
      <c r="AF449" s="37">
        <f t="shared" si="162"/>
        <v>5.7570292948067969E-4</v>
      </c>
      <c r="AG449" s="37">
        <f t="shared" si="167"/>
        <v>0.23429187420945349</v>
      </c>
      <c r="AH449" s="38">
        <f t="shared" si="163"/>
        <v>0.57505235852189662</v>
      </c>
    </row>
    <row r="450" spans="6:34" x14ac:dyDescent="0.2">
      <c r="F450" s="9">
        <v>55.200000000002497</v>
      </c>
      <c r="G450" s="17">
        <f t="shared" si="164"/>
        <v>1086.2769230769482</v>
      </c>
      <c r="H450" s="24">
        <f t="shared" si="153"/>
        <v>1359.4269230769482</v>
      </c>
      <c r="I450" s="24">
        <f t="shared" si="154"/>
        <v>14.469909207101537</v>
      </c>
      <c r="J450" s="18">
        <f t="shared" si="155"/>
        <v>1446990920.7101538</v>
      </c>
      <c r="K450" s="19">
        <f t="shared" ref="K450:K513" si="168">LOG(EXP(((LN(Y450)-$B$10/(H450)-$B$11-$B$7)-$B$12*(1-$B$16/H450-LN(H450/$B$16))-$B$13*J450/H450-$B$14*(H450-$B$16)*J450/H450-$B$15*J450*J450/H450)/$B$9))</f>
        <v>-7.7877642490147903</v>
      </c>
      <c r="L450" s="25">
        <f t="shared" ref="L450:L513" si="169">-25096.3/(G450+273)+8.735+0.11*(I450*1000-1)/(G450+273)</f>
        <v>-8.5570760944076127</v>
      </c>
      <c r="M450" s="19">
        <f t="shared" ref="M450:M513" si="170">K450-L450</f>
        <v>0.76931184539282249</v>
      </c>
      <c r="N450" s="20">
        <f t="shared" ref="N450:N513" si="171">81.8-(0.0542)*(G450+273)</f>
        <v>8.127190769229415</v>
      </c>
      <c r="O450" s="42">
        <f t="shared" ref="O450:O513" si="172">6.24-0.15*K450-0.00412*(G450+273)</f>
        <v>1.8079437142751917</v>
      </c>
      <c r="P450" s="40"/>
      <c r="Q450" s="21">
        <f t="shared" ref="Q450:Q513" si="173">N450*X450</f>
        <v>22.299506347320872</v>
      </c>
      <c r="R450" s="44">
        <f t="shared" ref="R450:R513" si="174">O450*W450</f>
        <v>1.1141937267996</v>
      </c>
      <c r="S450" s="22"/>
      <c r="T450" s="22">
        <f t="shared" ref="T450:T513" si="175">B$4*X450</f>
        <v>2.7438148039725681</v>
      </c>
      <c r="U450" s="22">
        <f t="shared" ref="U450:U513" si="176">W450*B$3</f>
        <v>0.34511499560588826</v>
      </c>
      <c r="V450" s="47"/>
      <c r="W450" s="26">
        <f t="shared" si="156"/>
        <v>0.61627677786765755</v>
      </c>
      <c r="X450" s="26">
        <f t="shared" si="157"/>
        <v>2.7438148039725681</v>
      </c>
      <c r="Y450" s="27">
        <f t="shared" si="158"/>
        <v>0.11230291070946108</v>
      </c>
      <c r="Z450" s="26">
        <f t="shared" si="159"/>
        <v>0.18341070856471731</v>
      </c>
      <c r="AA450" s="33">
        <f t="shared" si="165"/>
        <v>4.3201177480802899</v>
      </c>
      <c r="AB450" s="30"/>
      <c r="AC450" s="37">
        <f t="shared" si="160"/>
        <v>8.6325705474896933E-3</v>
      </c>
      <c r="AD450" s="37">
        <f t="shared" si="166"/>
        <v>4.4438142282070761</v>
      </c>
      <c r="AE450" s="38">
        <f t="shared" si="161"/>
        <v>5.9584000000000019</v>
      </c>
      <c r="AF450" s="37">
        <f t="shared" si="162"/>
        <v>5.7583861496401001E-4</v>
      </c>
      <c r="AG450" s="37">
        <f t="shared" si="167"/>
        <v>0.23486771282441751</v>
      </c>
      <c r="AH450" s="38">
        <f t="shared" si="163"/>
        <v>0.57505249420737992</v>
      </c>
    </row>
    <row r="451" spans="6:34" x14ac:dyDescent="0.2">
      <c r="F451" s="9">
        <v>55.100000000002602</v>
      </c>
      <c r="G451" s="17">
        <f t="shared" si="164"/>
        <v>1086.0230769231021</v>
      </c>
      <c r="H451" s="24">
        <f t="shared" ref="H451:H514" si="177">G451+273.15</f>
        <v>1359.1730769231021</v>
      </c>
      <c r="I451" s="24">
        <f t="shared" ref="I451:I514" si="178">92-0.18*G451+0.0001*(G451^2)</f>
        <v>14.460458514793856</v>
      </c>
      <c r="J451" s="18">
        <f t="shared" ref="J451:J514" si="179">I451*10^8</f>
        <v>1446045851.4793856</v>
      </c>
      <c r="K451" s="19">
        <f t="shared" si="168"/>
        <v>-7.7831811740742349</v>
      </c>
      <c r="L451" s="25">
        <f t="shared" si="169"/>
        <v>-8.5610709516360259</v>
      </c>
      <c r="M451" s="19">
        <f t="shared" si="170"/>
        <v>0.77788977756179101</v>
      </c>
      <c r="N451" s="20">
        <f t="shared" si="171"/>
        <v>8.1409492307678732</v>
      </c>
      <c r="O451" s="42">
        <f t="shared" si="172"/>
        <v>1.8083020991879541</v>
      </c>
      <c r="P451" s="40"/>
      <c r="Q451" s="21">
        <f t="shared" si="173"/>
        <v>22.250577221748138</v>
      </c>
      <c r="R451" s="44">
        <f t="shared" si="174"/>
        <v>1.1145473032855633</v>
      </c>
      <c r="S451" s="22"/>
      <c r="T451" s="22">
        <f t="shared" si="175"/>
        <v>2.7331674220070541</v>
      </c>
      <c r="U451" s="22">
        <f t="shared" si="176"/>
        <v>0.34515609428324945</v>
      </c>
      <c r="V451" s="47"/>
      <c r="W451" s="26">
        <f t="shared" ref="W451:W514" si="180">(W450*F450-(R450*C$2+U450*B$2)*(F450-F451))/F451</f>
        <v>0.61635016836294543</v>
      </c>
      <c r="X451" s="26">
        <f t="shared" ref="X451:X514" si="181">(X450*F450-(Q450*C$2+T450*B$2)*(F450-F451))/F451</f>
        <v>2.7331674220070541</v>
      </c>
      <c r="Y451" s="27">
        <f t="shared" ref="Y451:Y514" si="182">W451/X451/2</f>
        <v>0.11275382609206197</v>
      </c>
      <c r="Z451" s="26">
        <f t="shared" ref="Z451:Z514" si="183">W451/(W451+X451)</f>
        <v>0.18401162308715063</v>
      </c>
      <c r="AA451" s="33">
        <f t="shared" si="165"/>
        <v>4.3065226161899997</v>
      </c>
      <c r="AB451" s="30"/>
      <c r="AC451" s="37">
        <f t="shared" ref="AC451:AC514" si="184">(Q450*C$2+T450*B$2)*(F450-F451)/100</f>
        <v>8.6105222669680057E-3</v>
      </c>
      <c r="AD451" s="37">
        <f t="shared" si="166"/>
        <v>4.4524247504740444</v>
      </c>
      <c r="AE451" s="38">
        <f t="shared" ref="AE451:AE514" si="185">AD451+X451*F451/100</f>
        <v>5.9584000000000028</v>
      </c>
      <c r="AF451" s="37">
        <f t="shared" ref="AF451:AF514" si="186">(R451*C$2+U451*B$2)*(F450-F451)/100</f>
        <v>5.7597345698333791E-4</v>
      </c>
      <c r="AG451" s="37">
        <f t="shared" si="167"/>
        <v>0.23544368628140086</v>
      </c>
      <c r="AH451" s="38">
        <f t="shared" ref="AH451:AH514" si="187">AG451+W451*F451/100</f>
        <v>0.5750526290493998</v>
      </c>
    </row>
    <row r="452" spans="6:34" x14ac:dyDescent="0.2">
      <c r="F452" s="9">
        <v>55.000000000002601</v>
      </c>
      <c r="G452" s="17">
        <f t="shared" ref="G452:G515" si="188">G451-(1200-1035)/650</f>
        <v>1085.769230769256</v>
      </c>
      <c r="H452" s="24">
        <f t="shared" si="177"/>
        <v>1358.919230769256</v>
      </c>
      <c r="I452" s="24">
        <f t="shared" si="178"/>
        <v>14.451020710060121</v>
      </c>
      <c r="J452" s="18">
        <f t="shared" si="179"/>
        <v>1445102071.006012</v>
      </c>
      <c r="K452" s="19">
        <f t="shared" si="168"/>
        <v>-7.7785663125569267</v>
      </c>
      <c r="L452" s="25">
        <f t="shared" si="169"/>
        <v>-8.5650662581866168</v>
      </c>
      <c r="M452" s="19">
        <f t="shared" si="170"/>
        <v>0.78649994562969017</v>
      </c>
      <c r="N452" s="20">
        <f t="shared" si="171"/>
        <v>8.1547076923063315</v>
      </c>
      <c r="O452" s="42">
        <f t="shared" si="172"/>
        <v>1.8086557161142034</v>
      </c>
      <c r="P452" s="40"/>
      <c r="Q452" s="21">
        <f t="shared" si="173"/>
        <v>22.201367525059531</v>
      </c>
      <c r="R452" s="44">
        <f t="shared" si="174"/>
        <v>1.1148980325372901</v>
      </c>
      <c r="S452" s="22"/>
      <c r="T452" s="22">
        <f t="shared" si="175"/>
        <v>2.7225215621162864</v>
      </c>
      <c r="U452" s="22">
        <f t="shared" si="176"/>
        <v>0.34519720511665353</v>
      </c>
      <c r="V452" s="47"/>
      <c r="W452" s="26">
        <f t="shared" si="180"/>
        <v>0.61642358056545266</v>
      </c>
      <c r="X452" s="26">
        <f t="shared" si="181"/>
        <v>2.7225215621162864</v>
      </c>
      <c r="Y452" s="27">
        <f t="shared" si="182"/>
        <v>0.11320820909978224</v>
      </c>
      <c r="Z452" s="26">
        <f t="shared" si="183"/>
        <v>0.18461626478545856</v>
      </c>
      <c r="AA452" s="33">
        <f t="shared" ref="AA452:AA515" si="189">(W452+X452)/56*72</f>
        <v>4.2929294691622362</v>
      </c>
      <c r="AB452" s="30"/>
      <c r="AC452" s="37">
        <f t="shared" si="184"/>
        <v>8.5883903619295016E-3</v>
      </c>
      <c r="AD452" s="37">
        <f t="shared" ref="AD452:AD515" si="190">AD451+AC452</f>
        <v>4.4610131408359743</v>
      </c>
      <c r="AE452" s="38">
        <f t="shared" si="185"/>
        <v>5.9584000000000028</v>
      </c>
      <c r="AF452" s="37">
        <f t="shared" si="186"/>
        <v>5.761074533428527E-4</v>
      </c>
      <c r="AG452" s="37">
        <f t="shared" ref="AG452:AG515" si="191">AG451+AF452</f>
        <v>0.23601979373474372</v>
      </c>
      <c r="AH452" s="38">
        <f t="shared" si="187"/>
        <v>0.5750527630457587</v>
      </c>
    </row>
    <row r="453" spans="6:34" x14ac:dyDescent="0.2">
      <c r="F453" s="9">
        <v>54.900000000002599</v>
      </c>
      <c r="G453" s="17">
        <f t="shared" si="188"/>
        <v>1085.5153846154099</v>
      </c>
      <c r="H453" s="24">
        <f t="shared" si="177"/>
        <v>1358.6653846154099</v>
      </c>
      <c r="I453" s="24">
        <f t="shared" si="178"/>
        <v>14.441595792900344</v>
      </c>
      <c r="J453" s="18">
        <f t="shared" si="179"/>
        <v>1444159579.2900343</v>
      </c>
      <c r="K453" s="19">
        <f t="shared" si="168"/>
        <v>-7.7739195402556964</v>
      </c>
      <c r="L453" s="25">
        <f t="shared" si="169"/>
        <v>-8.5690620143112586</v>
      </c>
      <c r="M453" s="19">
        <f t="shared" si="170"/>
        <v>0.79514247405556215</v>
      </c>
      <c r="N453" s="20">
        <f t="shared" si="171"/>
        <v>8.1684661538447898</v>
      </c>
      <c r="O453" s="42">
        <f t="shared" si="172"/>
        <v>1.8090045464228659</v>
      </c>
      <c r="P453" s="40"/>
      <c r="Q453" s="21">
        <f t="shared" si="173"/>
        <v>22.151878624535897</v>
      </c>
      <c r="R453" s="44">
        <f t="shared" si="174"/>
        <v>1.1152459050428338</v>
      </c>
      <c r="S453" s="22"/>
      <c r="T453" s="22">
        <f t="shared" si="175"/>
        <v>2.7118773839944601</v>
      </c>
      <c r="U453" s="22">
        <f t="shared" si="176"/>
        <v>0.34523832903513196</v>
      </c>
      <c r="V453" s="47"/>
      <c r="W453" s="26">
        <f t="shared" si="180"/>
        <v>0.61649701613416419</v>
      </c>
      <c r="X453" s="26">
        <f t="shared" si="181"/>
        <v>2.7118773839944601</v>
      </c>
      <c r="Y453" s="27">
        <f t="shared" si="182"/>
        <v>0.11366609341792859</v>
      </c>
      <c r="Z453" s="26">
        <f t="shared" si="183"/>
        <v>0.18522465985507514</v>
      </c>
      <c r="AA453" s="33">
        <f t="shared" si="189"/>
        <v>4.279338514451088</v>
      </c>
      <c r="AB453" s="30"/>
      <c r="AC453" s="37">
        <f t="shared" si="184"/>
        <v>8.5661753509993829E-3</v>
      </c>
      <c r="AD453" s="37">
        <f t="shared" si="190"/>
        <v>4.4695793161869739</v>
      </c>
      <c r="AE453" s="38">
        <f t="shared" si="185"/>
        <v>5.9584000000000028</v>
      </c>
      <c r="AF453" s="37">
        <f t="shared" si="186"/>
        <v>5.7624060183745075E-4</v>
      </c>
      <c r="AG453" s="37">
        <f t="shared" si="191"/>
        <v>0.23659603433658116</v>
      </c>
      <c r="AH453" s="38">
        <f t="shared" si="187"/>
        <v>0.57505289619425337</v>
      </c>
    </row>
    <row r="454" spans="6:34" x14ac:dyDescent="0.2">
      <c r="F454" s="9">
        <v>54.800000000002598</v>
      </c>
      <c r="G454" s="17">
        <f t="shared" si="188"/>
        <v>1085.2615384615638</v>
      </c>
      <c r="H454" s="24">
        <f t="shared" si="177"/>
        <v>1358.4115384615639</v>
      </c>
      <c r="I454" s="24">
        <f t="shared" si="178"/>
        <v>14.432183763314555</v>
      </c>
      <c r="J454" s="18">
        <f t="shared" si="179"/>
        <v>1443218376.3314555</v>
      </c>
      <c r="K454" s="19">
        <f t="shared" si="168"/>
        <v>-7.7692407322578649</v>
      </c>
      <c r="L454" s="25">
        <f t="shared" si="169"/>
        <v>-8.5730582202620145</v>
      </c>
      <c r="M454" s="19">
        <f t="shared" si="170"/>
        <v>0.80381748800414954</v>
      </c>
      <c r="N454" s="20">
        <f t="shared" si="171"/>
        <v>8.1822246153832481</v>
      </c>
      <c r="O454" s="42">
        <f t="shared" si="172"/>
        <v>1.8093485713770372</v>
      </c>
      <c r="P454" s="40"/>
      <c r="Q454" s="21">
        <f t="shared" si="173"/>
        <v>22.102111897990618</v>
      </c>
      <c r="R454" s="44">
        <f t="shared" si="174"/>
        <v>1.1155909112503672</v>
      </c>
      <c r="S454" s="22"/>
      <c r="T454" s="22">
        <f t="shared" si="175"/>
        <v>2.7012350475489084</v>
      </c>
      <c r="U454" s="22">
        <f t="shared" si="176"/>
        <v>0.34527946697674905</v>
      </c>
      <c r="V454" s="47"/>
      <c r="W454" s="26">
        <f t="shared" si="180"/>
        <v>0.61657047674419463</v>
      </c>
      <c r="X454" s="26">
        <f t="shared" si="181"/>
        <v>2.7012350475489084</v>
      </c>
      <c r="Y454" s="27">
        <f t="shared" si="182"/>
        <v>0.11412751313582811</v>
      </c>
      <c r="Z454" s="26">
        <f t="shared" si="183"/>
        <v>0.18583683468776011</v>
      </c>
      <c r="AA454" s="33">
        <f t="shared" si="189"/>
        <v>4.2657499598054178</v>
      </c>
      <c r="AB454" s="30"/>
      <c r="AC454" s="37">
        <f t="shared" si="184"/>
        <v>8.5438777561570138E-3</v>
      </c>
      <c r="AD454" s="37">
        <f t="shared" si="190"/>
        <v>4.478123193943131</v>
      </c>
      <c r="AE454" s="38">
        <f t="shared" si="185"/>
        <v>5.9584000000000028</v>
      </c>
      <c r="AF454" s="37">
        <f t="shared" si="186"/>
        <v>5.7637290025884264E-4</v>
      </c>
      <c r="AG454" s="37">
        <f t="shared" si="191"/>
        <v>0.23717240723683999</v>
      </c>
      <c r="AH454" s="38">
        <f t="shared" si="187"/>
        <v>0.5750530284926747</v>
      </c>
    </row>
    <row r="455" spans="6:34" x14ac:dyDescent="0.2">
      <c r="F455" s="9">
        <v>54.700000000002603</v>
      </c>
      <c r="G455" s="17">
        <f t="shared" si="188"/>
        <v>1085.0076923077177</v>
      </c>
      <c r="H455" s="24">
        <f t="shared" si="177"/>
        <v>1358.1576923077178</v>
      </c>
      <c r="I455" s="24">
        <f t="shared" si="178"/>
        <v>14.422784621302739</v>
      </c>
      <c r="J455" s="18">
        <f t="shared" si="179"/>
        <v>1442278462.1302738</v>
      </c>
      <c r="K455" s="19">
        <f t="shared" si="168"/>
        <v>-7.7645297629399419</v>
      </c>
      <c r="L455" s="25">
        <f t="shared" si="169"/>
        <v>-8.5770548762911378</v>
      </c>
      <c r="M455" s="19">
        <f t="shared" si="170"/>
        <v>0.81252511335119593</v>
      </c>
      <c r="N455" s="20">
        <f t="shared" si="171"/>
        <v>8.1959830769217064</v>
      </c>
      <c r="O455" s="42">
        <f t="shared" si="172"/>
        <v>1.8096877721331941</v>
      </c>
      <c r="P455" s="40"/>
      <c r="Q455" s="21">
        <f t="shared" si="173"/>
        <v>22.052068733750772</v>
      </c>
      <c r="R455" s="44">
        <f t="shared" si="174"/>
        <v>1.1159330415678879</v>
      </c>
      <c r="S455" s="22"/>
      <c r="T455" s="22">
        <f t="shared" si="175"/>
        <v>2.6905947128960168</v>
      </c>
      <c r="U455" s="22">
        <f t="shared" si="176"/>
        <v>0.34532061988869017</v>
      </c>
      <c r="V455" s="47"/>
      <c r="W455" s="26">
        <f t="shared" si="180"/>
        <v>0.61664396408694666</v>
      </c>
      <c r="X455" s="26">
        <f t="shared" si="181"/>
        <v>2.6905947128960168</v>
      </c>
      <c r="Y455" s="27">
        <f t="shared" si="182"/>
        <v>0.11459250275252772</v>
      </c>
      <c r="Z455" s="26">
        <f t="shared" si="183"/>
        <v>0.18645281587281196</v>
      </c>
      <c r="AA455" s="33">
        <f t="shared" si="189"/>
        <v>4.2521640132638101</v>
      </c>
      <c r="AB455" s="30"/>
      <c r="AC455" s="37">
        <f t="shared" si="184"/>
        <v>8.5214981026809373E-3</v>
      </c>
      <c r="AD455" s="37">
        <f t="shared" si="190"/>
        <v>4.4866446920458118</v>
      </c>
      <c r="AE455" s="38">
        <f t="shared" si="185"/>
        <v>5.9584000000000028</v>
      </c>
      <c r="AF455" s="37">
        <f t="shared" si="186"/>
        <v>5.7650434639241674E-4</v>
      </c>
      <c r="AG455" s="37">
        <f t="shared" si="191"/>
        <v>0.23774891158323241</v>
      </c>
      <c r="AH455" s="38">
        <f t="shared" si="187"/>
        <v>0.57505315993880823</v>
      </c>
    </row>
    <row r="456" spans="6:34" x14ac:dyDescent="0.2">
      <c r="F456" s="9">
        <v>54.600000000002602</v>
      </c>
      <c r="G456" s="17">
        <f t="shared" si="188"/>
        <v>1084.7538461538716</v>
      </c>
      <c r="H456" s="24">
        <f t="shared" si="177"/>
        <v>1357.9038461538717</v>
      </c>
      <c r="I456" s="24">
        <f t="shared" si="178"/>
        <v>14.413398366864854</v>
      </c>
      <c r="J456" s="18">
        <f t="shared" si="179"/>
        <v>1441339836.6864853</v>
      </c>
      <c r="K456" s="19">
        <f t="shared" si="168"/>
        <v>-7.7597865059623015</v>
      </c>
      <c r="L456" s="25">
        <f t="shared" si="169"/>
        <v>-8.5810519826510703</v>
      </c>
      <c r="M456" s="19">
        <f t="shared" si="170"/>
        <v>0.82126547668876881</v>
      </c>
      <c r="N456" s="20">
        <f t="shared" si="171"/>
        <v>8.2097415384601646</v>
      </c>
      <c r="O456" s="42">
        <f t="shared" si="172"/>
        <v>1.8100221297403944</v>
      </c>
      <c r="P456" s="40"/>
      <c r="Q456" s="21">
        <f t="shared" si="173"/>
        <v>22.001750530637562</v>
      </c>
      <c r="R456" s="44">
        <f t="shared" si="174"/>
        <v>1.1162722863629149</v>
      </c>
      <c r="S456" s="22"/>
      <c r="T456" s="22">
        <f t="shared" si="175"/>
        <v>2.679956540357086</v>
      </c>
      <c r="U456" s="22">
        <f t="shared" si="176"/>
        <v>0.34536178872735118</v>
      </c>
      <c r="V456" s="47"/>
      <c r="W456" s="26">
        <f t="shared" si="180"/>
        <v>0.61671747987026992</v>
      </c>
      <c r="X456" s="26">
        <f t="shared" si="181"/>
        <v>2.679956540357086</v>
      </c>
      <c r="Y456" s="27">
        <f t="shared" si="182"/>
        <v>0.1150610971825865</v>
      </c>
      <c r="Z456" s="26">
        <f t="shared" si="183"/>
        <v>0.18707263019828022</v>
      </c>
      <c r="AA456" s="33">
        <f t="shared" si="189"/>
        <v>4.2385808831494582</v>
      </c>
      <c r="AB456" s="30"/>
      <c r="AC456" s="37">
        <f t="shared" si="184"/>
        <v>8.4990369191525663E-3</v>
      </c>
      <c r="AD456" s="37">
        <f t="shared" si="190"/>
        <v>4.4951437289649645</v>
      </c>
      <c r="AE456" s="38">
        <f t="shared" si="185"/>
        <v>5.9584000000000028</v>
      </c>
      <c r="AF456" s="37">
        <f t="shared" si="186"/>
        <v>5.7663493801802862E-4</v>
      </c>
      <c r="AG456" s="37">
        <f t="shared" si="191"/>
        <v>0.23832554652125043</v>
      </c>
      <c r="AH456" s="38">
        <f t="shared" si="187"/>
        <v>0.57505329053043386</v>
      </c>
    </row>
    <row r="457" spans="6:34" x14ac:dyDescent="0.2">
      <c r="F457" s="9">
        <v>54.500000000002601</v>
      </c>
      <c r="G457" s="17">
        <f t="shared" si="188"/>
        <v>1084.5000000000255</v>
      </c>
      <c r="H457" s="24">
        <f t="shared" si="177"/>
        <v>1357.6500000000256</v>
      </c>
      <c r="I457" s="24">
        <f t="shared" si="178"/>
        <v>14.404025000000942</v>
      </c>
      <c r="J457" s="18">
        <f t="shared" si="179"/>
        <v>1440402500.0000942</v>
      </c>
      <c r="K457" s="19">
        <f t="shared" si="168"/>
        <v>-7.7550108342637056</v>
      </c>
      <c r="L457" s="25">
        <f t="shared" si="169"/>
        <v>-8.5850495395944417</v>
      </c>
      <c r="M457" s="19">
        <f t="shared" si="170"/>
        <v>0.83003870533073609</v>
      </c>
      <c r="N457" s="20">
        <f t="shared" si="171"/>
        <v>8.2234999999986229</v>
      </c>
      <c r="O457" s="42">
        <f t="shared" si="172"/>
        <v>1.8103516251394502</v>
      </c>
      <c r="P457" s="40"/>
      <c r="Q457" s="21">
        <f t="shared" si="173"/>
        <v>21.951158697946273</v>
      </c>
      <c r="R457" s="44">
        <f t="shared" si="174"/>
        <v>1.1166086359621721</v>
      </c>
      <c r="S457" s="22"/>
      <c r="T457" s="22">
        <f t="shared" si="175"/>
        <v>2.66932069045418</v>
      </c>
      <c r="U457" s="22">
        <f t="shared" si="176"/>
        <v>0.34540297445842871</v>
      </c>
      <c r="V457" s="47"/>
      <c r="W457" s="26">
        <f t="shared" si="180"/>
        <v>0.61679102581862266</v>
      </c>
      <c r="X457" s="26">
        <f t="shared" si="181"/>
        <v>2.66932069045418</v>
      </c>
      <c r="Y457" s="27">
        <f t="shared" si="182"/>
        <v>0.11553333176196166</v>
      </c>
      <c r="Z457" s="26">
        <f t="shared" si="183"/>
        <v>0.18769630465217529</v>
      </c>
      <c r="AA457" s="33">
        <f t="shared" si="189"/>
        <v>4.2250007780650325</v>
      </c>
      <c r="AB457" s="30"/>
      <c r="AC457" s="37">
        <f t="shared" si="184"/>
        <v>8.4764947374413487E-3</v>
      </c>
      <c r="AD457" s="37">
        <f t="shared" si="190"/>
        <v>4.5036202237024057</v>
      </c>
      <c r="AE457" s="38">
        <f t="shared" si="185"/>
        <v>5.9584000000000028</v>
      </c>
      <c r="AF457" s="37">
        <f t="shared" si="186"/>
        <v>5.767646729095599E-4</v>
      </c>
      <c r="AG457" s="37">
        <f t="shared" si="191"/>
        <v>0.23890231119416</v>
      </c>
      <c r="AH457" s="38">
        <f t="shared" si="187"/>
        <v>0.57505342026532535</v>
      </c>
    </row>
    <row r="458" spans="6:34" x14ac:dyDescent="0.2">
      <c r="F458" s="9">
        <v>54.400000000002599</v>
      </c>
      <c r="G458" s="17">
        <f t="shared" si="188"/>
        <v>1084.2461538461794</v>
      </c>
      <c r="H458" s="24">
        <f t="shared" si="177"/>
        <v>1357.3961538461795</v>
      </c>
      <c r="I458" s="24">
        <f t="shared" si="178"/>
        <v>14.394664520711004</v>
      </c>
      <c r="J458" s="18">
        <f t="shared" si="179"/>
        <v>1439466452.0711005</v>
      </c>
      <c r="K458" s="19">
        <f t="shared" si="168"/>
        <v>-7.7502026200559104</v>
      </c>
      <c r="L458" s="25">
        <f t="shared" si="169"/>
        <v>-8.5890475473740686</v>
      </c>
      <c r="M458" s="19">
        <f t="shared" si="170"/>
        <v>0.83884492731815818</v>
      </c>
      <c r="N458" s="20">
        <f t="shared" si="171"/>
        <v>8.2372584615370812</v>
      </c>
      <c r="O458" s="42">
        <f t="shared" si="172"/>
        <v>1.8106762391621274</v>
      </c>
      <c r="P458" s="40"/>
      <c r="Q458" s="21">
        <f t="shared" si="173"/>
        <v>21.900294655425508</v>
      </c>
      <c r="R458" s="44">
        <f t="shared" si="174"/>
        <v>1.1169420806512893</v>
      </c>
      <c r="S458" s="22"/>
      <c r="T458" s="22">
        <f t="shared" si="175"/>
        <v>2.658687323905931</v>
      </c>
      <c r="U458" s="22">
        <f t="shared" si="176"/>
        <v>0.34544417805701161</v>
      </c>
      <c r="V458" s="47"/>
      <c r="W458" s="26">
        <f t="shared" si="180"/>
        <v>0.61686460367323492</v>
      </c>
      <c r="X458" s="26">
        <f t="shared" si="181"/>
        <v>2.658687323905931</v>
      </c>
      <c r="Y458" s="27">
        <f t="shared" si="182"/>
        <v>0.11600924225399073</v>
      </c>
      <c r="Z458" s="26">
        <f t="shared" si="183"/>
        <v>0.18832386642367649</v>
      </c>
      <c r="AA458" s="33">
        <f t="shared" si="189"/>
        <v>4.2114239068874992</v>
      </c>
      <c r="AB458" s="30"/>
      <c r="AC458" s="37">
        <f t="shared" si="184"/>
        <v>8.4538720927019272E-3</v>
      </c>
      <c r="AD458" s="37">
        <f t="shared" si="190"/>
        <v>4.512074095795108</v>
      </c>
      <c r="AE458" s="38">
        <f t="shared" si="185"/>
        <v>5.9584000000000037</v>
      </c>
      <c r="AF458" s="37">
        <f t="shared" si="186"/>
        <v>5.7689354883530314E-4</v>
      </c>
      <c r="AG458" s="37">
        <f t="shared" si="191"/>
        <v>0.23947920474299531</v>
      </c>
      <c r="AH458" s="38">
        <f t="shared" si="187"/>
        <v>0.57505354914125117</v>
      </c>
    </row>
    <row r="459" spans="6:34" x14ac:dyDescent="0.2">
      <c r="F459" s="9">
        <v>54.300000000002598</v>
      </c>
      <c r="G459" s="17">
        <f t="shared" si="188"/>
        <v>1083.9923076923333</v>
      </c>
      <c r="H459" s="24">
        <f t="shared" si="177"/>
        <v>1357.1423076923334</v>
      </c>
      <c r="I459" s="24">
        <f t="shared" si="178"/>
        <v>14.385316928995053</v>
      </c>
      <c r="J459" s="18">
        <f t="shared" si="179"/>
        <v>1438531692.8995054</v>
      </c>
      <c r="K459" s="19">
        <f t="shared" si="168"/>
        <v>-7.745361734818105</v>
      </c>
      <c r="L459" s="25">
        <f t="shared" si="169"/>
        <v>-8.5930460062429539</v>
      </c>
      <c r="M459" s="19">
        <f t="shared" si="170"/>
        <v>0.84768427142484892</v>
      </c>
      <c r="N459" s="20">
        <f t="shared" si="171"/>
        <v>8.2510169230755395</v>
      </c>
      <c r="O459" s="42">
        <f t="shared" si="172"/>
        <v>1.8109959525303019</v>
      </c>
      <c r="P459" s="40"/>
      <c r="Q459" s="21">
        <f t="shared" si="173"/>
        <v>21.849159833255946</v>
      </c>
      <c r="R459" s="44">
        <f t="shared" si="174"/>
        <v>1.1172726106744757</v>
      </c>
      <c r="S459" s="22"/>
      <c r="T459" s="22">
        <f t="shared" si="175"/>
        <v>2.6480566016233236</v>
      </c>
      <c r="U459" s="22">
        <f t="shared" si="176"/>
        <v>0.34548540050767323</v>
      </c>
      <c r="V459" s="47"/>
      <c r="W459" s="26">
        <f t="shared" si="180"/>
        <v>0.61693821519227354</v>
      </c>
      <c r="X459" s="26">
        <f t="shared" si="181"/>
        <v>2.6480566016233236</v>
      </c>
      <c r="Y459" s="27">
        <f t="shared" si="182"/>
        <v>0.11648886485547086</v>
      </c>
      <c r="Z459" s="26">
        <f t="shared" si="183"/>
        <v>0.18895534290433683</v>
      </c>
      <c r="AA459" s="33">
        <f t="shared" si="189"/>
        <v>4.197850478762911</v>
      </c>
      <c r="AB459" s="30"/>
      <c r="AC459" s="37">
        <f t="shared" si="184"/>
        <v>8.4311695233619255E-3</v>
      </c>
      <c r="AD459" s="37">
        <f t="shared" si="190"/>
        <v>4.5205052653184703</v>
      </c>
      <c r="AE459" s="38">
        <f t="shared" si="185"/>
        <v>5.9584000000000037</v>
      </c>
      <c r="AF459" s="37">
        <f t="shared" si="186"/>
        <v>5.7702156355772223E-4</v>
      </c>
      <c r="AG459" s="37">
        <f t="shared" si="191"/>
        <v>0.24005622630655302</v>
      </c>
      <c r="AH459" s="38">
        <f t="shared" si="187"/>
        <v>0.57505367715597355</v>
      </c>
    </row>
    <row r="460" spans="6:34" x14ac:dyDescent="0.2">
      <c r="F460" s="9">
        <v>54.200000000002603</v>
      </c>
      <c r="G460" s="17">
        <f t="shared" si="188"/>
        <v>1083.7384615384872</v>
      </c>
      <c r="H460" s="24">
        <f t="shared" si="177"/>
        <v>1356.8884615384873</v>
      </c>
      <c r="I460" s="24">
        <f t="shared" si="178"/>
        <v>14.375982224853018</v>
      </c>
      <c r="J460" s="18">
        <f t="shared" si="179"/>
        <v>1437598222.4853017</v>
      </c>
      <c r="K460" s="19">
        <f t="shared" si="168"/>
        <v>-7.7404880492913684</v>
      </c>
      <c r="L460" s="25">
        <f t="shared" si="169"/>
        <v>-8.5970449164543048</v>
      </c>
      <c r="M460" s="19">
        <f t="shared" si="170"/>
        <v>0.85655686716293644</v>
      </c>
      <c r="N460" s="20">
        <f t="shared" si="171"/>
        <v>8.2647753846139977</v>
      </c>
      <c r="O460" s="42">
        <f t="shared" si="172"/>
        <v>1.8113107458551374</v>
      </c>
      <c r="P460" s="40"/>
      <c r="Q460" s="21">
        <f t="shared" si="173"/>
        <v>21.797755672028448</v>
      </c>
      <c r="R460" s="44">
        <f t="shared" si="174"/>
        <v>1.1176002162342111</v>
      </c>
      <c r="S460" s="22"/>
      <c r="T460" s="22">
        <f t="shared" si="175"/>
        <v>2.6374286847054464</v>
      </c>
      <c r="U460" s="22">
        <f t="shared" si="176"/>
        <v>0.34552664280456502</v>
      </c>
      <c r="V460" s="47"/>
      <c r="W460" s="26">
        <f t="shared" si="180"/>
        <v>0.61701186215100889</v>
      </c>
      <c r="X460" s="26">
        <f t="shared" si="181"/>
        <v>2.6374286847054464</v>
      </c>
      <c r="Y460" s="27">
        <f t="shared" si="182"/>
        <v>0.11697223620283748</v>
      </c>
      <c r="Z460" s="26">
        <f t="shared" si="183"/>
        <v>0.1895907616892851</v>
      </c>
      <c r="AA460" s="33">
        <f t="shared" si="189"/>
        <v>4.1842807031011571</v>
      </c>
      <c r="AB460" s="30"/>
      <c r="AC460" s="37">
        <f t="shared" si="184"/>
        <v>8.4083875711126327E-3</v>
      </c>
      <c r="AD460" s="37">
        <f t="shared" si="190"/>
        <v>4.5289136528895826</v>
      </c>
      <c r="AE460" s="38">
        <f t="shared" si="185"/>
        <v>5.9584000000000028</v>
      </c>
      <c r="AF460" s="37">
        <f t="shared" si="186"/>
        <v>5.7714871483342605E-4</v>
      </c>
      <c r="AG460" s="37">
        <f t="shared" si="191"/>
        <v>0.24063337502138643</v>
      </c>
      <c r="AH460" s="38">
        <f t="shared" si="187"/>
        <v>0.57505380430724928</v>
      </c>
    </row>
    <row r="461" spans="6:34" x14ac:dyDescent="0.2">
      <c r="F461" s="9">
        <v>54.100000000002602</v>
      </c>
      <c r="G461" s="17">
        <f t="shared" si="188"/>
        <v>1083.4846153846411</v>
      </c>
      <c r="H461" s="24">
        <f t="shared" si="177"/>
        <v>1356.6346153846412</v>
      </c>
      <c r="I461" s="24">
        <f t="shared" si="178"/>
        <v>14.366660408284986</v>
      </c>
      <c r="J461" s="18">
        <f t="shared" si="179"/>
        <v>1436666040.8284986</v>
      </c>
      <c r="K461" s="19">
        <f t="shared" si="168"/>
        <v>-7.7355814334730244</v>
      </c>
      <c r="L461" s="25">
        <f t="shared" si="169"/>
        <v>-8.6010442782614955</v>
      </c>
      <c r="M461" s="19">
        <f t="shared" si="170"/>
        <v>0.86546284478847113</v>
      </c>
      <c r="N461" s="20">
        <f t="shared" si="171"/>
        <v>8.278533846152456</v>
      </c>
      <c r="O461" s="42">
        <f t="shared" si="172"/>
        <v>1.8116205996362327</v>
      </c>
      <c r="P461" s="40"/>
      <c r="Q461" s="21">
        <f t="shared" si="173"/>
        <v>21.746083622721574</v>
      </c>
      <c r="R461" s="44">
        <f t="shared" si="174"/>
        <v>1.1179248874909173</v>
      </c>
      <c r="S461" s="22"/>
      <c r="T461" s="22">
        <f t="shared" si="175"/>
        <v>2.6268037344352124</v>
      </c>
      <c r="U461" s="22">
        <f t="shared" si="176"/>
        <v>0.34556790595151105</v>
      </c>
      <c r="V461" s="47"/>
      <c r="W461" s="26">
        <f t="shared" si="180"/>
        <v>0.61708554634198398</v>
      </c>
      <c r="X461" s="26">
        <f t="shared" si="181"/>
        <v>2.6268037344352124</v>
      </c>
      <c r="Y461" s="27">
        <f t="shared" si="182"/>
        <v>0.11745939337844424</v>
      </c>
      <c r="Z461" s="26">
        <f t="shared" si="183"/>
        <v>0.19023015057842474</v>
      </c>
      <c r="AA461" s="33">
        <f t="shared" si="189"/>
        <v>4.1707147895706811</v>
      </c>
      <c r="AB461" s="30"/>
      <c r="AC461" s="37">
        <f t="shared" si="184"/>
        <v>8.3855267809024667E-3</v>
      </c>
      <c r="AD461" s="37">
        <f t="shared" si="190"/>
        <v>4.5372991796704847</v>
      </c>
      <c r="AE461" s="38">
        <f t="shared" si="185"/>
        <v>5.9584000000000028</v>
      </c>
      <c r="AF461" s="37">
        <f t="shared" si="186"/>
        <v>5.7727500041334127E-4</v>
      </c>
      <c r="AG461" s="37">
        <f t="shared" si="191"/>
        <v>0.24121065002179978</v>
      </c>
      <c r="AH461" s="38">
        <f t="shared" si="187"/>
        <v>0.57505393059282917</v>
      </c>
    </row>
    <row r="462" spans="6:34" x14ac:dyDescent="0.2">
      <c r="F462" s="9">
        <v>54.000000000002601</v>
      </c>
      <c r="G462" s="17">
        <f t="shared" si="188"/>
        <v>1083.230769230795</v>
      </c>
      <c r="H462" s="24">
        <f t="shared" si="177"/>
        <v>1356.3807692307951</v>
      </c>
      <c r="I462" s="24">
        <f t="shared" si="178"/>
        <v>14.357351479290884</v>
      </c>
      <c r="J462" s="18">
        <f t="shared" si="179"/>
        <v>1435735147.9290884</v>
      </c>
      <c r="K462" s="19">
        <f t="shared" si="168"/>
        <v>-7.7306417566110088</v>
      </c>
      <c r="L462" s="25">
        <f t="shared" si="169"/>
        <v>-8.6050440919181117</v>
      </c>
      <c r="M462" s="19">
        <f t="shared" si="170"/>
        <v>0.87440233530710287</v>
      </c>
      <c r="N462" s="20">
        <f t="shared" si="171"/>
        <v>8.2922923076909143</v>
      </c>
      <c r="O462" s="42">
        <f t="shared" si="172"/>
        <v>1.8119254942607759</v>
      </c>
      <c r="P462" s="40"/>
      <c r="Q462" s="21">
        <f t="shared" si="173"/>
        <v>21.694145146678537</v>
      </c>
      <c r="R462" s="44">
        <f t="shared" si="174"/>
        <v>1.1182466145626371</v>
      </c>
      <c r="S462" s="22"/>
      <c r="T462" s="22">
        <f t="shared" si="175"/>
        <v>2.6161819122750538</v>
      </c>
      <c r="U462" s="22">
        <f t="shared" si="176"/>
        <v>0.3456091909621038</v>
      </c>
      <c r="V462" s="47"/>
      <c r="W462" s="26">
        <f t="shared" si="180"/>
        <v>0.6171592695751853</v>
      </c>
      <c r="X462" s="26">
        <f t="shared" si="181"/>
        <v>2.6161819122750538</v>
      </c>
      <c r="Y462" s="27">
        <f t="shared" si="182"/>
        <v>0.11795037391694571</v>
      </c>
      <c r="Z462" s="26">
        <f t="shared" si="183"/>
        <v>0.19087353757762848</v>
      </c>
      <c r="AA462" s="33">
        <f t="shared" si="189"/>
        <v>4.1571529480931648</v>
      </c>
      <c r="AB462" s="30"/>
      <c r="AC462" s="37">
        <f t="shared" si="184"/>
        <v>8.3625877009212406E-3</v>
      </c>
      <c r="AD462" s="37">
        <f t="shared" si="190"/>
        <v>4.5456617673714055</v>
      </c>
      <c r="AE462" s="38">
        <f t="shared" si="185"/>
        <v>5.9584000000000028</v>
      </c>
      <c r="AF462" s="37">
        <f t="shared" si="186"/>
        <v>5.7740041804227207E-4</v>
      </c>
      <c r="AG462" s="37">
        <f t="shared" si="191"/>
        <v>0.24178805043984206</v>
      </c>
      <c r="AH462" s="38">
        <f t="shared" si="187"/>
        <v>0.57505405601045811</v>
      </c>
    </row>
    <row r="463" spans="6:34" x14ac:dyDescent="0.2">
      <c r="F463" s="9">
        <v>53.900000000002599</v>
      </c>
      <c r="G463" s="17">
        <f t="shared" si="188"/>
        <v>1082.9769230769489</v>
      </c>
      <c r="H463" s="24">
        <f t="shared" si="177"/>
        <v>1356.126923076949</v>
      </c>
      <c r="I463" s="24">
        <f t="shared" si="178"/>
        <v>14.348055437870769</v>
      </c>
      <c r="J463" s="18">
        <f t="shared" si="179"/>
        <v>1434805543.787077</v>
      </c>
      <c r="K463" s="19">
        <f t="shared" si="168"/>
        <v>-7.7256688871981005</v>
      </c>
      <c r="L463" s="25">
        <f t="shared" si="169"/>
        <v>-8.6090443576779148</v>
      </c>
      <c r="M463" s="19">
        <f t="shared" si="170"/>
        <v>0.88337547047981424</v>
      </c>
      <c r="N463" s="20">
        <f t="shared" si="171"/>
        <v>8.3060507692293726</v>
      </c>
      <c r="O463" s="42">
        <f t="shared" si="172"/>
        <v>1.8122254100026858</v>
      </c>
      <c r="P463" s="40"/>
      <c r="Q463" s="21">
        <f t="shared" si="173"/>
        <v>21.64194171558351</v>
      </c>
      <c r="R463" s="44">
        <f t="shared" si="174"/>
        <v>1.1185653875247044</v>
      </c>
      <c r="S463" s="22"/>
      <c r="T463" s="22">
        <f t="shared" si="175"/>
        <v>2.605563379862585</v>
      </c>
      <c r="U463" s="22">
        <f t="shared" si="176"/>
        <v>0.34565049885980031</v>
      </c>
      <c r="V463" s="47"/>
      <c r="W463" s="26">
        <f t="shared" si="180"/>
        <v>0.6172330336782148</v>
      </c>
      <c r="X463" s="26">
        <f t="shared" si="181"/>
        <v>2.605563379862585</v>
      </c>
      <c r="Y463" s="27">
        <f t="shared" si="182"/>
        <v>0.11844521581178484</v>
      </c>
      <c r="Z463" s="26">
        <f t="shared" si="183"/>
        <v>0.19152095089992902</v>
      </c>
      <c r="AA463" s="33">
        <f t="shared" si="189"/>
        <v>4.1435953888381709</v>
      </c>
      <c r="AB463" s="30"/>
      <c r="AC463" s="37">
        <f t="shared" si="184"/>
        <v>8.3395708825962176E-3</v>
      </c>
      <c r="AD463" s="37">
        <f t="shared" si="190"/>
        <v>4.5540013382540021</v>
      </c>
      <c r="AE463" s="38">
        <f t="shared" si="185"/>
        <v>5.9584000000000028</v>
      </c>
      <c r="AF463" s="37">
        <f t="shared" si="186"/>
        <v>5.7752496545927974E-4</v>
      </c>
      <c r="AG463" s="37">
        <f t="shared" si="191"/>
        <v>0.24236557540530135</v>
      </c>
      <c r="AH463" s="38">
        <f t="shared" si="187"/>
        <v>0.57505418055787516</v>
      </c>
    </row>
    <row r="464" spans="6:34" x14ac:dyDescent="0.2">
      <c r="F464" s="9">
        <v>53.800000000002598</v>
      </c>
      <c r="G464" s="17">
        <f t="shared" si="188"/>
        <v>1082.7230769231028</v>
      </c>
      <c r="H464" s="24">
        <f t="shared" si="177"/>
        <v>1355.8730769231029</v>
      </c>
      <c r="I464" s="24">
        <f t="shared" si="178"/>
        <v>14.338772284024628</v>
      </c>
      <c r="J464" s="18">
        <f t="shared" si="179"/>
        <v>1433877228.4024627</v>
      </c>
      <c r="K464" s="19">
        <f t="shared" si="168"/>
        <v>-7.7206626929661724</v>
      </c>
      <c r="L464" s="25">
        <f t="shared" si="169"/>
        <v>-8.6130450757948616</v>
      </c>
      <c r="M464" s="19">
        <f t="shared" si="170"/>
        <v>0.8923823828286892</v>
      </c>
      <c r="N464" s="20">
        <f t="shared" si="171"/>
        <v>8.3198092307678309</v>
      </c>
      <c r="O464" s="42">
        <f t="shared" si="172"/>
        <v>1.8125203270217414</v>
      </c>
      <c r="P464" s="40"/>
      <c r="Q464" s="21">
        <f t="shared" si="173"/>
        <v>21.589474811437359</v>
      </c>
      <c r="R464" s="44">
        <f t="shared" si="174"/>
        <v>1.1188811964094116</v>
      </c>
      <c r="S464" s="22"/>
      <c r="T464" s="22">
        <f t="shared" si="175"/>
        <v>2.5949482990062354</v>
      </c>
      <c r="U464" s="22">
        <f t="shared" si="176"/>
        <v>0.34569183067802073</v>
      </c>
      <c r="V464" s="47"/>
      <c r="W464" s="26">
        <f t="shared" si="180"/>
        <v>0.61730684049646556</v>
      </c>
      <c r="X464" s="26">
        <f t="shared" si="181"/>
        <v>2.5949482990062354</v>
      </c>
      <c r="Y464" s="27">
        <f t="shared" si="182"/>
        <v>0.11894395752178766</v>
      </c>
      <c r="Z464" s="26">
        <f t="shared" si="183"/>
        <v>0.19217241896670534</v>
      </c>
      <c r="AA464" s="33">
        <f t="shared" si="189"/>
        <v>4.1300423222177578</v>
      </c>
      <c r="AB464" s="30"/>
      <c r="AC464" s="37">
        <f t="shared" si="184"/>
        <v>8.316476880578981E-3</v>
      </c>
      <c r="AD464" s="37">
        <f t="shared" si="190"/>
        <v>4.5623178151345813</v>
      </c>
      <c r="AE464" s="38">
        <f t="shared" si="185"/>
        <v>5.9584000000000028</v>
      </c>
      <c r="AF464" s="37">
        <f t="shared" si="186"/>
        <v>5.7764864039744628E-4</v>
      </c>
      <c r="AG464" s="37">
        <f t="shared" si="191"/>
        <v>0.24294322404569879</v>
      </c>
      <c r="AH464" s="38">
        <f t="shared" si="187"/>
        <v>0.57505430423281334</v>
      </c>
    </row>
    <row r="465" spans="6:34" x14ac:dyDescent="0.2">
      <c r="F465" s="9">
        <v>53.700000000002603</v>
      </c>
      <c r="G465" s="17">
        <f t="shared" si="188"/>
        <v>1082.4692307692567</v>
      </c>
      <c r="H465" s="24">
        <f t="shared" si="177"/>
        <v>1355.6192307692568</v>
      </c>
      <c r="I465" s="24">
        <f t="shared" si="178"/>
        <v>14.329502017752446</v>
      </c>
      <c r="J465" s="18">
        <f t="shared" si="179"/>
        <v>1432950201.7752447</v>
      </c>
      <c r="K465" s="19">
        <f t="shared" si="168"/>
        <v>-7.7156230408803355</v>
      </c>
      <c r="L465" s="25">
        <f t="shared" si="169"/>
        <v>-8.6170462465230973</v>
      </c>
      <c r="M465" s="19">
        <f t="shared" si="170"/>
        <v>0.90142320564276179</v>
      </c>
      <c r="N465" s="20">
        <f t="shared" si="171"/>
        <v>8.3335676923062891</v>
      </c>
      <c r="O465" s="42">
        <f t="shared" si="172"/>
        <v>1.8128102253627123</v>
      </c>
      <c r="P465" s="40"/>
      <c r="Q465" s="21">
        <f t="shared" si="173"/>
        <v>21.536745926532774</v>
      </c>
      <c r="R465" s="44">
        <f t="shared" si="174"/>
        <v>1.119194031205677</v>
      </c>
      <c r="S465" s="22"/>
      <c r="T465" s="22">
        <f t="shared" si="175"/>
        <v>2.5843368316808557</v>
      </c>
      <c r="U465" s="22">
        <f t="shared" si="176"/>
        <v>0.34573318746024695</v>
      </c>
      <c r="V465" s="47"/>
      <c r="W465" s="26">
        <f t="shared" si="180"/>
        <v>0.61738069189329803</v>
      </c>
      <c r="X465" s="26">
        <f t="shared" si="181"/>
        <v>2.5843368316808557</v>
      </c>
      <c r="Y465" s="27">
        <f t="shared" si="182"/>
        <v>0.11944663797786624</v>
      </c>
      <c r="Z465" s="26">
        <f t="shared" si="183"/>
        <v>0.19282797040886393</v>
      </c>
      <c r="AA465" s="33">
        <f t="shared" si="189"/>
        <v>4.1164939588810547</v>
      </c>
      <c r="AB465" s="30"/>
      <c r="AC465" s="37">
        <f t="shared" si="184"/>
        <v>8.2933062527351005E-3</v>
      </c>
      <c r="AD465" s="37">
        <f t="shared" si="190"/>
        <v>4.5706111213873166</v>
      </c>
      <c r="AE465" s="38">
        <f t="shared" si="185"/>
        <v>5.9584000000000037</v>
      </c>
      <c r="AF465" s="37">
        <f t="shared" si="186"/>
        <v>5.777714405838431E-4</v>
      </c>
      <c r="AG465" s="37">
        <f t="shared" si="191"/>
        <v>0.24352099548628264</v>
      </c>
      <c r="AH465" s="38">
        <f t="shared" si="187"/>
        <v>0.5750544270329998</v>
      </c>
    </row>
    <row r="466" spans="6:34" x14ac:dyDescent="0.2">
      <c r="F466" s="9">
        <v>53.600000000002602</v>
      </c>
      <c r="G466" s="17">
        <f t="shared" si="188"/>
        <v>1082.2153846154106</v>
      </c>
      <c r="H466" s="24">
        <f t="shared" si="177"/>
        <v>1355.3653846154107</v>
      </c>
      <c r="I466" s="24">
        <f t="shared" si="178"/>
        <v>14.320244639054209</v>
      </c>
      <c r="J466" s="18">
        <f t="shared" si="179"/>
        <v>1432024463.905421</v>
      </c>
      <c r="K466" s="19">
        <f t="shared" si="168"/>
        <v>-7.710549797133071</v>
      </c>
      <c r="L466" s="25">
        <f t="shared" si="169"/>
        <v>-8.6210478701169642</v>
      </c>
      <c r="M466" s="19">
        <f t="shared" si="170"/>
        <v>0.91049807298389318</v>
      </c>
      <c r="N466" s="20">
        <f t="shared" si="171"/>
        <v>8.3473261538447474</v>
      </c>
      <c r="O466" s="42">
        <f t="shared" si="172"/>
        <v>1.8130950849544689</v>
      </c>
      <c r="P466" s="40"/>
      <c r="Q466" s="21">
        <f t="shared" si="173"/>
        <v>21.483756563428756</v>
      </c>
      <c r="R466" s="44">
        <f t="shared" si="174"/>
        <v>1.1195038818586991</v>
      </c>
      <c r="S466" s="22"/>
      <c r="T466" s="22">
        <f t="shared" si="175"/>
        <v>2.5737291400232896</v>
      </c>
      <c r="U466" s="22">
        <f t="shared" si="176"/>
        <v>0.34577457026012237</v>
      </c>
      <c r="V466" s="47"/>
      <c r="W466" s="26">
        <f t="shared" si="180"/>
        <v>0.6174545897502185</v>
      </c>
      <c r="X466" s="26">
        <f t="shared" si="181"/>
        <v>2.5737291400232896</v>
      </c>
      <c r="Y466" s="27">
        <f t="shared" si="182"/>
        <v>0.11995329658983291</v>
      </c>
      <c r="Z466" s="26">
        <f t="shared" si="183"/>
        <v>0.19348763406801461</v>
      </c>
      <c r="AA466" s="33">
        <f t="shared" si="189"/>
        <v>4.1029505097087959</v>
      </c>
      <c r="AB466" s="30"/>
      <c r="AC466" s="37">
        <f t="shared" si="184"/>
        <v>8.2700595601365497E-3</v>
      </c>
      <c r="AD466" s="37">
        <f t="shared" si="190"/>
        <v>4.5788811809474534</v>
      </c>
      <c r="AE466" s="38">
        <f t="shared" si="185"/>
        <v>5.9584000000000037</v>
      </c>
      <c r="AF466" s="37">
        <f t="shared" si="186"/>
        <v>5.7789336373970362E-4</v>
      </c>
      <c r="AG466" s="37">
        <f t="shared" si="191"/>
        <v>0.24409888885002234</v>
      </c>
      <c r="AH466" s="38">
        <f t="shared" si="187"/>
        <v>0.5750545489561556</v>
      </c>
    </row>
    <row r="467" spans="6:34" x14ac:dyDescent="0.2">
      <c r="F467" s="9">
        <v>53.500000000002601</v>
      </c>
      <c r="G467" s="17">
        <f t="shared" si="188"/>
        <v>1081.9615384615645</v>
      </c>
      <c r="H467" s="24">
        <f t="shared" si="177"/>
        <v>1355.1115384615646</v>
      </c>
      <c r="I467" s="24">
        <f t="shared" si="178"/>
        <v>14.31100014792996</v>
      </c>
      <c r="J467" s="18">
        <f t="shared" si="179"/>
        <v>1431100014.7929959</v>
      </c>
      <c r="K467" s="19">
        <f t="shared" si="168"/>
        <v>-7.7054428271382456</v>
      </c>
      <c r="L467" s="25">
        <f t="shared" si="169"/>
        <v>-8.6250499468309769</v>
      </c>
      <c r="M467" s="19">
        <f t="shared" si="170"/>
        <v>0.91960711969273135</v>
      </c>
      <c r="N467" s="20">
        <f t="shared" si="171"/>
        <v>8.3610846153832057</v>
      </c>
      <c r="O467" s="42">
        <f t="shared" si="172"/>
        <v>1.8133748856090905</v>
      </c>
      <c r="P467" s="40"/>
      <c r="Q467" s="21">
        <f t="shared" si="173"/>
        <v>21.430508234924527</v>
      </c>
      <c r="R467" s="44">
        <f t="shared" si="174"/>
        <v>1.1198107382696176</v>
      </c>
      <c r="S467" s="22"/>
      <c r="T467" s="22">
        <f t="shared" si="175"/>
        <v>2.5631253863279224</v>
      </c>
      <c r="U467" s="22">
        <f t="shared" si="176"/>
        <v>0.34581598014155396</v>
      </c>
      <c r="V467" s="47"/>
      <c r="W467" s="26">
        <f t="shared" si="180"/>
        <v>0.61752853596706059</v>
      </c>
      <c r="X467" s="26">
        <f t="shared" si="181"/>
        <v>2.5631253863279224</v>
      </c>
      <c r="Y467" s="27">
        <f t="shared" si="182"/>
        <v>0.120463973253327</v>
      </c>
      <c r="Z467" s="26">
        <f t="shared" si="183"/>
        <v>0.19415143899764056</v>
      </c>
      <c r="AA467" s="33">
        <f t="shared" si="189"/>
        <v>4.0894121858078352</v>
      </c>
      <c r="AB467" s="30"/>
      <c r="AC467" s="37">
        <f t="shared" si="184"/>
        <v>8.2467373670450459E-3</v>
      </c>
      <c r="AD467" s="37">
        <f t="shared" si="190"/>
        <v>4.5871279183144988</v>
      </c>
      <c r="AE467" s="38">
        <f t="shared" si="185"/>
        <v>5.9584000000000037</v>
      </c>
      <c r="AF467" s="37">
        <f t="shared" si="186"/>
        <v>5.7801440757998133E-4</v>
      </c>
      <c r="AG467" s="37">
        <f t="shared" si="191"/>
        <v>0.24467690325760233</v>
      </c>
      <c r="AH467" s="38">
        <f t="shared" si="187"/>
        <v>0.57505466999999577</v>
      </c>
    </row>
    <row r="468" spans="6:34" x14ac:dyDescent="0.2">
      <c r="F468" s="9">
        <v>53.400000000002599</v>
      </c>
      <c r="G468" s="17">
        <f t="shared" si="188"/>
        <v>1081.7076923077184</v>
      </c>
      <c r="H468" s="24">
        <f t="shared" si="177"/>
        <v>1354.8576923077185</v>
      </c>
      <c r="I468" s="24">
        <f t="shared" si="178"/>
        <v>14.301768544379641</v>
      </c>
      <c r="J468" s="18">
        <f t="shared" si="179"/>
        <v>1430176854.4379642</v>
      </c>
      <c r="K468" s="19">
        <f t="shared" si="168"/>
        <v>-7.7003019955251393</v>
      </c>
      <c r="L468" s="25">
        <f t="shared" si="169"/>
        <v>-8.6290524769198687</v>
      </c>
      <c r="M468" s="19">
        <f t="shared" si="170"/>
        <v>0.92875048139472938</v>
      </c>
      <c r="N468" s="20">
        <f t="shared" si="171"/>
        <v>8.374843076921664</v>
      </c>
      <c r="O468" s="42">
        <f t="shared" si="172"/>
        <v>1.8136496070209711</v>
      </c>
      <c r="P468" s="40"/>
      <c r="Q468" s="21">
        <f t="shared" si="173"/>
        <v>21.377002464032817</v>
      </c>
      <c r="R468" s="44">
        <f t="shared" si="174"/>
        <v>1.1201145902951666</v>
      </c>
      <c r="S468" s="22"/>
      <c r="T468" s="22">
        <f t="shared" si="175"/>
        <v>2.5525257330421942</v>
      </c>
      <c r="U468" s="22">
        <f t="shared" si="176"/>
        <v>0.34585741817881382</v>
      </c>
      <c r="V468" s="47"/>
      <c r="W468" s="26">
        <f t="shared" si="180"/>
        <v>0.61760253246216745</v>
      </c>
      <c r="X468" s="26">
        <f t="shared" si="181"/>
        <v>2.5525257330421942</v>
      </c>
      <c r="Y468" s="27">
        <f t="shared" si="182"/>
        <v>0.1209787083568568</v>
      </c>
      <c r="Z468" s="26">
        <f t="shared" si="183"/>
        <v>0.19481941446426237</v>
      </c>
      <c r="AA468" s="33">
        <f t="shared" si="189"/>
        <v>4.075879198505608</v>
      </c>
      <c r="AB468" s="30"/>
      <c r="AC468" s="37">
        <f t="shared" si="184"/>
        <v>8.2233402409070226E-3</v>
      </c>
      <c r="AD468" s="37">
        <f t="shared" si="190"/>
        <v>4.5953512585554055</v>
      </c>
      <c r="AE468" s="38">
        <f t="shared" si="185"/>
        <v>5.9584000000000037</v>
      </c>
      <c r="AF468" s="37">
        <f t="shared" si="186"/>
        <v>5.7813456981372789E-4</v>
      </c>
      <c r="AG468" s="37">
        <f t="shared" si="191"/>
        <v>0.24525503782741606</v>
      </c>
      <c r="AH468" s="38">
        <f t="shared" si="187"/>
        <v>0.57505479016222949</v>
      </c>
    </row>
    <row r="469" spans="6:34" x14ac:dyDescent="0.2">
      <c r="F469" s="9">
        <v>53.300000000002697</v>
      </c>
      <c r="G469" s="17">
        <f t="shared" si="188"/>
        <v>1081.4538461538723</v>
      </c>
      <c r="H469" s="24">
        <f t="shared" si="177"/>
        <v>1354.6038461538724</v>
      </c>
      <c r="I469" s="24">
        <f t="shared" si="178"/>
        <v>14.292549828403338</v>
      </c>
      <c r="J469" s="18">
        <f t="shared" si="179"/>
        <v>1429254982.8403337</v>
      </c>
      <c r="K469" s="19">
        <f t="shared" si="168"/>
        <v>-7.6951271661323819</v>
      </c>
      <c r="L469" s="25">
        <f t="shared" si="169"/>
        <v>-8.6330554606385395</v>
      </c>
      <c r="M469" s="19">
        <f t="shared" si="170"/>
        <v>0.93792829450615756</v>
      </c>
      <c r="N469" s="20">
        <f t="shared" si="171"/>
        <v>8.3886015384601222</v>
      </c>
      <c r="O469" s="42">
        <f t="shared" si="172"/>
        <v>1.8139192287659034</v>
      </c>
      <c r="P469" s="40"/>
      <c r="Q469" s="21">
        <f t="shared" si="173"/>
        <v>21.323240783952603</v>
      </c>
      <c r="R469" s="44">
        <f t="shared" si="174"/>
        <v>1.1204154277473213</v>
      </c>
      <c r="S469" s="22"/>
      <c r="T469" s="22">
        <f t="shared" si="175"/>
        <v>2.5419303427620981</v>
      </c>
      <c r="U469" s="22">
        <f t="shared" si="176"/>
        <v>0.34589888545664332</v>
      </c>
      <c r="V469" s="47"/>
      <c r="W469" s="26">
        <f t="shared" si="180"/>
        <v>0.61767658117257729</v>
      </c>
      <c r="X469" s="26">
        <f t="shared" si="181"/>
        <v>2.5419303427620981</v>
      </c>
      <c r="Y469" s="27">
        <f t="shared" si="182"/>
        <v>0.12149754278895798</v>
      </c>
      <c r="Z469" s="26">
        <f t="shared" si="183"/>
        <v>0.19549158994859439</v>
      </c>
      <c r="AA469" s="33">
        <f t="shared" si="189"/>
        <v>4.0623517593445833</v>
      </c>
      <c r="AB469" s="30"/>
      <c r="AC469" s="37">
        <f t="shared" si="184"/>
        <v>8.1998687523313421E-3</v>
      </c>
      <c r="AD469" s="37">
        <f t="shared" si="190"/>
        <v>4.6035511273077372</v>
      </c>
      <c r="AE469" s="38">
        <f t="shared" si="185"/>
        <v>5.9584000000000037</v>
      </c>
      <c r="AF469" s="37">
        <f t="shared" si="186"/>
        <v>5.7825384814327971E-4</v>
      </c>
      <c r="AG469" s="37">
        <f t="shared" si="191"/>
        <v>0.24583329167555934</v>
      </c>
      <c r="AH469" s="38">
        <f t="shared" si="187"/>
        <v>0.5750549094405597</v>
      </c>
    </row>
    <row r="470" spans="6:34" x14ac:dyDescent="0.2">
      <c r="F470" s="9">
        <v>53.200000000002703</v>
      </c>
      <c r="G470" s="17">
        <f t="shared" si="188"/>
        <v>1081.2000000000262</v>
      </c>
      <c r="H470" s="24">
        <f t="shared" si="177"/>
        <v>1354.3500000000263</v>
      </c>
      <c r="I470" s="24">
        <f t="shared" si="178"/>
        <v>14.28334400000098</v>
      </c>
      <c r="J470" s="18">
        <f t="shared" si="179"/>
        <v>1428334400.000098</v>
      </c>
      <c r="K470" s="19">
        <f t="shared" si="168"/>
        <v>-7.68991820200179</v>
      </c>
      <c r="L470" s="25">
        <f t="shared" si="169"/>
        <v>-8.6370588982420902</v>
      </c>
      <c r="M470" s="19">
        <f t="shared" si="170"/>
        <v>0.94714069624030017</v>
      </c>
      <c r="N470" s="20">
        <f t="shared" si="171"/>
        <v>8.4023599999985805</v>
      </c>
      <c r="O470" s="42">
        <f t="shared" si="172"/>
        <v>1.8141837303001598</v>
      </c>
      <c r="P470" s="40"/>
      <c r="Q470" s="21">
        <f t="shared" si="173"/>
        <v>21.269224738040808</v>
      </c>
      <c r="R470" s="44">
        <f t="shared" si="174"/>
        <v>1.1207132403929425</v>
      </c>
      <c r="S470" s="22"/>
      <c r="T470" s="22">
        <f t="shared" si="175"/>
        <v>2.5313393782275933</v>
      </c>
      <c r="U470" s="22">
        <f t="shared" si="176"/>
        <v>0.34594038307035774</v>
      </c>
      <c r="V470" s="47"/>
      <c r="W470" s="26">
        <f t="shared" si="180"/>
        <v>0.61775068405421019</v>
      </c>
      <c r="X470" s="26">
        <f t="shared" si="181"/>
        <v>2.5313393782275933</v>
      </c>
      <c r="Y470" s="27">
        <f t="shared" si="182"/>
        <v>0.12202051794547403</v>
      </c>
      <c r="Z470" s="26">
        <f t="shared" si="183"/>
        <v>0.19616799514669753</v>
      </c>
      <c r="AA470" s="33">
        <f t="shared" si="189"/>
        <v>4.0488300800766046</v>
      </c>
      <c r="AB470" s="30"/>
      <c r="AC470" s="37">
        <f t="shared" si="184"/>
        <v>8.1763234751187856E-3</v>
      </c>
      <c r="AD470" s="37">
        <f t="shared" si="190"/>
        <v>4.6117274507828556</v>
      </c>
      <c r="AE470" s="38">
        <f t="shared" si="185"/>
        <v>5.9584000000000037</v>
      </c>
      <c r="AF470" s="37">
        <f t="shared" si="186"/>
        <v>5.7837224026710034E-4</v>
      </c>
      <c r="AG470" s="37">
        <f t="shared" si="191"/>
        <v>0.24641166391582645</v>
      </c>
      <c r="AH470" s="38">
        <f t="shared" si="187"/>
        <v>0.57505502783268303</v>
      </c>
    </row>
    <row r="471" spans="6:34" x14ac:dyDescent="0.2">
      <c r="F471" s="9">
        <v>53.100000000002701</v>
      </c>
      <c r="G471" s="17">
        <f t="shared" si="188"/>
        <v>1080.9461538461801</v>
      </c>
      <c r="H471" s="24">
        <f t="shared" si="177"/>
        <v>1354.0961538461802</v>
      </c>
      <c r="I471" s="24">
        <f t="shared" si="178"/>
        <v>14.274151059172553</v>
      </c>
      <c r="J471" s="18">
        <f t="shared" si="179"/>
        <v>1427415105.9172554</v>
      </c>
      <c r="K471" s="19">
        <f t="shared" si="168"/>
        <v>-7.6846749653722402</v>
      </c>
      <c r="L471" s="25">
        <f t="shared" si="169"/>
        <v>-8.6410627899858152</v>
      </c>
      <c r="M471" s="19">
        <f t="shared" si="170"/>
        <v>0.95638782461357508</v>
      </c>
      <c r="N471" s="20">
        <f t="shared" si="171"/>
        <v>8.4161184615370388</v>
      </c>
      <c r="O471" s="42">
        <f t="shared" si="172"/>
        <v>1.8144430909595739</v>
      </c>
      <c r="P471" s="40"/>
      <c r="Q471" s="21">
        <f t="shared" si="173"/>
        <v>21.214955879784235</v>
      </c>
      <c r="R471" s="44">
        <f t="shared" si="174"/>
        <v>1.1210080179534228</v>
      </c>
      <c r="S471" s="22"/>
      <c r="T471" s="22">
        <f t="shared" si="175"/>
        <v>2.5207530023180946</v>
      </c>
      <c r="U471" s="22">
        <f t="shared" si="176"/>
        <v>0.34598191212595242</v>
      </c>
      <c r="V471" s="47"/>
      <c r="W471" s="26">
        <f t="shared" si="180"/>
        <v>0.61782484308205787</v>
      </c>
      <c r="X471" s="26">
        <f t="shared" si="181"/>
        <v>2.5207530023180946</v>
      </c>
      <c r="Y471" s="27">
        <f t="shared" si="182"/>
        <v>0.12254767573695313</v>
      </c>
      <c r="Z471" s="26">
        <f t="shared" si="183"/>
        <v>0.19684865997111772</v>
      </c>
      <c r="AA471" s="33">
        <f t="shared" si="189"/>
        <v>4.0353143726573384</v>
      </c>
      <c r="AB471" s="30"/>
      <c r="AC471" s="37">
        <f t="shared" si="184"/>
        <v>8.1527049861716758E-3</v>
      </c>
      <c r="AD471" s="37">
        <f t="shared" si="190"/>
        <v>4.6198801557690272</v>
      </c>
      <c r="AE471" s="38">
        <f t="shared" si="185"/>
        <v>5.9584000000000037</v>
      </c>
      <c r="AF471" s="37">
        <f t="shared" si="186"/>
        <v>5.7848974387420167E-4</v>
      </c>
      <c r="AG471" s="37">
        <f t="shared" si="191"/>
        <v>0.24699015365970065</v>
      </c>
      <c r="AH471" s="38">
        <f t="shared" si="187"/>
        <v>0.5750551453362901</v>
      </c>
    </row>
    <row r="472" spans="6:34" x14ac:dyDescent="0.2">
      <c r="F472" s="9">
        <v>53.0000000000027</v>
      </c>
      <c r="G472" s="17">
        <f t="shared" si="188"/>
        <v>1080.692307692334</v>
      </c>
      <c r="H472" s="24">
        <f t="shared" si="177"/>
        <v>1353.8423076923341</v>
      </c>
      <c r="I472" s="24">
        <f t="shared" si="178"/>
        <v>14.264971005918113</v>
      </c>
      <c r="J472" s="18">
        <f t="shared" si="179"/>
        <v>1426497100.5918114</v>
      </c>
      <c r="K472" s="19">
        <f t="shared" si="168"/>
        <v>-7.6793973176734109</v>
      </c>
      <c r="L472" s="25">
        <f t="shared" si="169"/>
        <v>-8.6450671361251938</v>
      </c>
      <c r="M472" s="19">
        <f t="shared" si="170"/>
        <v>0.9656698184517829</v>
      </c>
      <c r="N472" s="20">
        <f t="shared" si="171"/>
        <v>8.4298769230754971</v>
      </c>
      <c r="O472" s="42">
        <f t="shared" si="172"/>
        <v>1.8146972899585947</v>
      </c>
      <c r="P472" s="40"/>
      <c r="Q472" s="21">
        <f t="shared" si="173"/>
        <v>21.160435772770029</v>
      </c>
      <c r="R472" s="44">
        <f t="shared" si="174"/>
        <v>1.1212997501043174</v>
      </c>
      <c r="S472" s="22"/>
      <c r="T472" s="22">
        <f t="shared" si="175"/>
        <v>2.510171378047831</v>
      </c>
      <c r="U472" s="22">
        <f t="shared" si="176"/>
        <v>0.34602347374020986</v>
      </c>
      <c r="V472" s="47"/>
      <c r="W472" s="26">
        <f t="shared" si="180"/>
        <v>0.61789906025037467</v>
      </c>
      <c r="X472" s="26">
        <f t="shared" si="181"/>
        <v>2.510171378047831</v>
      </c>
      <c r="Y472" s="27">
        <f t="shared" si="182"/>
        <v>0.12307905859617381</v>
      </c>
      <c r="Z472" s="26">
        <f t="shared" si="183"/>
        <v>0.19753361455202276</v>
      </c>
      <c r="AA472" s="33">
        <f t="shared" si="189"/>
        <v>4.0218048492405503</v>
      </c>
      <c r="AB472" s="30"/>
      <c r="AC472" s="37">
        <f t="shared" si="184"/>
        <v>8.1290138655580532E-3</v>
      </c>
      <c r="AD472" s="37">
        <f t="shared" si="190"/>
        <v>4.6280091696345851</v>
      </c>
      <c r="AE472" s="38">
        <f t="shared" si="185"/>
        <v>5.9584000000000028</v>
      </c>
      <c r="AF472" s="37">
        <f t="shared" si="186"/>
        <v>5.7860635664945038E-4</v>
      </c>
      <c r="AG472" s="37">
        <f t="shared" si="191"/>
        <v>0.24756876001635009</v>
      </c>
      <c r="AH472" s="38">
        <f t="shared" si="187"/>
        <v>0.57505526194906531</v>
      </c>
    </row>
    <row r="473" spans="6:34" x14ac:dyDescent="0.2">
      <c r="F473" s="9">
        <v>52.900000000002699</v>
      </c>
      <c r="G473" s="17">
        <f t="shared" si="188"/>
        <v>1080.4384615384879</v>
      </c>
      <c r="H473" s="24">
        <f t="shared" si="177"/>
        <v>1353.588461538488</v>
      </c>
      <c r="I473" s="24">
        <f t="shared" si="178"/>
        <v>14.255803840237647</v>
      </c>
      <c r="J473" s="18">
        <f t="shared" si="179"/>
        <v>1425580384.0237646</v>
      </c>
      <c r="K473" s="19">
        <f t="shared" si="168"/>
        <v>-7.6740851195194635</v>
      </c>
      <c r="L473" s="25">
        <f t="shared" si="169"/>
        <v>-8.6490719369159006</v>
      </c>
      <c r="M473" s="19">
        <f t="shared" si="170"/>
        <v>0.97498681739643711</v>
      </c>
      <c r="N473" s="20">
        <f t="shared" si="171"/>
        <v>8.4436353846139554</v>
      </c>
      <c r="O473" s="42">
        <f t="shared" si="172"/>
        <v>1.8149463063893494</v>
      </c>
      <c r="P473" s="40"/>
      <c r="Q473" s="21">
        <f t="shared" si="173"/>
        <v>21.105665990655918</v>
      </c>
      <c r="R473" s="44">
        <f t="shared" si="174"/>
        <v>1.121588426474982</v>
      </c>
      <c r="S473" s="22"/>
      <c r="T473" s="22">
        <f t="shared" si="175"/>
        <v>2.4995946685612211</v>
      </c>
      <c r="U473" s="22">
        <f t="shared" si="176"/>
        <v>0.34606506904080814</v>
      </c>
      <c r="V473" s="47"/>
      <c r="W473" s="26">
        <f t="shared" si="180"/>
        <v>0.61797333757287165</v>
      </c>
      <c r="X473" s="26">
        <f t="shared" si="181"/>
        <v>2.4995946685612211</v>
      </c>
      <c r="Y473" s="27">
        <f t="shared" si="182"/>
        <v>0.12361470948579437</v>
      </c>
      <c r="Z473" s="26">
        <f t="shared" si="183"/>
        <v>0.19822288923832745</v>
      </c>
      <c r="AA473" s="33">
        <f t="shared" si="189"/>
        <v>4.0083017221724049</v>
      </c>
      <c r="AB473" s="30"/>
      <c r="AC473" s="37">
        <f t="shared" si="184"/>
        <v>8.1052506964646061E-3</v>
      </c>
      <c r="AD473" s="37">
        <f t="shared" si="190"/>
        <v>4.63611442033105</v>
      </c>
      <c r="AE473" s="38">
        <f t="shared" si="185"/>
        <v>5.9584000000000037</v>
      </c>
      <c r="AF473" s="37">
        <f t="shared" si="186"/>
        <v>5.787220762710685E-4</v>
      </c>
      <c r="AG473" s="37">
        <f t="shared" si="191"/>
        <v>0.24814748209262116</v>
      </c>
      <c r="AH473" s="38">
        <f t="shared" si="187"/>
        <v>0.57505537766868697</v>
      </c>
    </row>
    <row r="474" spans="6:34" x14ac:dyDescent="0.2">
      <c r="F474" s="9">
        <v>52.800000000002697</v>
      </c>
      <c r="G474" s="17">
        <f t="shared" si="188"/>
        <v>1080.1846153846418</v>
      </c>
      <c r="H474" s="24">
        <f t="shared" si="177"/>
        <v>1353.3346153846419</v>
      </c>
      <c r="I474" s="24">
        <f t="shared" si="178"/>
        <v>14.246649562131154</v>
      </c>
      <c r="J474" s="18">
        <f t="shared" si="179"/>
        <v>1424664956.2131155</v>
      </c>
      <c r="K474" s="19">
        <f t="shared" si="168"/>
        <v>-7.6687382307027061</v>
      </c>
      <c r="L474" s="25">
        <f t="shared" si="169"/>
        <v>-8.6530771926138055</v>
      </c>
      <c r="M474" s="19">
        <f t="shared" si="170"/>
        <v>0.98433896191109937</v>
      </c>
      <c r="N474" s="20">
        <f t="shared" si="171"/>
        <v>8.4573938461524136</v>
      </c>
      <c r="O474" s="42">
        <f t="shared" si="172"/>
        <v>1.8151901192206816</v>
      </c>
      <c r="P474" s="40"/>
      <c r="Q474" s="21">
        <f t="shared" si="173"/>
        <v>21.050648117139744</v>
      </c>
      <c r="R474" s="44">
        <f t="shared" si="174"/>
        <v>1.1218740366481981</v>
      </c>
      <c r="S474" s="22"/>
      <c r="T474" s="22">
        <f t="shared" si="175"/>
        <v>2.4890230371282134</v>
      </c>
      <c r="U474" s="22">
        <f t="shared" si="176"/>
        <v>0.34610669916643128</v>
      </c>
      <c r="V474" s="47"/>
      <c r="W474" s="26">
        <f t="shared" si="180"/>
        <v>0.61804767708291297</v>
      </c>
      <c r="X474" s="26">
        <f t="shared" si="181"/>
        <v>2.4890230371282134</v>
      </c>
      <c r="Y474" s="27">
        <f t="shared" si="182"/>
        <v>0.12415467190613158</v>
      </c>
      <c r="Z474" s="26">
        <f t="shared" si="183"/>
        <v>0.19891651459881013</v>
      </c>
      <c r="AA474" s="33">
        <f t="shared" si="189"/>
        <v>3.994805203985734</v>
      </c>
      <c r="AB474" s="30"/>
      <c r="AC474" s="37">
        <f t="shared" si="184"/>
        <v>8.0814160651897452E-3</v>
      </c>
      <c r="AD474" s="37">
        <f t="shared" si="190"/>
        <v>4.6441958363962401</v>
      </c>
      <c r="AE474" s="38">
        <f t="shared" si="185"/>
        <v>5.9584000000000037</v>
      </c>
      <c r="AF474" s="37">
        <f t="shared" si="186"/>
        <v>5.7883690041096963E-4</v>
      </c>
      <c r="AG474" s="37">
        <f t="shared" si="191"/>
        <v>0.24872631899303213</v>
      </c>
      <c r="AH474" s="38">
        <f t="shared" si="187"/>
        <v>0.57505549249282684</v>
      </c>
    </row>
    <row r="475" spans="6:34" x14ac:dyDescent="0.2">
      <c r="F475" s="9">
        <v>52.700000000002703</v>
      </c>
      <c r="G475" s="17">
        <f t="shared" si="188"/>
        <v>1079.9307692307957</v>
      </c>
      <c r="H475" s="24">
        <f t="shared" si="177"/>
        <v>1353.0807692307958</v>
      </c>
      <c r="I475" s="24">
        <f t="shared" si="178"/>
        <v>14.237508171598606</v>
      </c>
      <c r="J475" s="18">
        <f t="shared" si="179"/>
        <v>1423750817.1598606</v>
      </c>
      <c r="K475" s="19">
        <f t="shared" si="168"/>
        <v>-7.6633565101871612</v>
      </c>
      <c r="L475" s="25">
        <f t="shared" si="169"/>
        <v>-8.657082903474965</v>
      </c>
      <c r="M475" s="19">
        <f t="shared" si="170"/>
        <v>0.99372639328780377</v>
      </c>
      <c r="N475" s="20">
        <f t="shared" si="171"/>
        <v>8.4711523076908719</v>
      </c>
      <c r="O475" s="42">
        <f t="shared" si="172"/>
        <v>1.8154287072971957</v>
      </c>
      <c r="P475" s="40"/>
      <c r="Q475" s="21">
        <f t="shared" si="173"/>
        <v>20.995383745928347</v>
      </c>
      <c r="R475" s="44">
        <f t="shared" si="174"/>
        <v>1.1221565701598013</v>
      </c>
      <c r="S475" s="22"/>
      <c r="T475" s="22">
        <f t="shared" si="175"/>
        <v>2.4784566471395935</v>
      </c>
      <c r="U475" s="22">
        <f t="shared" si="176"/>
        <v>0.34614836526687964</v>
      </c>
      <c r="V475" s="47"/>
      <c r="W475" s="26">
        <f t="shared" si="180"/>
        <v>0.61812208083371356</v>
      </c>
      <c r="X475" s="26">
        <f t="shared" si="181"/>
        <v>2.4784566471395935</v>
      </c>
      <c r="Y475" s="27">
        <f t="shared" si="182"/>
        <v>0.12469898990306996</v>
      </c>
      <c r="Z475" s="26">
        <f t="shared" si="183"/>
        <v>0.19961452142321953</v>
      </c>
      <c r="AA475" s="33">
        <f t="shared" si="189"/>
        <v>3.9813155073942519</v>
      </c>
      <c r="AB475" s="30"/>
      <c r="AC475" s="37">
        <f t="shared" si="184"/>
        <v>8.0575105611312148E-3</v>
      </c>
      <c r="AD475" s="37">
        <f t="shared" si="190"/>
        <v>4.6522533469573712</v>
      </c>
      <c r="AE475" s="38">
        <f t="shared" si="185"/>
        <v>5.9584000000000037</v>
      </c>
      <c r="AF475" s="37">
        <f t="shared" si="186"/>
        <v>5.7895082673472327E-4</v>
      </c>
      <c r="AG475" s="37">
        <f t="shared" si="191"/>
        <v>0.24930526981976686</v>
      </c>
      <c r="AH475" s="38">
        <f t="shared" si="187"/>
        <v>0.57505560641915066</v>
      </c>
    </row>
    <row r="476" spans="6:34" x14ac:dyDescent="0.2">
      <c r="F476" s="9">
        <v>52.600000000002701</v>
      </c>
      <c r="G476" s="17">
        <f t="shared" si="188"/>
        <v>1079.6769230769496</v>
      </c>
      <c r="H476" s="24">
        <f t="shared" si="177"/>
        <v>1352.8269230769497</v>
      </c>
      <c r="I476" s="24">
        <f t="shared" si="178"/>
        <v>14.228379668640031</v>
      </c>
      <c r="J476" s="18">
        <f t="shared" si="179"/>
        <v>1422837966.8640032</v>
      </c>
      <c r="K476" s="19">
        <f t="shared" si="168"/>
        <v>-7.6579398161020711</v>
      </c>
      <c r="L476" s="25">
        <f t="shared" si="169"/>
        <v>-8.6610890697556275</v>
      </c>
      <c r="M476" s="19">
        <f t="shared" si="170"/>
        <v>1.0031492536535564</v>
      </c>
      <c r="N476" s="20">
        <f t="shared" si="171"/>
        <v>8.4849107692293302</v>
      </c>
      <c r="O476" s="42">
        <f t="shared" si="172"/>
        <v>1.815662049338278</v>
      </c>
      <c r="P476" s="40"/>
      <c r="Q476" s="21">
        <f t="shared" si="173"/>
        <v>20.939874480705829</v>
      </c>
      <c r="R476" s="44">
        <f t="shared" si="174"/>
        <v>1.1224360164982992</v>
      </c>
      <c r="S476" s="22"/>
      <c r="T476" s="22">
        <f t="shared" si="175"/>
        <v>2.4678956621022619</v>
      </c>
      <c r="U476" s="22">
        <f t="shared" si="176"/>
        <v>0.34619006850318274</v>
      </c>
      <c r="V476" s="47"/>
      <c r="W476" s="26">
        <f t="shared" si="180"/>
        <v>0.61819655089854053</v>
      </c>
      <c r="X476" s="26">
        <f t="shared" si="181"/>
        <v>2.4678956621022619</v>
      </c>
      <c r="Y476" s="27">
        <f t="shared" si="182"/>
        <v>0.12524770807610514</v>
      </c>
      <c r="Z476" s="26">
        <f t="shared" si="183"/>
        <v>0.20031694072337161</v>
      </c>
      <c r="AA476" s="33">
        <f t="shared" si="189"/>
        <v>3.967832845286746</v>
      </c>
      <c r="AB476" s="30"/>
      <c r="AC476" s="37">
        <f t="shared" si="184"/>
        <v>8.0335347767763344E-3</v>
      </c>
      <c r="AD476" s="37">
        <f t="shared" si="190"/>
        <v>4.6602868817341472</v>
      </c>
      <c r="AE476" s="38">
        <f t="shared" si="185"/>
        <v>5.9584000000000037</v>
      </c>
      <c r="AF476" s="37">
        <f t="shared" si="186"/>
        <v>5.7906385290172591E-4</v>
      </c>
      <c r="AG476" s="37">
        <f t="shared" si="191"/>
        <v>0.24988433367266857</v>
      </c>
      <c r="AH476" s="38">
        <f t="shared" si="187"/>
        <v>0.57505571944531764</v>
      </c>
    </row>
    <row r="477" spans="6:34" x14ac:dyDescent="0.2">
      <c r="F477" s="9">
        <v>52.5000000000027</v>
      </c>
      <c r="G477" s="17">
        <f t="shared" si="188"/>
        <v>1079.4230769231035</v>
      </c>
      <c r="H477" s="24">
        <f t="shared" si="177"/>
        <v>1352.5730769231036</v>
      </c>
      <c r="I477" s="24">
        <f t="shared" si="178"/>
        <v>14.219264053255387</v>
      </c>
      <c r="J477" s="18">
        <f t="shared" si="179"/>
        <v>1421926405.3255386</v>
      </c>
      <c r="K477" s="19">
        <f t="shared" si="168"/>
        <v>-7.652488005735365</v>
      </c>
      <c r="L477" s="25">
        <f t="shared" si="169"/>
        <v>-8.6650956917122421</v>
      </c>
      <c r="M477" s="19">
        <f t="shared" si="170"/>
        <v>1.0126076859768771</v>
      </c>
      <c r="N477" s="20">
        <f t="shared" si="171"/>
        <v>8.4986692307677885</v>
      </c>
      <c r="O477" s="42">
        <f t="shared" si="172"/>
        <v>1.8158901239371179</v>
      </c>
      <c r="P477" s="40"/>
      <c r="Q477" s="21">
        <f t="shared" si="173"/>
        <v>20.884121935101188</v>
      </c>
      <c r="R477" s="44">
        <f t="shared" si="174"/>
        <v>1.1227123651044884</v>
      </c>
      <c r="S477" s="22"/>
      <c r="T477" s="22">
        <f t="shared" si="175"/>
        <v>2.4573402456344886</v>
      </c>
      <c r="U477" s="22">
        <f t="shared" si="176"/>
        <v>0.34623181004771264</v>
      </c>
      <c r="V477" s="47"/>
      <c r="W477" s="26">
        <f t="shared" si="180"/>
        <v>0.61827108937091535</v>
      </c>
      <c r="X477" s="26">
        <f t="shared" si="181"/>
        <v>2.4573402456344886</v>
      </c>
      <c r="Y477" s="27">
        <f t="shared" si="182"/>
        <v>0.12580087158652239</v>
      </c>
      <c r="Z477" s="26">
        <f t="shared" si="183"/>
        <v>0.20102380373423515</v>
      </c>
      <c r="AA477" s="33">
        <f t="shared" si="189"/>
        <v>3.9543574307212337</v>
      </c>
      <c r="AB477" s="30"/>
      <c r="AC477" s="37">
        <f t="shared" si="184"/>
        <v>8.009489307683448E-3</v>
      </c>
      <c r="AD477" s="37">
        <f t="shared" si="190"/>
        <v>4.6682963710418308</v>
      </c>
      <c r="AE477" s="38">
        <f t="shared" si="185"/>
        <v>5.9584000000000037</v>
      </c>
      <c r="AF477" s="37">
        <f t="shared" si="186"/>
        <v>5.7917597656475357E-4</v>
      </c>
      <c r="AG477" s="37">
        <f t="shared" si="191"/>
        <v>0.25046350964923331</v>
      </c>
      <c r="AH477" s="38">
        <f t="shared" si="187"/>
        <v>0.57505583156898066</v>
      </c>
    </row>
    <row r="478" spans="6:34" x14ac:dyDescent="0.2">
      <c r="F478" s="9">
        <v>52.400000000002699</v>
      </c>
      <c r="G478" s="17">
        <f t="shared" si="188"/>
        <v>1079.1692307692574</v>
      </c>
      <c r="H478" s="24">
        <f t="shared" si="177"/>
        <v>1352.3192307692575</v>
      </c>
      <c r="I478" s="24">
        <f t="shared" si="178"/>
        <v>14.21016132544473</v>
      </c>
      <c r="J478" s="18">
        <f t="shared" si="179"/>
        <v>1421016132.5444729</v>
      </c>
      <c r="K478" s="19">
        <f t="shared" si="168"/>
        <v>-7.6470009355270259</v>
      </c>
      <c r="L478" s="25">
        <f t="shared" si="169"/>
        <v>-8.6691027696014373</v>
      </c>
      <c r="M478" s="19">
        <f t="shared" si="170"/>
        <v>1.0221018340744115</v>
      </c>
      <c r="N478" s="20">
        <f t="shared" si="171"/>
        <v>8.5124276923062467</v>
      </c>
      <c r="O478" s="42">
        <f t="shared" si="172"/>
        <v>1.8161129095597124</v>
      </c>
      <c r="P478" s="40"/>
      <c r="Q478" s="21">
        <f t="shared" si="173"/>
        <v>20.828127732655272</v>
      </c>
      <c r="R478" s="44">
        <f t="shared" si="174"/>
        <v>1.1229856053710661</v>
      </c>
      <c r="S478" s="22"/>
      <c r="T478" s="22">
        <f t="shared" si="175"/>
        <v>2.4467905614611301</v>
      </c>
      <c r="U478" s="22">
        <f t="shared" si="176"/>
        <v>0.34627359108429934</v>
      </c>
      <c r="V478" s="47"/>
      <c r="W478" s="26">
        <f t="shared" si="180"/>
        <v>0.61834569836482023</v>
      </c>
      <c r="X478" s="26">
        <f t="shared" si="181"/>
        <v>2.4467905614611301</v>
      </c>
      <c r="Y478" s="27">
        <f t="shared" si="182"/>
        <v>0.12635852616571477</v>
      </c>
      <c r="Z478" s="26">
        <f t="shared" si="183"/>
        <v>0.20173514191500647</v>
      </c>
      <c r="AA478" s="33">
        <f t="shared" si="189"/>
        <v>3.9408894769190792</v>
      </c>
      <c r="AB478" s="30"/>
      <c r="AC478" s="37">
        <f t="shared" si="184"/>
        <v>7.9853747524746121E-3</v>
      </c>
      <c r="AD478" s="37">
        <f t="shared" si="190"/>
        <v>4.6762817457943058</v>
      </c>
      <c r="AE478" s="38">
        <f t="shared" si="185"/>
        <v>5.9584000000000037</v>
      </c>
      <c r="AF478" s="37">
        <f t="shared" si="186"/>
        <v>5.7928719537033758E-4</v>
      </c>
      <c r="AG478" s="37">
        <f t="shared" si="191"/>
        <v>0.25104279684460362</v>
      </c>
      <c r="AH478" s="38">
        <f t="shared" si="187"/>
        <v>0.57505594278778616</v>
      </c>
    </row>
    <row r="479" spans="6:34" x14ac:dyDescent="0.2">
      <c r="F479" s="9">
        <v>52.300000000002697</v>
      </c>
      <c r="G479" s="17">
        <f t="shared" si="188"/>
        <v>1078.9153846154113</v>
      </c>
      <c r="H479" s="24">
        <f t="shared" si="177"/>
        <v>1352.0653846154114</v>
      </c>
      <c r="I479" s="24">
        <f t="shared" si="178"/>
        <v>14.201071485208075</v>
      </c>
      <c r="J479" s="18">
        <f t="shared" si="179"/>
        <v>1420107148.5208075</v>
      </c>
      <c r="K479" s="19">
        <f t="shared" si="168"/>
        <v>-7.6414784610624444</v>
      </c>
      <c r="L479" s="25">
        <f t="shared" si="169"/>
        <v>-8.6731103036800441</v>
      </c>
      <c r="M479" s="19">
        <f t="shared" si="170"/>
        <v>1.0316318426175997</v>
      </c>
      <c r="N479" s="20">
        <f t="shared" si="171"/>
        <v>8.526186153844705</v>
      </c>
      <c r="O479" s="42">
        <f t="shared" si="172"/>
        <v>1.8163303845438712</v>
      </c>
      <c r="P479" s="40"/>
      <c r="Q479" s="21">
        <f t="shared" si="173"/>
        <v>20.771893506787123</v>
      </c>
      <c r="R479" s="44">
        <f t="shared" si="174"/>
        <v>1.12325572664224</v>
      </c>
      <c r="S479" s="22"/>
      <c r="T479" s="22">
        <f t="shared" si="175"/>
        <v>2.4362467734088202</v>
      </c>
      <c r="U479" s="22">
        <f t="shared" si="176"/>
        <v>0.34631541280834705</v>
      </c>
      <c r="V479" s="47"/>
      <c r="W479" s="26">
        <f t="shared" si="180"/>
        <v>0.6184203800149054</v>
      </c>
      <c r="X479" s="26">
        <f t="shared" si="181"/>
        <v>2.4362467734088202</v>
      </c>
      <c r="Y479" s="27">
        <f t="shared" si="182"/>
        <v>0.12692071812364181</v>
      </c>
      <c r="Z479" s="26">
        <f t="shared" si="183"/>
        <v>0.20245098695017191</v>
      </c>
      <c r="AA479" s="33">
        <f t="shared" si="189"/>
        <v>3.9274291972590758</v>
      </c>
      <c r="AB479" s="30"/>
      <c r="AC479" s="37">
        <f t="shared" si="184"/>
        <v>7.9611917128194869E-3</v>
      </c>
      <c r="AD479" s="37">
        <f t="shared" si="190"/>
        <v>4.6842429375071255</v>
      </c>
      <c r="AE479" s="38">
        <f t="shared" si="185"/>
        <v>5.9584000000000046</v>
      </c>
      <c r="AF479" s="37">
        <f t="shared" si="186"/>
        <v>5.7939750695852306E-4</v>
      </c>
      <c r="AG479" s="37">
        <f t="shared" si="191"/>
        <v>0.25162219435156213</v>
      </c>
      <c r="AH479" s="38">
        <f t="shared" si="187"/>
        <v>0.57505605309937435</v>
      </c>
    </row>
    <row r="480" spans="6:34" x14ac:dyDescent="0.2">
      <c r="F480" s="9">
        <v>52.200000000002703</v>
      </c>
      <c r="G480" s="17">
        <f t="shared" si="188"/>
        <v>1078.6615384615652</v>
      </c>
      <c r="H480" s="24">
        <f t="shared" si="177"/>
        <v>1351.8115384615653</v>
      </c>
      <c r="I480" s="24">
        <f t="shared" si="178"/>
        <v>14.191994532545351</v>
      </c>
      <c r="J480" s="18">
        <f t="shared" si="179"/>
        <v>1419199453.2545352</v>
      </c>
      <c r="K480" s="19">
        <f t="shared" si="168"/>
        <v>-7.6359204370656455</v>
      </c>
      <c r="L480" s="25">
        <f t="shared" si="169"/>
        <v>-8.6771182942050871</v>
      </c>
      <c r="M480" s="19">
        <f t="shared" si="170"/>
        <v>1.0411978571394416</v>
      </c>
      <c r="N480" s="20">
        <f t="shared" si="171"/>
        <v>8.5399446153831633</v>
      </c>
      <c r="O480" s="42">
        <f t="shared" si="172"/>
        <v>1.8165425270981981</v>
      </c>
      <c r="P480" s="40"/>
      <c r="Q480" s="21">
        <f t="shared" si="173"/>
        <v>20.715420900759636</v>
      </c>
      <c r="R480" s="44">
        <f t="shared" si="174"/>
        <v>1.1235227182133281</v>
      </c>
      <c r="S480" s="22"/>
      <c r="T480" s="22">
        <f t="shared" si="175"/>
        <v>2.4257090454011325</v>
      </c>
      <c r="U480" s="22">
        <f t="shared" si="176"/>
        <v>0.34635727642695158</v>
      </c>
      <c r="V480" s="47"/>
      <c r="W480" s="26">
        <f t="shared" si="180"/>
        <v>0.61849513647669918</v>
      </c>
      <c r="X480" s="26">
        <f t="shared" si="181"/>
        <v>2.4257090454011325</v>
      </c>
      <c r="Y480" s="27">
        <f t="shared" si="182"/>
        <v>0.1274874943574324</v>
      </c>
      <c r="Z480" s="26">
        <f t="shared" si="183"/>
        <v>0.20317137075055772</v>
      </c>
      <c r="AA480" s="33">
        <f t="shared" si="189"/>
        <v>3.9139768052714974</v>
      </c>
      <c r="AB480" s="30"/>
      <c r="AC480" s="37">
        <f t="shared" si="184"/>
        <v>7.9369407934218612E-3</v>
      </c>
      <c r="AD480" s="37">
        <f t="shared" si="190"/>
        <v>4.6921798783005473</v>
      </c>
      <c r="AE480" s="38">
        <f t="shared" si="185"/>
        <v>5.9584000000000046</v>
      </c>
      <c r="AF480" s="37">
        <f t="shared" si="186"/>
        <v>5.7950690896283168E-4</v>
      </c>
      <c r="AG480" s="37">
        <f t="shared" si="191"/>
        <v>0.25220170126052499</v>
      </c>
      <c r="AH480" s="38">
        <f t="shared" si="187"/>
        <v>0.5750561625013787</v>
      </c>
    </row>
    <row r="481" spans="6:34" x14ac:dyDescent="0.2">
      <c r="F481" s="9">
        <v>52.100000000002701</v>
      </c>
      <c r="G481" s="17">
        <f t="shared" si="188"/>
        <v>1078.4076923077191</v>
      </c>
      <c r="H481" s="24">
        <f t="shared" si="177"/>
        <v>1351.5576923077192</v>
      </c>
      <c r="I481" s="24">
        <f t="shared" si="178"/>
        <v>14.1829304674566</v>
      </c>
      <c r="J481" s="18">
        <f t="shared" si="179"/>
        <v>1418293046.7456601</v>
      </c>
      <c r="K481" s="19">
        <f t="shared" si="168"/>
        <v>-7.6303267173925011</v>
      </c>
      <c r="L481" s="25">
        <f t="shared" si="169"/>
        <v>-8.6811267414337738</v>
      </c>
      <c r="M481" s="19">
        <f t="shared" si="170"/>
        <v>1.0508000240412727</v>
      </c>
      <c r="N481" s="20">
        <f t="shared" si="171"/>
        <v>8.5537030769216216</v>
      </c>
      <c r="O481" s="42">
        <f t="shared" si="172"/>
        <v>1.8167493153010721</v>
      </c>
      <c r="P481" s="40"/>
      <c r="Q481" s="21">
        <f t="shared" si="173"/>
        <v>20.658711567644595</v>
      </c>
      <c r="R481" s="44">
        <f t="shared" si="174"/>
        <v>1.1237865693303581</v>
      </c>
      <c r="S481" s="22"/>
      <c r="T481" s="22">
        <f t="shared" si="175"/>
        <v>2.4151775414537098</v>
      </c>
      <c r="U481" s="22">
        <f t="shared" si="176"/>
        <v>0.34639918315902024</v>
      </c>
      <c r="V481" s="47"/>
      <c r="W481" s="26">
        <f t="shared" si="180"/>
        <v>0.61856996992682178</v>
      </c>
      <c r="X481" s="26">
        <f t="shared" si="181"/>
        <v>2.4151775414537098</v>
      </c>
      <c r="Y481" s="27">
        <f t="shared" si="182"/>
        <v>0.12805890236013473</v>
      </c>
      <c r="Z481" s="26">
        <f t="shared" si="183"/>
        <v>0.20389632545436731</v>
      </c>
      <c r="AA481" s="33">
        <f t="shared" si="189"/>
        <v>3.9005325146321121</v>
      </c>
      <c r="AB481" s="30"/>
      <c r="AC481" s="37">
        <f t="shared" si="184"/>
        <v>7.9126226020087963E-3</v>
      </c>
      <c r="AD481" s="37">
        <f t="shared" si="190"/>
        <v>4.7000925009025565</v>
      </c>
      <c r="AE481" s="38">
        <f t="shared" si="185"/>
        <v>5.9584000000000046</v>
      </c>
      <c r="AF481" s="37">
        <f t="shared" si="186"/>
        <v>5.7961539901042996E-4</v>
      </c>
      <c r="AG481" s="37">
        <f t="shared" si="191"/>
        <v>0.2527813166595354</v>
      </c>
      <c r="AH481" s="38">
        <f t="shared" si="187"/>
        <v>0.5750562709914262</v>
      </c>
    </row>
    <row r="482" spans="6:34" x14ac:dyDescent="0.2">
      <c r="F482" s="9">
        <v>52.0000000000027</v>
      </c>
      <c r="G482" s="17">
        <f t="shared" si="188"/>
        <v>1078.153846153873</v>
      </c>
      <c r="H482" s="24">
        <f t="shared" si="177"/>
        <v>1351.3038461538731</v>
      </c>
      <c r="I482" s="24">
        <f t="shared" si="178"/>
        <v>14.173879289941794</v>
      </c>
      <c r="J482" s="18">
        <f t="shared" si="179"/>
        <v>1417387928.9941795</v>
      </c>
      <c r="K482" s="19">
        <f t="shared" si="168"/>
        <v>-7.6246971550238269</v>
      </c>
      <c r="L482" s="25">
        <f t="shared" si="169"/>
        <v>-8.6851356456235198</v>
      </c>
      <c r="M482" s="19">
        <f t="shared" si="170"/>
        <v>1.0604384905996929</v>
      </c>
      <c r="N482" s="20">
        <f t="shared" si="171"/>
        <v>8.5674615384600799</v>
      </c>
      <c r="O482" s="42">
        <f t="shared" si="172"/>
        <v>1.8169507270996172</v>
      </c>
      <c r="P482" s="40"/>
      <c r="Q482" s="21">
        <f t="shared" si="173"/>
        <v>20.601767170287058</v>
      </c>
      <c r="R482" s="44">
        <f t="shared" si="174"/>
        <v>1.1240472691896624</v>
      </c>
      <c r="S482" s="22"/>
      <c r="T482" s="22">
        <f t="shared" si="175"/>
        <v>2.4046524256693695</v>
      </c>
      <c r="U482" s="22">
        <f t="shared" si="176"/>
        <v>0.34644113423539169</v>
      </c>
      <c r="V482" s="47"/>
      <c r="W482" s="26">
        <f t="shared" si="180"/>
        <v>0.61864488256319938</v>
      </c>
      <c r="X482" s="26">
        <f t="shared" si="181"/>
        <v>2.4046524256693695</v>
      </c>
      <c r="Y482" s="27">
        <f t="shared" si="182"/>
        <v>0.12863499022961514</v>
      </c>
      <c r="Z482" s="26">
        <f t="shared" si="183"/>
        <v>0.20462588342820362</v>
      </c>
      <c r="AA482" s="33">
        <f t="shared" si="189"/>
        <v>3.8870965391561594</v>
      </c>
      <c r="AB482" s="30"/>
      <c r="AC482" s="37">
        <f t="shared" si="184"/>
        <v>7.8882377493110882E-3</v>
      </c>
      <c r="AD482" s="37">
        <f t="shared" si="190"/>
        <v>4.7079807386518677</v>
      </c>
      <c r="AE482" s="38">
        <f t="shared" si="185"/>
        <v>5.9584000000000046</v>
      </c>
      <c r="AF482" s="37">
        <f t="shared" si="186"/>
        <v>5.7972297472168115E-4</v>
      </c>
      <c r="AG482" s="37">
        <f t="shared" si="191"/>
        <v>0.2533610396342571</v>
      </c>
      <c r="AH482" s="38">
        <f t="shared" si="187"/>
        <v>0.57505637856713743</v>
      </c>
    </row>
    <row r="483" spans="6:34" x14ac:dyDescent="0.2">
      <c r="F483" s="9">
        <v>51.900000000002699</v>
      </c>
      <c r="G483" s="17">
        <f t="shared" si="188"/>
        <v>1077.9000000000269</v>
      </c>
      <c r="H483" s="24">
        <f t="shared" si="177"/>
        <v>1351.050000000027</v>
      </c>
      <c r="I483" s="24">
        <f t="shared" si="178"/>
        <v>14.164841000000962</v>
      </c>
      <c r="J483" s="18">
        <f t="shared" si="179"/>
        <v>1416484100.0000961</v>
      </c>
      <c r="K483" s="19">
        <f t="shared" si="168"/>
        <v>-7.619031602058473</v>
      </c>
      <c r="L483" s="25">
        <f t="shared" si="169"/>
        <v>-8.6891450070319234</v>
      </c>
      <c r="M483" s="19">
        <f t="shared" si="170"/>
        <v>1.0701134049734504</v>
      </c>
      <c r="N483" s="20">
        <f t="shared" si="171"/>
        <v>8.5812199999985381</v>
      </c>
      <c r="O483" s="42">
        <f t="shared" si="172"/>
        <v>1.817146740308659</v>
      </c>
      <c r="P483" s="40"/>
      <c r="Q483" s="21">
        <f t="shared" si="173"/>
        <v>20.544589381269063</v>
      </c>
      <c r="R483" s="44">
        <f t="shared" si="174"/>
        <v>1.1243048069374662</v>
      </c>
      <c r="S483" s="22"/>
      <c r="T483" s="22">
        <f t="shared" si="175"/>
        <v>2.3941338622331747</v>
      </c>
      <c r="U483" s="22">
        <f t="shared" si="176"/>
        <v>0.34648313089895866</v>
      </c>
      <c r="V483" s="47"/>
      <c r="W483" s="26">
        <f t="shared" si="180"/>
        <v>0.61871987660528327</v>
      </c>
      <c r="X483" s="26">
        <f t="shared" si="181"/>
        <v>2.3941338622331747</v>
      </c>
      <c r="Y483" s="27">
        <f t="shared" si="182"/>
        <v>0.12921580667760998</v>
      </c>
      <c r="Z483" s="26">
        <f t="shared" si="183"/>
        <v>0.20536007726807795</v>
      </c>
      <c r="AA483" s="33">
        <f t="shared" si="189"/>
        <v>3.8736690927923032</v>
      </c>
      <c r="AB483" s="30"/>
      <c r="AC483" s="37">
        <f t="shared" si="184"/>
        <v>7.8637868490547876E-3</v>
      </c>
      <c r="AD483" s="37">
        <f t="shared" si="190"/>
        <v>4.7158445255009225</v>
      </c>
      <c r="AE483" s="38">
        <f t="shared" si="185"/>
        <v>5.9584000000000046</v>
      </c>
      <c r="AF483" s="37">
        <f t="shared" si="186"/>
        <v>5.7982963371051909E-4</v>
      </c>
      <c r="AG483" s="37">
        <f t="shared" si="191"/>
        <v>0.25394086926796761</v>
      </c>
      <c r="AH483" s="38">
        <f t="shared" si="187"/>
        <v>0.5750564852261264</v>
      </c>
    </row>
    <row r="484" spans="6:34" x14ac:dyDescent="0.2">
      <c r="F484" s="9">
        <v>51.800000000002697</v>
      </c>
      <c r="G484" s="17">
        <f t="shared" si="188"/>
        <v>1077.6461538461808</v>
      </c>
      <c r="H484" s="24">
        <f t="shared" si="177"/>
        <v>1350.7961538461809</v>
      </c>
      <c r="I484" s="24">
        <f t="shared" si="178"/>
        <v>14.155815597634131</v>
      </c>
      <c r="J484" s="18">
        <f t="shared" si="179"/>
        <v>1415581559.7634132</v>
      </c>
      <c r="K484" s="19">
        <f t="shared" si="168"/>
        <v>-7.6133299097062794</v>
      </c>
      <c r="L484" s="25">
        <f t="shared" si="169"/>
        <v>-8.6931548259167748</v>
      </c>
      <c r="M484" s="19">
        <f t="shared" si="170"/>
        <v>1.0798249162104954</v>
      </c>
      <c r="N484" s="20">
        <f t="shared" si="171"/>
        <v>8.5949784615369964</v>
      </c>
      <c r="O484" s="42">
        <f t="shared" si="172"/>
        <v>1.8173373326096769</v>
      </c>
      <c r="P484" s="40"/>
      <c r="Q484" s="21">
        <f t="shared" si="173"/>
        <v>20.487179882872688</v>
      </c>
      <c r="R484" s="44">
        <f t="shared" si="174"/>
        <v>1.1245591716694743</v>
      </c>
      <c r="S484" s="22"/>
      <c r="T484" s="22">
        <f t="shared" si="175"/>
        <v>2.3836220154074788</v>
      </c>
      <c r="U484" s="22">
        <f t="shared" si="176"/>
        <v>0.34652517440479086</v>
      </c>
      <c r="V484" s="47"/>
      <c r="W484" s="26">
        <f t="shared" si="180"/>
        <v>0.61879495429426934</v>
      </c>
      <c r="X484" s="26">
        <f t="shared" si="181"/>
        <v>2.3836220154074788</v>
      </c>
      <c r="Y484" s="27">
        <f t="shared" si="182"/>
        <v>0.12980140103893248</v>
      </c>
      <c r="Z484" s="26">
        <f t="shared" si="183"/>
        <v>0.20609893980040314</v>
      </c>
      <c r="AA484" s="33">
        <f t="shared" si="189"/>
        <v>3.860250389616533</v>
      </c>
      <c r="AB484" s="30"/>
      <c r="AC484" s="37">
        <f t="shared" si="184"/>
        <v>7.8392705179440528E-3</v>
      </c>
      <c r="AD484" s="37">
        <f t="shared" si="190"/>
        <v>4.7236837960188662</v>
      </c>
      <c r="AE484" s="38">
        <f t="shared" si="185"/>
        <v>5.9584000000000046</v>
      </c>
      <c r="AF484" s="37">
        <f t="shared" si="186"/>
        <v>5.7993537358420411E-4</v>
      </c>
      <c r="AG484" s="37">
        <f t="shared" si="191"/>
        <v>0.2545208046415518</v>
      </c>
      <c r="AH484" s="38">
        <f t="shared" si="187"/>
        <v>0.57505659096599993</v>
      </c>
    </row>
    <row r="485" spans="6:34" x14ac:dyDescent="0.2">
      <c r="F485" s="9">
        <v>51.700000000002703</v>
      </c>
      <c r="G485" s="17">
        <f t="shared" si="188"/>
        <v>1077.3923076923347</v>
      </c>
      <c r="H485" s="24">
        <f t="shared" si="177"/>
        <v>1350.5423076923348</v>
      </c>
      <c r="I485" s="24">
        <f t="shared" si="178"/>
        <v>14.146803082841217</v>
      </c>
      <c r="J485" s="18">
        <f t="shared" si="179"/>
        <v>1414680308.2841218</v>
      </c>
      <c r="K485" s="19">
        <f t="shared" si="168"/>
        <v>-7.6075919282810229</v>
      </c>
      <c r="L485" s="25">
        <f t="shared" si="169"/>
        <v>-8.6971651025360686</v>
      </c>
      <c r="M485" s="19">
        <f t="shared" si="170"/>
        <v>1.0895731742550456</v>
      </c>
      <c r="N485" s="20">
        <f t="shared" si="171"/>
        <v>8.6087369230754547</v>
      </c>
      <c r="O485" s="42">
        <f t="shared" si="172"/>
        <v>1.8175224815497337</v>
      </c>
      <c r="P485" s="40"/>
      <c r="Q485" s="21">
        <f t="shared" si="173"/>
        <v>20.429540367042442</v>
      </c>
      <c r="R485" s="44">
        <f t="shared" si="174"/>
        <v>1.124810352430446</v>
      </c>
      <c r="S485" s="22"/>
      <c r="T485" s="22">
        <f t="shared" si="175"/>
        <v>2.3731170495269391</v>
      </c>
      <c r="U485" s="22">
        <f t="shared" si="176"/>
        <v>0.34656726602026011</v>
      </c>
      <c r="V485" s="47"/>
      <c r="W485" s="26">
        <f t="shared" si="180"/>
        <v>0.61887011789332158</v>
      </c>
      <c r="X485" s="26">
        <f t="shared" si="181"/>
        <v>2.3731170495269391</v>
      </c>
      <c r="Y485" s="27">
        <f t="shared" si="182"/>
        <v>0.1303918232808382</v>
      </c>
      <c r="Z485" s="26">
        <f t="shared" si="183"/>
        <v>0.20684250408297084</v>
      </c>
      <c r="AA485" s="33">
        <f t="shared" si="189"/>
        <v>3.8468406438260496</v>
      </c>
      <c r="AB485" s="30"/>
      <c r="AC485" s="37">
        <f t="shared" si="184"/>
        <v>7.8146893756465968E-3</v>
      </c>
      <c r="AD485" s="37">
        <f t="shared" si="190"/>
        <v>4.7314984853945132</v>
      </c>
      <c r="AE485" s="38">
        <f t="shared" si="185"/>
        <v>5.9584000000000046</v>
      </c>
      <c r="AF485" s="37">
        <f t="shared" si="186"/>
        <v>5.8004019194328297E-4</v>
      </c>
      <c r="AG485" s="37">
        <f t="shared" si="191"/>
        <v>0.2551008448334951</v>
      </c>
      <c r="AH485" s="38">
        <f t="shared" si="187"/>
        <v>0.57505669578435903</v>
      </c>
    </row>
    <row r="486" spans="6:34" x14ac:dyDescent="0.2">
      <c r="F486" s="9">
        <v>51.600000000002801</v>
      </c>
      <c r="G486" s="17">
        <f t="shared" si="188"/>
        <v>1077.1384615384886</v>
      </c>
      <c r="H486" s="24">
        <f t="shared" si="177"/>
        <v>1350.2884615384887</v>
      </c>
      <c r="I486" s="24">
        <f t="shared" si="178"/>
        <v>14.13780345562229</v>
      </c>
      <c r="J486" s="18">
        <f t="shared" si="179"/>
        <v>1413780345.5622289</v>
      </c>
      <c r="K486" s="19">
        <f t="shared" si="168"/>
        <v>-7.6018175071932408</v>
      </c>
      <c r="L486" s="25">
        <f t="shared" si="169"/>
        <v>-8.7011758371479857</v>
      </c>
      <c r="M486" s="19">
        <f t="shared" si="170"/>
        <v>1.0993583299547449</v>
      </c>
      <c r="N486" s="20">
        <f t="shared" si="171"/>
        <v>8.622495384613913</v>
      </c>
      <c r="O486" s="42">
        <f t="shared" si="172"/>
        <v>1.817702164540413</v>
      </c>
      <c r="P486" s="40"/>
      <c r="Q486" s="21">
        <f t="shared" si="173"/>
        <v>20.371672535347091</v>
      </c>
      <c r="R486" s="44">
        <f t="shared" si="174"/>
        <v>1.1250583382137769</v>
      </c>
      <c r="S486" s="22"/>
      <c r="T486" s="22">
        <f t="shared" si="175"/>
        <v>2.362619128993511</v>
      </c>
      <c r="U486" s="22">
        <f t="shared" si="176"/>
        <v>0.34660940702516702</v>
      </c>
      <c r="V486" s="47"/>
      <c r="W486" s="26">
        <f t="shared" si="180"/>
        <v>0.61894536968779823</v>
      </c>
      <c r="X486" s="26">
        <f t="shared" si="181"/>
        <v>2.362619128993511</v>
      </c>
      <c r="Y486" s="27">
        <f t="shared" si="182"/>
        <v>0.13098712401255136</v>
      </c>
      <c r="Z486" s="26">
        <f t="shared" si="183"/>
        <v>0.20759080340591199</v>
      </c>
      <c r="AA486" s="33">
        <f t="shared" si="189"/>
        <v>3.8334400697331121</v>
      </c>
      <c r="AB486" s="30"/>
      <c r="AC486" s="37">
        <f t="shared" si="184"/>
        <v>7.7900440447739531E-3</v>
      </c>
      <c r="AD486" s="37">
        <f t="shared" si="190"/>
        <v>4.7392885294392872</v>
      </c>
      <c r="AE486" s="38">
        <f t="shared" si="185"/>
        <v>5.9584000000000046</v>
      </c>
      <c r="AF486" s="37">
        <f t="shared" si="186"/>
        <v>5.8014408638118106E-4</v>
      </c>
      <c r="AG486" s="37">
        <f t="shared" si="191"/>
        <v>0.25568098891987628</v>
      </c>
      <c r="AH486" s="38">
        <f t="shared" si="187"/>
        <v>0.57505679967879753</v>
      </c>
    </row>
    <row r="487" spans="6:34" x14ac:dyDescent="0.2">
      <c r="F487" s="9">
        <v>51.5000000000028</v>
      </c>
      <c r="G487" s="17">
        <f t="shared" si="188"/>
        <v>1076.8846153846425</v>
      </c>
      <c r="H487" s="24">
        <f t="shared" si="177"/>
        <v>1350.0346153846426</v>
      </c>
      <c r="I487" s="24">
        <f t="shared" si="178"/>
        <v>14.128816715977308</v>
      </c>
      <c r="J487" s="18">
        <f t="shared" si="179"/>
        <v>1412881671.5977309</v>
      </c>
      <c r="K487" s="19">
        <f t="shared" si="168"/>
        <v>-7.5960064949430031</v>
      </c>
      <c r="L487" s="25">
        <f t="shared" si="169"/>
        <v>-8.7051870300109009</v>
      </c>
      <c r="M487" s="19">
        <f t="shared" si="170"/>
        <v>1.1091805350678978</v>
      </c>
      <c r="N487" s="20">
        <f t="shared" si="171"/>
        <v>8.6362538461523712</v>
      </c>
      <c r="O487" s="42">
        <f t="shared" si="172"/>
        <v>1.8178763588567231</v>
      </c>
      <c r="P487" s="40"/>
      <c r="Q487" s="21">
        <f t="shared" si="173"/>
        <v>20.313578098940358</v>
      </c>
      <c r="R487" s="44">
        <f t="shared" si="174"/>
        <v>1.1253031179610604</v>
      </c>
      <c r="S487" s="22"/>
      <c r="T487" s="22">
        <f t="shared" si="175"/>
        <v>2.3521284182713638</v>
      </c>
      <c r="U487" s="22">
        <f t="shared" si="176"/>
        <v>0.34665159871186879</v>
      </c>
      <c r="V487" s="47"/>
      <c r="W487" s="26">
        <f t="shared" si="180"/>
        <v>0.61902071198547992</v>
      </c>
      <c r="X487" s="26">
        <f t="shared" si="181"/>
        <v>2.3521284182713638</v>
      </c>
      <c r="Y487" s="27">
        <f t="shared" si="182"/>
        <v>0.13158735449495851</v>
      </c>
      <c r="Z487" s="26">
        <f t="shared" si="183"/>
        <v>0.20834387129264298</v>
      </c>
      <c r="AA487" s="33">
        <f t="shared" si="189"/>
        <v>3.8200488817587988</v>
      </c>
      <c r="AB487" s="30"/>
      <c r="AC487" s="37">
        <f t="shared" si="184"/>
        <v>7.7653351508996972E-3</v>
      </c>
      <c r="AD487" s="37">
        <f t="shared" si="190"/>
        <v>4.7470538645901872</v>
      </c>
      <c r="AE487" s="38">
        <f t="shared" si="185"/>
        <v>5.9584000000000055</v>
      </c>
      <c r="AF487" s="37">
        <f t="shared" si="186"/>
        <v>5.8024705448663449E-4</v>
      </c>
      <c r="AG487" s="37">
        <f t="shared" si="191"/>
        <v>0.2562612359743629</v>
      </c>
      <c r="AH487" s="38">
        <f t="shared" si="187"/>
        <v>0.57505690264690235</v>
      </c>
    </row>
    <row r="488" spans="6:34" x14ac:dyDescent="0.2">
      <c r="F488" s="9">
        <v>51.400000000002798</v>
      </c>
      <c r="G488" s="17">
        <f t="shared" si="188"/>
        <v>1076.6307692307964</v>
      </c>
      <c r="H488" s="24">
        <f t="shared" si="177"/>
        <v>1349.7807692307965</v>
      </c>
      <c r="I488" s="24">
        <f t="shared" si="178"/>
        <v>14.1198428639063</v>
      </c>
      <c r="J488" s="18">
        <f t="shared" si="179"/>
        <v>1411984286.39063</v>
      </c>
      <c r="K488" s="19">
        <f t="shared" si="168"/>
        <v>-7.5901587391126588</v>
      </c>
      <c r="L488" s="25">
        <f t="shared" si="169"/>
        <v>-8.7091986813833895</v>
      </c>
      <c r="M488" s="19">
        <f t="shared" si="170"/>
        <v>1.1190399422707307</v>
      </c>
      <c r="N488" s="20">
        <f t="shared" si="171"/>
        <v>8.6500123076908295</v>
      </c>
      <c r="O488" s="42">
        <f t="shared" si="172"/>
        <v>1.818045041636017</v>
      </c>
      <c r="P488" s="40"/>
      <c r="Q488" s="21">
        <f t="shared" si="173"/>
        <v>20.255258778521863</v>
      </c>
      <c r="R488" s="44">
        <f t="shared" si="174"/>
        <v>1.1255446805616616</v>
      </c>
      <c r="S488" s="22"/>
      <c r="T488" s="22">
        <f t="shared" si="175"/>
        <v>2.3416450818818686</v>
      </c>
      <c r="U488" s="22">
        <f t="shared" si="176"/>
        <v>0.34669384238540846</v>
      </c>
      <c r="V488" s="47"/>
      <c r="W488" s="26">
        <f t="shared" si="180"/>
        <v>0.61909614711680072</v>
      </c>
      <c r="X488" s="26">
        <f t="shared" si="181"/>
        <v>2.3416450818818686</v>
      </c>
      <c r="Y488" s="27">
        <f t="shared" si="182"/>
        <v>0.13219256665046408</v>
      </c>
      <c r="Z488" s="26">
        <f t="shared" si="183"/>
        <v>0.2091017415007865</v>
      </c>
      <c r="AA488" s="33">
        <f t="shared" si="189"/>
        <v>3.8066672944268607</v>
      </c>
      <c r="AB488" s="30"/>
      <c r="AC488" s="37">
        <f t="shared" si="184"/>
        <v>7.7405633224721729E-3</v>
      </c>
      <c r="AD488" s="37">
        <f t="shared" si="190"/>
        <v>4.7547944279126595</v>
      </c>
      <c r="AE488" s="38">
        <f t="shared" si="185"/>
        <v>5.9584000000000055</v>
      </c>
      <c r="AF488" s="37">
        <f t="shared" si="186"/>
        <v>5.8034909383829268E-4</v>
      </c>
      <c r="AG488" s="37">
        <f t="shared" si="191"/>
        <v>0.25684158506820121</v>
      </c>
      <c r="AH488" s="38">
        <f t="shared" si="187"/>
        <v>0.57505700468625409</v>
      </c>
    </row>
    <row r="489" spans="6:34" x14ac:dyDescent="0.2">
      <c r="F489" s="9">
        <v>51.300000000002797</v>
      </c>
      <c r="G489" s="17">
        <f t="shared" si="188"/>
        <v>1076.3769230769503</v>
      </c>
      <c r="H489" s="24">
        <f t="shared" si="177"/>
        <v>1349.5269230769504</v>
      </c>
      <c r="I489" s="24">
        <f t="shared" si="178"/>
        <v>14.110881899409279</v>
      </c>
      <c r="J489" s="18">
        <f t="shared" si="179"/>
        <v>1411088189.9409277</v>
      </c>
      <c r="K489" s="19">
        <f t="shared" si="168"/>
        <v>-7.5842740863594127</v>
      </c>
      <c r="L489" s="25">
        <f t="shared" si="169"/>
        <v>-8.7132107915242116</v>
      </c>
      <c r="M489" s="19">
        <f t="shared" si="170"/>
        <v>1.1289367051647989</v>
      </c>
      <c r="N489" s="20">
        <f t="shared" si="171"/>
        <v>8.6637707692292878</v>
      </c>
      <c r="O489" s="42">
        <f t="shared" si="172"/>
        <v>1.8182081898768754</v>
      </c>
      <c r="P489" s="40"/>
      <c r="Q489" s="21">
        <f t="shared" si="173"/>
        <v>20.19671630429648</v>
      </c>
      <c r="R489" s="44">
        <f t="shared" si="174"/>
        <v>1.1257830148522696</v>
      </c>
      <c r="S489" s="22"/>
      <c r="T489" s="22">
        <f t="shared" si="175"/>
        <v>2.3311692843984537</v>
      </c>
      <c r="U489" s="22">
        <f t="shared" si="176"/>
        <v>0.34673613936364617</v>
      </c>
      <c r="V489" s="47"/>
      <c r="W489" s="26">
        <f t="shared" si="180"/>
        <v>0.61917167743508239</v>
      </c>
      <c r="X489" s="26">
        <f t="shared" si="181"/>
        <v>2.3311692843984537</v>
      </c>
      <c r="Y489" s="27">
        <f t="shared" si="182"/>
        <v>0.13280281307302325</v>
      </c>
      <c r="Z489" s="26">
        <f t="shared" si="183"/>
        <v>0.20986444802308149</v>
      </c>
      <c r="AA489" s="33">
        <f t="shared" si="189"/>
        <v>3.7932955223574032</v>
      </c>
      <c r="AB489" s="30"/>
      <c r="AC489" s="37">
        <f t="shared" si="184"/>
        <v>7.7157291908739765E-3</v>
      </c>
      <c r="AD489" s="37">
        <f t="shared" si="190"/>
        <v>4.7625101571035335</v>
      </c>
      <c r="AE489" s="38">
        <f t="shared" si="185"/>
        <v>5.9584000000000055</v>
      </c>
      <c r="AF489" s="37">
        <f t="shared" si="186"/>
        <v>5.8045020201024148E-4</v>
      </c>
      <c r="AG489" s="37">
        <f t="shared" si="191"/>
        <v>0.25742203527021146</v>
      </c>
      <c r="AH489" s="38">
        <f t="shared" si="187"/>
        <v>0.57505710579442604</v>
      </c>
    </row>
    <row r="490" spans="6:34" x14ac:dyDescent="0.2">
      <c r="F490" s="9">
        <v>51.200000000002802</v>
      </c>
      <c r="G490" s="17">
        <f t="shared" si="188"/>
        <v>1076.1230769231042</v>
      </c>
      <c r="H490" s="24">
        <f t="shared" si="177"/>
        <v>1349.2730769231043</v>
      </c>
      <c r="I490" s="24">
        <f t="shared" si="178"/>
        <v>14.101933822486188</v>
      </c>
      <c r="J490" s="18">
        <f t="shared" si="179"/>
        <v>1410193382.2486188</v>
      </c>
      <c r="K490" s="19">
        <f t="shared" si="168"/>
        <v>-7.5783523824079371</v>
      </c>
      <c r="L490" s="25">
        <f t="shared" si="169"/>
        <v>-8.7172233606923335</v>
      </c>
      <c r="M490" s="19">
        <f t="shared" si="170"/>
        <v>1.1388709782843964</v>
      </c>
      <c r="N490" s="20">
        <f t="shared" si="171"/>
        <v>8.6775292307677461</v>
      </c>
      <c r="O490" s="42">
        <f t="shared" si="172"/>
        <v>1.8183657804380005</v>
      </c>
      <c r="P490" s="40"/>
      <c r="Q490" s="21">
        <f t="shared" si="173"/>
        <v>20.13795241593348</v>
      </c>
      <c r="R490" s="44">
        <f t="shared" si="174"/>
        <v>1.1260181096164601</v>
      </c>
      <c r="S490" s="22"/>
      <c r="T490" s="22">
        <f t="shared" si="175"/>
        <v>2.3207011904414836</v>
      </c>
      <c r="U490" s="22">
        <f t="shared" si="176"/>
        <v>0.34677849097739211</v>
      </c>
      <c r="V490" s="47"/>
      <c r="W490" s="26">
        <f t="shared" si="180"/>
        <v>0.61924730531677152</v>
      </c>
      <c r="X490" s="26">
        <f t="shared" si="181"/>
        <v>2.3207011904414836</v>
      </c>
      <c r="Y490" s="27">
        <f t="shared" si="182"/>
        <v>0.1334181470383457</v>
      </c>
      <c r="Z490" s="26">
        <f t="shared" si="183"/>
        <v>0.210632025088269</v>
      </c>
      <c r="AA490" s="33">
        <f t="shared" si="189"/>
        <v>3.7799337802606141</v>
      </c>
      <c r="AB490" s="30"/>
      <c r="AC490" s="37">
        <f t="shared" si="184"/>
        <v>7.6908333903674252E-3</v>
      </c>
      <c r="AD490" s="37">
        <f t="shared" si="190"/>
        <v>4.7702009904939011</v>
      </c>
      <c r="AE490" s="38">
        <f t="shared" si="185"/>
        <v>5.9584000000000055</v>
      </c>
      <c r="AF490" s="37">
        <f t="shared" si="186"/>
        <v>5.8055037656907951E-4</v>
      </c>
      <c r="AG490" s="37">
        <f t="shared" si="191"/>
        <v>0.25800258564678052</v>
      </c>
      <c r="AH490" s="38">
        <f t="shared" si="187"/>
        <v>0.57505720596898491</v>
      </c>
    </row>
    <row r="491" spans="6:34" x14ac:dyDescent="0.2">
      <c r="F491" s="9">
        <v>51.100000000002801</v>
      </c>
      <c r="G491" s="17">
        <f t="shared" si="188"/>
        <v>1075.8692307692581</v>
      </c>
      <c r="H491" s="24">
        <f t="shared" si="177"/>
        <v>1349.0192307692582</v>
      </c>
      <c r="I491" s="24">
        <f t="shared" si="178"/>
        <v>14.092998633137071</v>
      </c>
      <c r="J491" s="18">
        <f t="shared" si="179"/>
        <v>1409299863.3137071</v>
      </c>
      <c r="K491" s="19">
        <f t="shared" si="168"/>
        <v>-7.5723934720428083</v>
      </c>
      <c r="L491" s="25">
        <f t="shared" si="169"/>
        <v>-8.7212363891469096</v>
      </c>
      <c r="M491" s="19">
        <f t="shared" si="170"/>
        <v>1.1488429171041012</v>
      </c>
      <c r="N491" s="20">
        <f t="shared" si="171"/>
        <v>8.6912876923062043</v>
      </c>
      <c r="O491" s="42">
        <f t="shared" si="172"/>
        <v>1.8185177900370775</v>
      </c>
      <c r="P491" s="40"/>
      <c r="Q491" s="21">
        <f t="shared" si="173"/>
        <v>20.078968862524867</v>
      </c>
      <c r="R491" s="44">
        <f t="shared" si="174"/>
        <v>1.1262499535842361</v>
      </c>
      <c r="S491" s="22"/>
      <c r="T491" s="22">
        <f t="shared" si="175"/>
        <v>2.3102409646730933</v>
      </c>
      <c r="U491" s="22">
        <f t="shared" si="176"/>
        <v>0.34682089857054021</v>
      </c>
      <c r="V491" s="47"/>
      <c r="W491" s="26">
        <f t="shared" si="180"/>
        <v>0.61932303316167892</v>
      </c>
      <c r="X491" s="26">
        <f t="shared" si="181"/>
        <v>2.3102409646730933</v>
      </c>
      <c r="Y491" s="27">
        <f t="shared" si="182"/>
        <v>0.13403862251427853</v>
      </c>
      <c r="Z491" s="26">
        <f t="shared" si="183"/>
        <v>0.21140450716195922</v>
      </c>
      <c r="AA491" s="33">
        <f t="shared" si="189"/>
        <v>3.766582282930421</v>
      </c>
      <c r="AB491" s="30"/>
      <c r="AC491" s="37">
        <f t="shared" si="184"/>
        <v>7.6658765580891915E-3</v>
      </c>
      <c r="AD491" s="37">
        <f t="shared" si="190"/>
        <v>4.7778668670519906</v>
      </c>
      <c r="AE491" s="38">
        <f t="shared" si="185"/>
        <v>5.9584000000000064</v>
      </c>
      <c r="AF491" s="37">
        <f t="shared" si="186"/>
        <v>5.8064961507465725E-4</v>
      </c>
      <c r="AG491" s="37">
        <f t="shared" si="191"/>
        <v>0.25858323526185517</v>
      </c>
      <c r="AH491" s="38">
        <f t="shared" si="187"/>
        <v>0.57505730520749043</v>
      </c>
    </row>
    <row r="492" spans="6:34" x14ac:dyDescent="0.2">
      <c r="F492" s="9">
        <v>51.0000000000028</v>
      </c>
      <c r="G492" s="17">
        <f t="shared" si="188"/>
        <v>1075.615384615412</v>
      </c>
      <c r="H492" s="24">
        <f t="shared" si="177"/>
        <v>1348.7653846154121</v>
      </c>
      <c r="I492" s="24">
        <f t="shared" si="178"/>
        <v>14.084076331361914</v>
      </c>
      <c r="J492" s="18">
        <f t="shared" si="179"/>
        <v>1408407633.1361914</v>
      </c>
      <c r="K492" s="19">
        <f t="shared" si="168"/>
        <v>-7.5663971991009324</v>
      </c>
      <c r="L492" s="25">
        <f t="shared" si="169"/>
        <v>-8.7252498771472862</v>
      </c>
      <c r="M492" s="19">
        <f t="shared" si="170"/>
        <v>1.1588526780463537</v>
      </c>
      <c r="N492" s="20">
        <f t="shared" si="171"/>
        <v>8.7050461538446626</v>
      </c>
      <c r="O492" s="42">
        <f t="shared" si="172"/>
        <v>1.8186641952496414</v>
      </c>
      <c r="P492" s="40"/>
      <c r="Q492" s="21">
        <f t="shared" si="173"/>
        <v>20.019767402543128</v>
      </c>
      <c r="R492" s="44">
        <f t="shared" si="174"/>
        <v>1.1264785354315769</v>
      </c>
      <c r="S492" s="22"/>
      <c r="T492" s="22">
        <f t="shared" si="175"/>
        <v>2.2997887717920045</v>
      </c>
      <c r="U492" s="22">
        <f t="shared" si="176"/>
        <v>0.34686336350020441</v>
      </c>
      <c r="V492" s="47"/>
      <c r="W492" s="26">
        <f t="shared" si="180"/>
        <v>0.61939886339322214</v>
      </c>
      <c r="X492" s="26">
        <f t="shared" si="181"/>
        <v>2.2997887717920045</v>
      </c>
      <c r="Y492" s="27">
        <f t="shared" si="182"/>
        <v>0.13466429417136952</v>
      </c>
      <c r="Z492" s="26">
        <f t="shared" si="183"/>
        <v>0.21218192894747598</v>
      </c>
      <c r="AA492" s="33">
        <f t="shared" si="189"/>
        <v>3.7532412452381485</v>
      </c>
      <c r="AB492" s="30"/>
      <c r="AC492" s="37">
        <f t="shared" si="184"/>
        <v>7.6408593340287342E-3</v>
      </c>
      <c r="AD492" s="37">
        <f t="shared" si="190"/>
        <v>4.7855077263860197</v>
      </c>
      <c r="AE492" s="38">
        <f t="shared" si="185"/>
        <v>5.9584000000000064</v>
      </c>
      <c r="AF492" s="37">
        <f t="shared" si="186"/>
        <v>5.8074791507962444E-4</v>
      </c>
      <c r="AG492" s="37">
        <f t="shared" si="191"/>
        <v>0.25916398317693479</v>
      </c>
      <c r="AH492" s="38">
        <f t="shared" si="187"/>
        <v>0.57505740350749535</v>
      </c>
    </row>
    <row r="493" spans="6:34" x14ac:dyDescent="0.2">
      <c r="F493" s="9">
        <v>50.900000000002798</v>
      </c>
      <c r="G493" s="17">
        <f t="shared" si="188"/>
        <v>1075.3615384615659</v>
      </c>
      <c r="H493" s="24">
        <f t="shared" si="177"/>
        <v>1348.511538461566</v>
      </c>
      <c r="I493" s="24">
        <f t="shared" si="178"/>
        <v>14.075166917160729</v>
      </c>
      <c r="J493" s="18">
        <f t="shared" si="179"/>
        <v>1407516691.7160728</v>
      </c>
      <c r="K493" s="19">
        <f t="shared" si="168"/>
        <v>-7.5603634064638996</v>
      </c>
      <c r="L493" s="25">
        <f t="shared" si="169"/>
        <v>-8.7292638249530157</v>
      </c>
      <c r="M493" s="19">
        <f t="shared" si="170"/>
        <v>1.1689004184891161</v>
      </c>
      <c r="N493" s="20">
        <f t="shared" si="171"/>
        <v>8.7188046153831209</v>
      </c>
      <c r="O493" s="42">
        <f t="shared" si="172"/>
        <v>1.8188049725079329</v>
      </c>
      <c r="P493" s="40"/>
      <c r="Q493" s="21">
        <f t="shared" si="173"/>
        <v>19.960349803798191</v>
      </c>
      <c r="R493" s="44">
        <f t="shared" si="174"/>
        <v>1.1267038437799808</v>
      </c>
      <c r="S493" s="22"/>
      <c r="T493" s="22">
        <f t="shared" si="175"/>
        <v>2.289344776528301</v>
      </c>
      <c r="U493" s="22">
        <f t="shared" si="176"/>
        <v>0.34690588713685594</v>
      </c>
      <c r="V493" s="47"/>
      <c r="W493" s="26">
        <f t="shared" si="180"/>
        <v>0.61947479845867126</v>
      </c>
      <c r="X493" s="26">
        <f t="shared" si="181"/>
        <v>2.289344776528301</v>
      </c>
      <c r="Y493" s="27">
        <f t="shared" si="182"/>
        <v>0.13529521739361597</v>
      </c>
      <c r="Z493" s="26">
        <f t="shared" si="183"/>
        <v>0.21296432538668053</v>
      </c>
      <c r="AA493" s="33">
        <f t="shared" si="189"/>
        <v>3.7399108821261073</v>
      </c>
      <c r="AB493" s="30"/>
      <c r="AC493" s="37">
        <f t="shared" si="184"/>
        <v>7.6157823610174501E-3</v>
      </c>
      <c r="AD493" s="37">
        <f t="shared" si="190"/>
        <v>4.793123508747037</v>
      </c>
      <c r="AE493" s="38">
        <f t="shared" si="185"/>
        <v>5.9584000000000064</v>
      </c>
      <c r="AF493" s="37">
        <f t="shared" si="186"/>
        <v>5.8084527412980162E-4</v>
      </c>
      <c r="AG493" s="37">
        <f t="shared" si="191"/>
        <v>0.25974482845106461</v>
      </c>
      <c r="AH493" s="38">
        <f t="shared" si="187"/>
        <v>0.57505750086654561</v>
      </c>
    </row>
    <row r="494" spans="6:34" x14ac:dyDescent="0.2">
      <c r="F494" s="9">
        <v>50.800000000002797</v>
      </c>
      <c r="G494" s="17">
        <f t="shared" si="188"/>
        <v>1075.1076923077198</v>
      </c>
      <c r="H494" s="24">
        <f t="shared" si="177"/>
        <v>1348.2576923077199</v>
      </c>
      <c r="I494" s="24">
        <f t="shared" si="178"/>
        <v>14.066270390533532</v>
      </c>
      <c r="J494" s="18">
        <f t="shared" si="179"/>
        <v>1406627039.0533533</v>
      </c>
      <c r="K494" s="19">
        <f t="shared" si="168"/>
        <v>-7.5542919360501912</v>
      </c>
      <c r="L494" s="25">
        <f t="shared" si="169"/>
        <v>-8.7332782328238334</v>
      </c>
      <c r="M494" s="19">
        <f t="shared" si="170"/>
        <v>1.1789862967736422</v>
      </c>
      <c r="N494" s="20">
        <f t="shared" si="171"/>
        <v>8.7325630769215792</v>
      </c>
      <c r="O494" s="42">
        <f t="shared" si="172"/>
        <v>1.8189400980997226</v>
      </c>
      <c r="P494" s="40"/>
      <c r="Q494" s="21">
        <f t="shared" si="173"/>
        <v>19.90071784339376</v>
      </c>
      <c r="R494" s="44">
        <f t="shared" si="174"/>
        <v>1.1269258671959896</v>
      </c>
      <c r="S494" s="22"/>
      <c r="T494" s="22">
        <f t="shared" si="175"/>
        <v>2.2789091436381814</v>
      </c>
      <c r="U494" s="22">
        <f t="shared" si="176"/>
        <v>0.34694847086446257</v>
      </c>
      <c r="V494" s="47"/>
      <c r="W494" s="26">
        <f t="shared" si="180"/>
        <v>0.61955084082939738</v>
      </c>
      <c r="X494" s="26">
        <f t="shared" si="181"/>
        <v>2.2789091436381814</v>
      </c>
      <c r="Y494" s="27">
        <f t="shared" si="182"/>
        <v>0.13593144828940193</v>
      </c>
      <c r="Z494" s="26">
        <f t="shared" si="183"/>
        <v>0.21375173166077133</v>
      </c>
      <c r="AA494" s="33">
        <f t="shared" si="189"/>
        <v>3.7265914086011729</v>
      </c>
      <c r="AB494" s="30"/>
      <c r="AC494" s="37">
        <f t="shared" si="184"/>
        <v>7.5906462847093771E-3</v>
      </c>
      <c r="AD494" s="37">
        <f t="shared" si="190"/>
        <v>4.8007141550317467</v>
      </c>
      <c r="AE494" s="38">
        <f t="shared" si="185"/>
        <v>5.9584000000000064</v>
      </c>
      <c r="AF494" s="37">
        <f t="shared" si="186"/>
        <v>5.8094168976392888E-4</v>
      </c>
      <c r="AG494" s="37">
        <f t="shared" si="191"/>
        <v>0.26032577014082853</v>
      </c>
      <c r="AH494" s="38">
        <f t="shared" si="187"/>
        <v>0.57505759728217976</v>
      </c>
    </row>
    <row r="495" spans="6:34" x14ac:dyDescent="0.2">
      <c r="F495" s="9">
        <v>50.700000000002802</v>
      </c>
      <c r="G495" s="17">
        <f t="shared" si="188"/>
        <v>1074.8538461538737</v>
      </c>
      <c r="H495" s="24">
        <f t="shared" si="177"/>
        <v>1348.0038461538738</v>
      </c>
      <c r="I495" s="24">
        <f t="shared" si="178"/>
        <v>14.057386751480266</v>
      </c>
      <c r="J495" s="18">
        <f t="shared" si="179"/>
        <v>1405738675.1480265</v>
      </c>
      <c r="K495" s="19">
        <f t="shared" si="168"/>
        <v>-7.5481826288074156</v>
      </c>
      <c r="L495" s="25">
        <f t="shared" si="169"/>
        <v>-8.7372931010196808</v>
      </c>
      <c r="M495" s="19">
        <f t="shared" si="170"/>
        <v>1.1891104722122652</v>
      </c>
      <c r="N495" s="20">
        <f t="shared" si="171"/>
        <v>8.7463215384600375</v>
      </c>
      <c r="O495" s="42">
        <f t="shared" si="172"/>
        <v>1.8190695481671515</v>
      </c>
      <c r="P495" s="40"/>
      <c r="Q495" s="21">
        <f t="shared" si="173"/>
        <v>19.840873307682966</v>
      </c>
      <c r="R495" s="44">
        <f t="shared" si="174"/>
        <v>1.1271445941907257</v>
      </c>
      <c r="S495" s="22"/>
      <c r="T495" s="22">
        <f t="shared" si="175"/>
        <v>2.2684820378986825</v>
      </c>
      <c r="U495" s="22">
        <f t="shared" si="176"/>
        <v>0.34699111608062955</v>
      </c>
      <c r="V495" s="47"/>
      <c r="W495" s="26">
        <f t="shared" si="180"/>
        <v>0.61962699300112412</v>
      </c>
      <c r="X495" s="26">
        <f t="shared" si="181"/>
        <v>2.2684820378986825</v>
      </c>
      <c r="Y495" s="27">
        <f t="shared" si="182"/>
        <v>0.13657304370262741</v>
      </c>
      <c r="Z495" s="26">
        <f t="shared" si="183"/>
        <v>0.21454418319106042</v>
      </c>
      <c r="AA495" s="33">
        <f t="shared" si="189"/>
        <v>3.713283039728323</v>
      </c>
      <c r="AB495" s="30"/>
      <c r="AC495" s="37">
        <f t="shared" si="184"/>
        <v>7.5654517535644261E-3</v>
      </c>
      <c r="AD495" s="37">
        <f t="shared" si="190"/>
        <v>4.8082796067853115</v>
      </c>
      <c r="AE495" s="38">
        <f t="shared" si="185"/>
        <v>5.9584000000000072</v>
      </c>
      <c r="AF495" s="37">
        <f t="shared" si="186"/>
        <v>5.8103715951362536E-4</v>
      </c>
      <c r="AG495" s="37">
        <f t="shared" si="191"/>
        <v>0.26090680730034216</v>
      </c>
      <c r="AH495" s="38">
        <f t="shared" si="187"/>
        <v>0.57505769275192942</v>
      </c>
    </row>
    <row r="496" spans="6:34" x14ac:dyDescent="0.2">
      <c r="F496" s="9">
        <v>50.600000000002801</v>
      </c>
      <c r="G496" s="17">
        <f t="shared" si="188"/>
        <v>1074.6000000000276</v>
      </c>
      <c r="H496" s="24">
        <f t="shared" si="177"/>
        <v>1347.7500000000277</v>
      </c>
      <c r="I496" s="24">
        <f t="shared" si="178"/>
        <v>14.048516000000987</v>
      </c>
      <c r="J496" s="18">
        <f t="shared" si="179"/>
        <v>1404851600.0000987</v>
      </c>
      <c r="K496" s="19">
        <f t="shared" si="168"/>
        <v>-7.5420353247043428</v>
      </c>
      <c r="L496" s="25">
        <f t="shared" si="169"/>
        <v>-8.7413084298006876</v>
      </c>
      <c r="M496" s="19">
        <f t="shared" si="170"/>
        <v>1.1992731050963448</v>
      </c>
      <c r="N496" s="20">
        <f t="shared" si="171"/>
        <v>8.7600799999984957</v>
      </c>
      <c r="O496" s="42">
        <f t="shared" si="172"/>
        <v>1.819193298705537</v>
      </c>
      <c r="P496" s="40"/>
      <c r="Q496" s="21">
        <f t="shared" si="173"/>
        <v>19.780817992223273</v>
      </c>
      <c r="R496" s="44">
        <f t="shared" si="174"/>
        <v>1.1273600132194084</v>
      </c>
      <c r="S496" s="22"/>
      <c r="T496" s="22">
        <f t="shared" si="175"/>
        <v>2.2580636241023679</v>
      </c>
      <c r="U496" s="22">
        <f t="shared" si="176"/>
        <v>0.34703382419674211</v>
      </c>
      <c r="V496" s="47"/>
      <c r="W496" s="26">
        <f t="shared" si="180"/>
        <v>0.61970325749418231</v>
      </c>
      <c r="X496" s="26">
        <f t="shared" si="181"/>
        <v>2.2580636241023679</v>
      </c>
      <c r="Y496" s="27">
        <f t="shared" si="182"/>
        <v>0.13722006122403405</v>
      </c>
      <c r="Z496" s="26">
        <f t="shared" si="183"/>
        <v>0.21534171563972493</v>
      </c>
      <c r="AA496" s="33">
        <f t="shared" si="189"/>
        <v>3.6999859906241359</v>
      </c>
      <c r="AB496" s="30"/>
      <c r="AC496" s="37">
        <f t="shared" si="184"/>
        <v>7.540199418834076E-3</v>
      </c>
      <c r="AD496" s="37">
        <f t="shared" si="190"/>
        <v>4.8158198062041455</v>
      </c>
      <c r="AE496" s="38">
        <f t="shared" si="185"/>
        <v>5.9584000000000072</v>
      </c>
      <c r="AF496" s="37">
        <f t="shared" si="186"/>
        <v>5.8113168090355026E-4</v>
      </c>
      <c r="AG496" s="37">
        <f t="shared" si="191"/>
        <v>0.26148793898124573</v>
      </c>
      <c r="AH496" s="38">
        <f t="shared" si="187"/>
        <v>0.57505778727331935</v>
      </c>
    </row>
    <row r="497" spans="6:34" x14ac:dyDescent="0.2">
      <c r="F497" s="9">
        <v>50.5000000000028</v>
      </c>
      <c r="G497" s="17">
        <f t="shared" si="188"/>
        <v>1074.3461538461816</v>
      </c>
      <c r="H497" s="24">
        <f t="shared" si="177"/>
        <v>1347.4961538461816</v>
      </c>
      <c r="I497" s="24">
        <f t="shared" si="178"/>
        <v>14.039658136095653</v>
      </c>
      <c r="J497" s="18">
        <f t="shared" si="179"/>
        <v>1403965813.6095653</v>
      </c>
      <c r="K497" s="19">
        <f t="shared" si="168"/>
        <v>-7.5358498627229604</v>
      </c>
      <c r="L497" s="25">
        <f t="shared" si="169"/>
        <v>-8.7453242194271876</v>
      </c>
      <c r="M497" s="19">
        <f t="shared" si="170"/>
        <v>1.2094743567042272</v>
      </c>
      <c r="N497" s="20">
        <f t="shared" si="171"/>
        <v>8.773838461536954</v>
      </c>
      <c r="O497" s="42">
        <f t="shared" si="172"/>
        <v>1.8193113255621753</v>
      </c>
      <c r="P497" s="40"/>
      <c r="Q497" s="21">
        <f t="shared" si="173"/>
        <v>19.72055370173079</v>
      </c>
      <c r="R497" s="44">
        <f t="shared" si="174"/>
        <v>1.1275721126808718</v>
      </c>
      <c r="S497" s="22"/>
      <c r="T497" s="22">
        <f t="shared" si="175"/>
        <v>2.2476540670519993</v>
      </c>
      <c r="U497" s="22">
        <f t="shared" si="176"/>
        <v>0.34707659663810991</v>
      </c>
      <c r="V497" s="47"/>
      <c r="W497" s="26">
        <f t="shared" si="180"/>
        <v>0.61977963685376769</v>
      </c>
      <c r="X497" s="26">
        <f t="shared" si="181"/>
        <v>2.2476540670519993</v>
      </c>
      <c r="Y497" s="27">
        <f t="shared" si="182"/>
        <v>0.13787255920273009</v>
      </c>
      <c r="Z497" s="26">
        <f t="shared" si="183"/>
        <v>0.2161443649105324</v>
      </c>
      <c r="AA497" s="33">
        <f t="shared" si="189"/>
        <v>3.6867004764502718</v>
      </c>
      <c r="AB497" s="30"/>
      <c r="AC497" s="37">
        <f t="shared" si="184"/>
        <v>7.5148899345387479E-3</v>
      </c>
      <c r="AD497" s="37">
        <f t="shared" si="190"/>
        <v>4.8233346961386845</v>
      </c>
      <c r="AE497" s="38">
        <f t="shared" si="185"/>
        <v>5.9584000000000072</v>
      </c>
      <c r="AF497" s="37">
        <f t="shared" si="186"/>
        <v>5.8122525145094675E-4</v>
      </c>
      <c r="AG497" s="37">
        <f t="shared" si="191"/>
        <v>0.26206916423269666</v>
      </c>
      <c r="AH497" s="38">
        <f t="shared" si="187"/>
        <v>0.57505788084386666</v>
      </c>
    </row>
    <row r="498" spans="6:34" x14ac:dyDescent="0.2">
      <c r="F498" s="9">
        <v>50.400000000002798</v>
      </c>
      <c r="G498" s="17">
        <f t="shared" si="188"/>
        <v>1074.0923076923355</v>
      </c>
      <c r="H498" s="24">
        <f t="shared" si="177"/>
        <v>1347.2423076923355</v>
      </c>
      <c r="I498" s="24">
        <f t="shared" si="178"/>
        <v>14.030813159764278</v>
      </c>
      <c r="J498" s="18">
        <f t="shared" si="179"/>
        <v>1403081315.9764278</v>
      </c>
      <c r="K498" s="19">
        <f t="shared" si="168"/>
        <v>-7.5296260808504165</v>
      </c>
      <c r="L498" s="25">
        <f t="shared" si="169"/>
        <v>-8.7493404701597051</v>
      </c>
      <c r="M498" s="19">
        <f t="shared" si="170"/>
        <v>1.2197143893092885</v>
      </c>
      <c r="N498" s="20">
        <f t="shared" si="171"/>
        <v>8.7875969230754123</v>
      </c>
      <c r="O498" s="42">
        <f t="shared" si="172"/>
        <v>1.8194236044351397</v>
      </c>
      <c r="P498" s="40"/>
      <c r="Q498" s="21">
        <f t="shared" si="173"/>
        <v>19.660082250033785</v>
      </c>
      <c r="R498" s="44">
        <f t="shared" si="174"/>
        <v>1.12778088091708</v>
      </c>
      <c r="S498" s="22"/>
      <c r="T498" s="22">
        <f t="shared" si="175"/>
        <v>2.2372535315551669</v>
      </c>
      <c r="U498" s="22">
        <f t="shared" si="176"/>
        <v>0.34711943484411306</v>
      </c>
      <c r="V498" s="47"/>
      <c r="W498" s="26">
        <f t="shared" si="180"/>
        <v>0.61985613365020187</v>
      </c>
      <c r="X498" s="26">
        <f t="shared" si="181"/>
        <v>2.2372535315551669</v>
      </c>
      <c r="Y498" s="27">
        <f t="shared" si="182"/>
        <v>0.13853059675791984</v>
      </c>
      <c r="Z498" s="26">
        <f t="shared" si="183"/>
        <v>0.21695216714954013</v>
      </c>
      <c r="AA498" s="33">
        <f t="shared" si="189"/>
        <v>3.6734267124069029</v>
      </c>
      <c r="AB498" s="30"/>
      <c r="AC498" s="37">
        <f t="shared" si="184"/>
        <v>7.4895239574557428E-3</v>
      </c>
      <c r="AD498" s="37">
        <f t="shared" si="190"/>
        <v>4.8308242200961402</v>
      </c>
      <c r="AE498" s="38">
        <f t="shared" si="185"/>
        <v>5.9584000000000072</v>
      </c>
      <c r="AF498" s="37">
        <f t="shared" si="186"/>
        <v>5.8131786866601155E-4</v>
      </c>
      <c r="AG498" s="37">
        <f t="shared" si="191"/>
        <v>0.26265048210136266</v>
      </c>
      <c r="AH498" s="38">
        <f t="shared" si="187"/>
        <v>0.57505797346108178</v>
      </c>
    </row>
    <row r="499" spans="6:34" x14ac:dyDescent="0.2">
      <c r="F499" s="9">
        <v>50.300000000002797</v>
      </c>
      <c r="G499" s="17">
        <f t="shared" si="188"/>
        <v>1073.8384615384894</v>
      </c>
      <c r="H499" s="24">
        <f t="shared" si="177"/>
        <v>1346.9884615384894</v>
      </c>
      <c r="I499" s="24">
        <f t="shared" si="178"/>
        <v>14.021981071006905</v>
      </c>
      <c r="J499" s="18">
        <f t="shared" si="179"/>
        <v>1402198107.1006906</v>
      </c>
      <c r="K499" s="19">
        <f t="shared" si="168"/>
        <v>-7.5233638160708365</v>
      </c>
      <c r="L499" s="25">
        <f t="shared" si="169"/>
        <v>-8.7533571822589522</v>
      </c>
      <c r="M499" s="19">
        <f t="shared" si="170"/>
        <v>1.2299933661881157</v>
      </c>
      <c r="N499" s="20">
        <f t="shared" si="171"/>
        <v>8.8013553846138706</v>
      </c>
      <c r="O499" s="42">
        <f t="shared" si="172"/>
        <v>1.8195301108720487</v>
      </c>
      <c r="P499" s="40"/>
      <c r="Q499" s="21">
        <f t="shared" si="173"/>
        <v>19.599405460025562</v>
      </c>
      <c r="R499" s="44">
        <f t="shared" si="174"/>
        <v>1.1279863062126263</v>
      </c>
      <c r="S499" s="22"/>
      <c r="T499" s="22">
        <f t="shared" si="175"/>
        <v>2.2268621824188979</v>
      </c>
      <c r="U499" s="22">
        <f t="shared" si="176"/>
        <v>0.34716234026835002</v>
      </c>
      <c r="V499" s="47"/>
      <c r="W499" s="26">
        <f t="shared" si="180"/>
        <v>0.61993275047919638</v>
      </c>
      <c r="X499" s="26">
        <f t="shared" si="181"/>
        <v>2.2268621824188979</v>
      </c>
      <c r="Y499" s="27">
        <f t="shared" si="182"/>
        <v>0.13919423379084087</v>
      </c>
      <c r="Z499" s="26">
        <f t="shared" si="183"/>
        <v>0.21776515874576621</v>
      </c>
      <c r="AA499" s="33">
        <f t="shared" si="189"/>
        <v>3.660164913726121</v>
      </c>
      <c r="AB499" s="30"/>
      <c r="AC499" s="37">
        <f t="shared" si="184"/>
        <v>7.4641021470988585E-3</v>
      </c>
      <c r="AD499" s="37">
        <f t="shared" si="190"/>
        <v>4.8382883222432387</v>
      </c>
      <c r="AE499" s="38">
        <f t="shared" si="185"/>
        <v>5.9584000000000064</v>
      </c>
      <c r="AF499" s="37">
        <f t="shared" si="186"/>
        <v>5.814095300516411E-4</v>
      </c>
      <c r="AG499" s="37">
        <f t="shared" si="191"/>
        <v>0.26323189163141431</v>
      </c>
      <c r="AH499" s="38">
        <f t="shared" si="187"/>
        <v>0.57505806512246749</v>
      </c>
    </row>
    <row r="500" spans="6:34" x14ac:dyDescent="0.2">
      <c r="F500" s="9">
        <v>50.200000000002802</v>
      </c>
      <c r="G500" s="17">
        <f t="shared" si="188"/>
        <v>1073.5846153846433</v>
      </c>
      <c r="H500" s="24">
        <f t="shared" si="177"/>
        <v>1346.7346153846433</v>
      </c>
      <c r="I500" s="24">
        <f t="shared" si="178"/>
        <v>14.013161869823477</v>
      </c>
      <c r="J500" s="18">
        <f t="shared" si="179"/>
        <v>1401316186.9823477</v>
      </c>
      <c r="K500" s="19">
        <f t="shared" si="168"/>
        <v>-7.517062904357128</v>
      </c>
      <c r="L500" s="25">
        <f t="shared" si="169"/>
        <v>-8.7573743559858599</v>
      </c>
      <c r="M500" s="19">
        <f t="shared" si="170"/>
        <v>1.2403114516287319</v>
      </c>
      <c r="N500" s="20">
        <f t="shared" si="171"/>
        <v>8.8151138461523288</v>
      </c>
      <c r="O500" s="42">
        <f t="shared" si="172"/>
        <v>1.8196308202688387</v>
      </c>
      <c r="P500" s="40"/>
      <c r="Q500" s="21">
        <f t="shared" si="173"/>
        <v>19.538525163616633</v>
      </c>
      <c r="R500" s="44">
        <f t="shared" si="174"/>
        <v>1.1281883767942364</v>
      </c>
      <c r="S500" s="22"/>
      <c r="T500" s="22">
        <f t="shared" si="175"/>
        <v>2.2164801844442339</v>
      </c>
      <c r="U500" s="22">
        <f t="shared" si="176"/>
        <v>0.3472053143787871</v>
      </c>
      <c r="V500" s="47"/>
      <c r="W500" s="26">
        <f t="shared" si="180"/>
        <v>0.6200094899621198</v>
      </c>
      <c r="X500" s="26">
        <f t="shared" si="181"/>
        <v>2.2164801844442339</v>
      </c>
      <c r="Y500" s="27">
        <f t="shared" si="182"/>
        <v>0.13986353099691315</v>
      </c>
      <c r="Z500" s="26">
        <f t="shared" si="183"/>
        <v>0.21858337633183206</v>
      </c>
      <c r="AA500" s="33">
        <f t="shared" si="189"/>
        <v>3.6469152956653121</v>
      </c>
      <c r="AB500" s="30"/>
      <c r="AC500" s="37">
        <f t="shared" si="184"/>
        <v>7.438625165700475E-3</v>
      </c>
      <c r="AD500" s="37">
        <f t="shared" si="190"/>
        <v>4.8457269474089388</v>
      </c>
      <c r="AE500" s="38">
        <f t="shared" si="185"/>
        <v>5.9584000000000064</v>
      </c>
      <c r="AF500" s="37">
        <f t="shared" si="186"/>
        <v>5.8150023310338901E-4</v>
      </c>
      <c r="AG500" s="37">
        <f t="shared" si="191"/>
        <v>0.26381339186451769</v>
      </c>
      <c r="AH500" s="38">
        <f t="shared" si="187"/>
        <v>0.57505815582551922</v>
      </c>
    </row>
    <row r="501" spans="6:34" x14ac:dyDescent="0.2">
      <c r="F501" s="9">
        <v>50.100000000002801</v>
      </c>
      <c r="G501" s="17">
        <f t="shared" si="188"/>
        <v>1073.3307692307972</v>
      </c>
      <c r="H501" s="24">
        <f t="shared" si="177"/>
        <v>1346.4807692307973</v>
      </c>
      <c r="I501" s="24">
        <f t="shared" si="178"/>
        <v>14.004355556213994</v>
      </c>
      <c r="J501" s="18">
        <f t="shared" si="179"/>
        <v>1400435555.6213994</v>
      </c>
      <c r="K501" s="19">
        <f t="shared" si="168"/>
        <v>-7.5107231806626382</v>
      </c>
      <c r="L501" s="25">
        <f t="shared" si="169"/>
        <v>-8.7613919916015401</v>
      </c>
      <c r="M501" s="19">
        <f t="shared" si="170"/>
        <v>1.2506688109389019</v>
      </c>
      <c r="N501" s="20">
        <f t="shared" si="171"/>
        <v>8.8288723076907871</v>
      </c>
      <c r="O501" s="42">
        <f t="shared" si="172"/>
        <v>1.8197257078685114</v>
      </c>
      <c r="P501" s="40"/>
      <c r="Q501" s="21">
        <f t="shared" si="173"/>
        <v>19.477443201686153</v>
      </c>
      <c r="R501" s="44">
        <f t="shared" si="174"/>
        <v>1.128387080830259</v>
      </c>
      <c r="S501" s="22"/>
      <c r="T501" s="22">
        <f t="shared" si="175"/>
        <v>2.2061077024207778</v>
      </c>
      <c r="U501" s="22">
        <f t="shared" si="176"/>
        <v>0.34724835865791059</v>
      </c>
      <c r="V501" s="47"/>
      <c r="W501" s="26">
        <f t="shared" si="180"/>
        <v>0.62008635474626883</v>
      </c>
      <c r="X501" s="26">
        <f t="shared" si="181"/>
        <v>2.2061077024207778</v>
      </c>
      <c r="Y501" s="27">
        <f t="shared" si="182"/>
        <v>0.14053854987810513</v>
      </c>
      <c r="Z501" s="26">
        <f t="shared" si="183"/>
        <v>0.21940685678457558</v>
      </c>
      <c r="AA501" s="33">
        <f t="shared" si="189"/>
        <v>3.6336780735004885</v>
      </c>
      <c r="AB501" s="30"/>
      <c r="AC501" s="37">
        <f t="shared" si="184"/>
        <v>7.41309367819606E-3</v>
      </c>
      <c r="AD501" s="37">
        <f t="shared" si="190"/>
        <v>4.8531400410871353</v>
      </c>
      <c r="AE501" s="38">
        <f t="shared" si="185"/>
        <v>5.9584000000000064</v>
      </c>
      <c r="AF501" s="37">
        <f t="shared" si="186"/>
        <v>5.815899753096233E-4</v>
      </c>
      <c r="AG501" s="37">
        <f t="shared" si="191"/>
        <v>0.26439498183982729</v>
      </c>
      <c r="AH501" s="38">
        <f t="shared" si="187"/>
        <v>0.57505824556772533</v>
      </c>
    </row>
    <row r="502" spans="6:34" x14ac:dyDescent="0.2">
      <c r="F502" s="9">
        <v>50.0000000000028</v>
      </c>
      <c r="G502" s="17">
        <f t="shared" si="188"/>
        <v>1073.0769230769511</v>
      </c>
      <c r="H502" s="24">
        <f t="shared" si="177"/>
        <v>1346.2269230769512</v>
      </c>
      <c r="I502" s="24">
        <f t="shared" si="178"/>
        <v>13.995562130178484</v>
      </c>
      <c r="J502" s="18">
        <f t="shared" si="179"/>
        <v>1399556213.0178485</v>
      </c>
      <c r="K502" s="19">
        <f t="shared" si="168"/>
        <v>-7.5043444789127944</v>
      </c>
      <c r="L502" s="25">
        <f t="shared" si="169"/>
        <v>-8.7654100893673021</v>
      </c>
      <c r="M502" s="19">
        <f t="shared" si="170"/>
        <v>1.2610656104545077</v>
      </c>
      <c r="N502" s="20">
        <f t="shared" si="171"/>
        <v>8.8426307692292454</v>
      </c>
      <c r="O502" s="42">
        <f t="shared" si="172"/>
        <v>1.8198147487598799</v>
      </c>
      <c r="P502" s="40"/>
      <c r="Q502" s="21">
        <f t="shared" si="173"/>
        <v>19.416161424032722</v>
      </c>
      <c r="R502" s="44">
        <f t="shared" si="174"/>
        <v>1.1285824064301564</v>
      </c>
      <c r="S502" s="22"/>
      <c r="T502" s="22">
        <f t="shared" si="175"/>
        <v>2.1957449011212193</v>
      </c>
      <c r="U502" s="22">
        <f t="shared" si="176"/>
        <v>0.34729147460287962</v>
      </c>
      <c r="V502" s="47"/>
      <c r="W502" s="26">
        <f t="shared" si="180"/>
        <v>0.62016334750514213</v>
      </c>
      <c r="X502" s="26">
        <f t="shared" si="181"/>
        <v>2.1957449011212193</v>
      </c>
      <c r="Y502" s="27">
        <f t="shared" si="182"/>
        <v>0.14121935275551964</v>
      </c>
      <c r="Z502" s="26">
        <f t="shared" si="183"/>
        <v>0.22023563722563272</v>
      </c>
      <c r="AA502" s="33">
        <f t="shared" si="189"/>
        <v>3.6204534625196079</v>
      </c>
      <c r="AB502" s="30"/>
      <c r="AC502" s="37">
        <f t="shared" si="184"/>
        <v>7.3875083522004954E-3</v>
      </c>
      <c r="AD502" s="37">
        <f t="shared" si="190"/>
        <v>4.8605275494393361</v>
      </c>
      <c r="AE502" s="38">
        <f t="shared" si="185"/>
        <v>5.9584000000000072</v>
      </c>
      <c r="AF502" s="37">
        <f t="shared" si="186"/>
        <v>5.8167875415107088E-4</v>
      </c>
      <c r="AG502" s="37">
        <f t="shared" si="191"/>
        <v>0.26497666059397834</v>
      </c>
      <c r="AH502" s="38">
        <f t="shared" si="187"/>
        <v>0.57505833434656672</v>
      </c>
    </row>
    <row r="503" spans="6:34" x14ac:dyDescent="0.2">
      <c r="F503" s="9">
        <v>49.900000000002798</v>
      </c>
      <c r="G503" s="17">
        <f t="shared" si="188"/>
        <v>1072.823076923105</v>
      </c>
      <c r="H503" s="24">
        <f t="shared" si="177"/>
        <v>1345.9730769231051</v>
      </c>
      <c r="I503" s="24">
        <f t="shared" si="178"/>
        <v>13.986781591716948</v>
      </c>
      <c r="J503" s="18">
        <f t="shared" si="179"/>
        <v>1398678159.1716948</v>
      </c>
      <c r="K503" s="19">
        <f t="shared" si="168"/>
        <v>-7.4979266319965774</v>
      </c>
      <c r="L503" s="25">
        <f t="shared" si="169"/>
        <v>-8.7694286495446523</v>
      </c>
      <c r="M503" s="19">
        <f t="shared" si="170"/>
        <v>1.2715020175480749</v>
      </c>
      <c r="N503" s="20">
        <f t="shared" si="171"/>
        <v>8.8563892307677037</v>
      </c>
      <c r="O503" s="42">
        <f t="shared" si="172"/>
        <v>1.8198979178762933</v>
      </c>
      <c r="P503" s="40"/>
      <c r="Q503" s="21">
        <f t="shared" si="173"/>
        <v>19.354681689324401</v>
      </c>
      <c r="R503" s="44">
        <f t="shared" si="174"/>
        <v>1.1287743416439833</v>
      </c>
      <c r="S503" s="22"/>
      <c r="T503" s="22">
        <f t="shared" si="175"/>
        <v>2.1853919452958221</v>
      </c>
      <c r="U503" s="22">
        <f t="shared" si="176"/>
        <v>0.34733466372568178</v>
      </c>
      <c r="V503" s="47"/>
      <c r="W503" s="26">
        <f t="shared" si="180"/>
        <v>0.62024047093871737</v>
      </c>
      <c r="X503" s="26">
        <f t="shared" si="181"/>
        <v>2.1853919452958221</v>
      </c>
      <c r="Y503" s="27">
        <f t="shared" si="182"/>
        <v>0.14190600278220561</v>
      </c>
      <c r="Z503" s="26">
        <f t="shared" si="183"/>
        <v>0.22106975502198781</v>
      </c>
      <c r="AA503" s="33">
        <f t="shared" si="189"/>
        <v>3.6072416780158365</v>
      </c>
      <c r="AB503" s="30"/>
      <c r="AC503" s="37">
        <f t="shared" si="184"/>
        <v>7.361869857994776E-3</v>
      </c>
      <c r="AD503" s="37">
        <f t="shared" si="190"/>
        <v>4.867889419297331</v>
      </c>
      <c r="AE503" s="38">
        <f t="shared" si="185"/>
        <v>5.9584000000000072</v>
      </c>
      <c r="AF503" s="37">
        <f t="shared" si="186"/>
        <v>5.8176656710118052E-4</v>
      </c>
      <c r="AG503" s="37">
        <f t="shared" si="191"/>
        <v>0.26555842716107952</v>
      </c>
      <c r="AH503" s="38">
        <f t="shared" si="187"/>
        <v>0.57505842215951686</v>
      </c>
    </row>
    <row r="504" spans="6:34" x14ac:dyDescent="0.2">
      <c r="F504" s="9">
        <v>49.800000000002903</v>
      </c>
      <c r="G504" s="17">
        <f t="shared" si="188"/>
        <v>1072.5692307692589</v>
      </c>
      <c r="H504" s="24">
        <f t="shared" si="177"/>
        <v>1345.719230769259</v>
      </c>
      <c r="I504" s="24">
        <f t="shared" si="178"/>
        <v>13.978013940829399</v>
      </c>
      <c r="J504" s="18">
        <f t="shared" si="179"/>
        <v>1397801394.0829399</v>
      </c>
      <c r="K504" s="19">
        <f t="shared" si="168"/>
        <v>-7.4914694717579824</v>
      </c>
      <c r="L504" s="25">
        <f t="shared" si="169"/>
        <v>-8.7734476723952994</v>
      </c>
      <c r="M504" s="19">
        <f t="shared" si="170"/>
        <v>1.281978200637317</v>
      </c>
      <c r="N504" s="20">
        <f t="shared" si="171"/>
        <v>8.8701476923061762</v>
      </c>
      <c r="O504" s="42">
        <f t="shared" si="172"/>
        <v>1.8199751899943504</v>
      </c>
      <c r="P504" s="40"/>
      <c r="Q504" s="21">
        <f t="shared" si="173"/>
        <v>19.293005865048215</v>
      </c>
      <c r="R504" s="44">
        <f t="shared" si="174"/>
        <v>1.1289628744618623</v>
      </c>
      <c r="S504" s="22"/>
      <c r="T504" s="22">
        <f t="shared" si="175"/>
        <v>2.1750489996669007</v>
      </c>
      <c r="U504" s="22">
        <f t="shared" si="176"/>
        <v>0.34737792755329017</v>
      </c>
      <c r="V504" s="47"/>
      <c r="W504" s="26">
        <f t="shared" si="180"/>
        <v>0.6203177277737324</v>
      </c>
      <c r="X504" s="26">
        <f t="shared" si="181"/>
        <v>2.1750489996669007</v>
      </c>
      <c r="Y504" s="27">
        <f t="shared" si="182"/>
        <v>0.14259856395619855</v>
      </c>
      <c r="Z504" s="26">
        <f t="shared" si="183"/>
        <v>0.22190924778648974</v>
      </c>
      <c r="AA504" s="33">
        <f t="shared" si="189"/>
        <v>3.5940429352808141</v>
      </c>
      <c r="AB504" s="30"/>
      <c r="AC504" s="37">
        <f t="shared" si="184"/>
        <v>7.3361788684966822E-3</v>
      </c>
      <c r="AD504" s="37">
        <f t="shared" si="190"/>
        <v>4.8752255981658275</v>
      </c>
      <c r="AE504" s="38">
        <f t="shared" si="185"/>
        <v>5.9584000000000072</v>
      </c>
      <c r="AF504" s="37">
        <f t="shared" si="186"/>
        <v>5.8185341162524985E-4</v>
      </c>
      <c r="AG504" s="37">
        <f t="shared" si="191"/>
        <v>0.26614028057270478</v>
      </c>
      <c r="AH504" s="38">
        <f t="shared" si="187"/>
        <v>0.57505850900404154</v>
      </c>
    </row>
    <row r="505" spans="6:34" x14ac:dyDescent="0.2">
      <c r="F505" s="9">
        <v>49.700000000002902</v>
      </c>
      <c r="G505" s="17">
        <f t="shared" si="188"/>
        <v>1072.3153846154128</v>
      </c>
      <c r="H505" s="24">
        <f t="shared" si="177"/>
        <v>1345.4653846154129</v>
      </c>
      <c r="I505" s="24">
        <f t="shared" si="178"/>
        <v>13.969259177515767</v>
      </c>
      <c r="J505" s="18">
        <f t="shared" si="179"/>
        <v>1396925917.7515767</v>
      </c>
      <c r="K505" s="19">
        <f t="shared" si="168"/>
        <v>-7.4849728289873232</v>
      </c>
      <c r="L505" s="25">
        <f t="shared" si="169"/>
        <v>-8.7774671581811532</v>
      </c>
      <c r="M505" s="19">
        <f t="shared" si="170"/>
        <v>1.29249432919383</v>
      </c>
      <c r="N505" s="20">
        <f t="shared" si="171"/>
        <v>8.8839061538446344</v>
      </c>
      <c r="O505" s="42">
        <f t="shared" si="172"/>
        <v>1.8200465397325978</v>
      </c>
      <c r="P505" s="40"/>
      <c r="Q505" s="21">
        <f t="shared" si="173"/>
        <v>19.23113582745826</v>
      </c>
      <c r="R505" s="44">
        <f t="shared" si="174"/>
        <v>1.1291479928134498</v>
      </c>
      <c r="S505" s="22"/>
      <c r="T505" s="22">
        <f t="shared" si="175"/>
        <v>2.1647162289232105</v>
      </c>
      <c r="U505" s="22">
        <f t="shared" si="176"/>
        <v>0.34742126762782294</v>
      </c>
      <c r="V505" s="47"/>
      <c r="W505" s="26">
        <f t="shared" si="180"/>
        <v>0.62039512076396952</v>
      </c>
      <c r="X505" s="26">
        <f t="shared" si="181"/>
        <v>2.1647162289232105</v>
      </c>
      <c r="Y505" s="27">
        <f t="shared" si="182"/>
        <v>0.14329710113379876</v>
      </c>
      <c r="Z505" s="26">
        <f t="shared" si="183"/>
        <v>0.22275415337833851</v>
      </c>
      <c r="AA505" s="33">
        <f t="shared" si="189"/>
        <v>3.5808574495978034</v>
      </c>
      <c r="AB505" s="30"/>
      <c r="AC505" s="37">
        <f t="shared" si="184"/>
        <v>7.3104360592814001E-3</v>
      </c>
      <c r="AD505" s="37">
        <f t="shared" si="190"/>
        <v>4.882536034225109</v>
      </c>
      <c r="AE505" s="38">
        <f t="shared" si="185"/>
        <v>5.9584000000000072</v>
      </c>
      <c r="AF505" s="37">
        <f t="shared" si="186"/>
        <v>5.8193928518351934E-4</v>
      </c>
      <c r="AG505" s="37">
        <f t="shared" si="191"/>
        <v>0.2667222198578883</v>
      </c>
      <c r="AH505" s="38">
        <f t="shared" si="187"/>
        <v>0.57505859487759914</v>
      </c>
    </row>
    <row r="506" spans="6:34" x14ac:dyDescent="0.2">
      <c r="F506" s="9">
        <v>49.6000000000029</v>
      </c>
      <c r="G506" s="17">
        <f t="shared" si="188"/>
        <v>1072.0615384615667</v>
      </c>
      <c r="H506" s="24">
        <f t="shared" si="177"/>
        <v>1345.2115384615668</v>
      </c>
      <c r="I506" s="24">
        <f t="shared" si="178"/>
        <v>13.960517301776136</v>
      </c>
      <c r="J506" s="18">
        <f t="shared" si="179"/>
        <v>1396051730.1776135</v>
      </c>
      <c r="K506" s="19">
        <f t="shared" si="168"/>
        <v>-7.4784365334125216</v>
      </c>
      <c r="L506" s="25">
        <f t="shared" si="169"/>
        <v>-8.7814871071643097</v>
      </c>
      <c r="M506" s="19">
        <f t="shared" si="170"/>
        <v>1.3030505737517881</v>
      </c>
      <c r="N506" s="20">
        <f t="shared" si="171"/>
        <v>8.8976646153830927</v>
      </c>
      <c r="O506" s="42">
        <f t="shared" si="172"/>
        <v>1.8201119415502234</v>
      </c>
      <c r="P506" s="40"/>
      <c r="Q506" s="21">
        <f t="shared" si="173"/>
        <v>19.169073461524388</v>
      </c>
      <c r="R506" s="44">
        <f t="shared" si="174"/>
        <v>1.1293296845674017</v>
      </c>
      <c r="S506" s="22"/>
      <c r="T506" s="22">
        <f t="shared" si="175"/>
        <v>2.1543937977144192</v>
      </c>
      <c r="U506" s="22">
        <f t="shared" si="176"/>
        <v>0.34746468550670412</v>
      </c>
      <c r="V506" s="47"/>
      <c r="W506" s="26">
        <f t="shared" si="180"/>
        <v>0.62047265269054297</v>
      </c>
      <c r="X506" s="26">
        <f t="shared" si="181"/>
        <v>2.1543937977144192</v>
      </c>
      <c r="Y506" s="27">
        <f t="shared" si="182"/>
        <v>0.1440016800430817</v>
      </c>
      <c r="Z506" s="26">
        <f t="shared" si="183"/>
        <v>0.22360450990352765</v>
      </c>
      <c r="AA506" s="33">
        <f t="shared" si="189"/>
        <v>3.5676854362349508</v>
      </c>
      <c r="AB506" s="30"/>
      <c r="AC506" s="37">
        <f t="shared" si="184"/>
        <v>7.2846421084838296E-3</v>
      </c>
      <c r="AD506" s="37">
        <f t="shared" si="190"/>
        <v>4.889820676333593</v>
      </c>
      <c r="AE506" s="38">
        <f t="shared" si="185"/>
        <v>5.9584000000000072</v>
      </c>
      <c r="AF506" s="37">
        <f t="shared" si="186"/>
        <v>5.8202418522492166E-4</v>
      </c>
      <c r="AG506" s="37">
        <f t="shared" si="191"/>
        <v>0.2673042440431132</v>
      </c>
      <c r="AH506" s="38">
        <f t="shared" si="187"/>
        <v>0.57505867977764047</v>
      </c>
    </row>
    <row r="507" spans="6:34" x14ac:dyDescent="0.2">
      <c r="F507" s="9">
        <v>49.500000000002899</v>
      </c>
      <c r="G507" s="17">
        <f t="shared" si="188"/>
        <v>1071.8076923077206</v>
      </c>
      <c r="H507" s="24">
        <f t="shared" si="177"/>
        <v>1344.9576923077207</v>
      </c>
      <c r="I507" s="24">
        <f t="shared" si="178"/>
        <v>13.951788313610436</v>
      </c>
      <c r="J507" s="18">
        <f t="shared" si="179"/>
        <v>1395178831.3610437</v>
      </c>
      <c r="K507" s="19">
        <f t="shared" si="168"/>
        <v>-7.4718604136902584</v>
      </c>
      <c r="L507" s="25">
        <f t="shared" si="169"/>
        <v>-8.7855075196070729</v>
      </c>
      <c r="M507" s="19">
        <f t="shared" si="170"/>
        <v>1.3136471059168144</v>
      </c>
      <c r="N507" s="20">
        <f t="shared" si="171"/>
        <v>8.911423076921551</v>
      </c>
      <c r="O507" s="42">
        <f t="shared" si="172"/>
        <v>1.8201713697457302</v>
      </c>
      <c r="P507" s="40"/>
      <c r="Q507" s="21">
        <f t="shared" si="173"/>
        <v>19.106820660878938</v>
      </c>
      <c r="R507" s="44">
        <f t="shared" si="174"/>
        <v>1.1295079375308286</v>
      </c>
      <c r="S507" s="22"/>
      <c r="T507" s="22">
        <f t="shared" si="175"/>
        <v>2.1440818706454441</v>
      </c>
      <c r="U507" s="22">
        <f t="shared" si="176"/>
        <v>0.3475081827628268</v>
      </c>
      <c r="V507" s="47"/>
      <c r="W507" s="26">
        <f t="shared" si="180"/>
        <v>0.62055032636219065</v>
      </c>
      <c r="X507" s="26">
        <f t="shared" si="181"/>
        <v>2.1440818706454441</v>
      </c>
      <c r="Y507" s="27">
        <f t="shared" si="182"/>
        <v>0.14471236729765902</v>
      </c>
      <c r="Z507" s="26">
        <f t="shared" si="183"/>
        <v>0.2244603557152586</v>
      </c>
      <c r="AA507" s="33">
        <f t="shared" si="189"/>
        <v>3.5545271104383875</v>
      </c>
      <c r="AB507" s="30"/>
      <c r="AC507" s="37">
        <f t="shared" si="184"/>
        <v>7.2587976968575144E-3</v>
      </c>
      <c r="AD507" s="37">
        <f t="shared" si="190"/>
        <v>4.8970794740304502</v>
      </c>
      <c r="AE507" s="38">
        <f t="shared" si="185"/>
        <v>5.9584000000000072</v>
      </c>
      <c r="AF507" s="37">
        <f t="shared" si="186"/>
        <v>5.8210810919323553E-4</v>
      </c>
      <c r="AG507" s="37">
        <f t="shared" si="191"/>
        <v>0.26788635215230644</v>
      </c>
      <c r="AH507" s="38">
        <f t="shared" si="187"/>
        <v>0.5750587637016088</v>
      </c>
    </row>
    <row r="508" spans="6:34" x14ac:dyDescent="0.2">
      <c r="F508" s="9">
        <v>49.400000000002898</v>
      </c>
      <c r="G508" s="17">
        <f t="shared" si="188"/>
        <v>1071.5538461538745</v>
      </c>
      <c r="H508" s="24">
        <f t="shared" si="177"/>
        <v>1344.7038461538746</v>
      </c>
      <c r="I508" s="24">
        <f t="shared" si="178"/>
        <v>13.943072213018723</v>
      </c>
      <c r="J508" s="18">
        <f t="shared" si="179"/>
        <v>1394307221.3018723</v>
      </c>
      <c r="K508" s="19">
        <f t="shared" si="168"/>
        <v>-7.4652442973970032</v>
      </c>
      <c r="L508" s="25">
        <f t="shared" si="169"/>
        <v>-8.7895283957719315</v>
      </c>
      <c r="M508" s="19">
        <f t="shared" si="170"/>
        <v>1.3242840983749282</v>
      </c>
      <c r="N508" s="20">
        <f t="shared" si="171"/>
        <v>8.9251815384600093</v>
      </c>
      <c r="O508" s="42">
        <f t="shared" si="172"/>
        <v>1.8202247984555866</v>
      </c>
      <c r="P508" s="40"/>
      <c r="Q508" s="21">
        <f t="shared" si="173"/>
        <v>19.04437932776332</v>
      </c>
      <c r="R508" s="44">
        <f t="shared" si="174"/>
        <v>1.129682739448739</v>
      </c>
      <c r="S508" s="22"/>
      <c r="T508" s="22">
        <f t="shared" si="175"/>
        <v>2.133780612270809</v>
      </c>
      <c r="U508" s="22">
        <f t="shared" si="176"/>
        <v>0.34755176098471874</v>
      </c>
      <c r="V508" s="47"/>
      <c r="W508" s="26">
        <f t="shared" si="180"/>
        <v>0.62062814461556914</v>
      </c>
      <c r="X508" s="26">
        <f t="shared" si="181"/>
        <v>2.133780612270809</v>
      </c>
      <c r="Y508" s="27">
        <f t="shared" si="182"/>
        <v>0.14542923041068528</v>
      </c>
      <c r="Z508" s="26">
        <f t="shared" si="183"/>
        <v>0.22532172941431386</v>
      </c>
      <c r="AA508" s="33">
        <f t="shared" si="189"/>
        <v>3.5413826874253438</v>
      </c>
      <c r="AB508" s="30"/>
      <c r="AC508" s="37">
        <f t="shared" si="184"/>
        <v>7.2329035077155959E-3</v>
      </c>
      <c r="AD508" s="37">
        <f t="shared" si="190"/>
        <v>4.9043123775381661</v>
      </c>
      <c r="AE508" s="38">
        <f t="shared" si="185"/>
        <v>5.9584000000000072</v>
      </c>
      <c r="AF508" s="37">
        <f t="shared" si="186"/>
        <v>5.8219105452393314E-4</v>
      </c>
      <c r="AG508" s="37">
        <f t="shared" si="191"/>
        <v>0.26846854320683039</v>
      </c>
      <c r="AH508" s="38">
        <f t="shared" si="187"/>
        <v>0.57505884664693951</v>
      </c>
    </row>
    <row r="509" spans="6:34" x14ac:dyDescent="0.2">
      <c r="F509" s="9">
        <v>49.300000000002903</v>
      </c>
      <c r="G509" s="17">
        <f t="shared" si="188"/>
        <v>1071.3000000000284</v>
      </c>
      <c r="H509" s="24">
        <f t="shared" si="177"/>
        <v>1344.4500000000285</v>
      </c>
      <c r="I509" s="24">
        <f t="shared" si="178"/>
        <v>13.934369000000984</v>
      </c>
      <c r="J509" s="18">
        <f t="shared" si="179"/>
        <v>1393436900.0000985</v>
      </c>
      <c r="K509" s="19">
        <f t="shared" si="168"/>
        <v>-7.4585880110200504</v>
      </c>
      <c r="L509" s="25">
        <f t="shared" si="169"/>
        <v>-8.7935497359215891</v>
      </c>
      <c r="M509" s="19">
        <f t="shared" si="170"/>
        <v>1.3349617249015386</v>
      </c>
      <c r="N509" s="20">
        <f t="shared" si="171"/>
        <v>8.9389399999984676</v>
      </c>
      <c r="O509" s="42">
        <f t="shared" si="172"/>
        <v>1.8202722016528901</v>
      </c>
      <c r="P509" s="40"/>
      <c r="Q509" s="21">
        <f t="shared" si="173"/>
        <v>18.981751372973811</v>
      </c>
      <c r="R509" s="44">
        <f t="shared" si="174"/>
        <v>1.1298540780034918</v>
      </c>
      <c r="S509" s="22"/>
      <c r="T509" s="22">
        <f t="shared" si="175"/>
        <v>2.1234901870889686</v>
      </c>
      <c r="U509" s="22">
        <f t="shared" si="176"/>
        <v>0.34759542177670927</v>
      </c>
      <c r="V509" s="47"/>
      <c r="W509" s="26">
        <f t="shared" si="180"/>
        <v>0.62070611031555223</v>
      </c>
      <c r="X509" s="26">
        <f t="shared" si="181"/>
        <v>2.1234901870889686</v>
      </c>
      <c r="Y509" s="27">
        <f t="shared" si="182"/>
        <v>0.14615233780911893</v>
      </c>
      <c r="Z509" s="26">
        <f t="shared" si="183"/>
        <v>0.22618866984939093</v>
      </c>
      <c r="AA509" s="33">
        <f t="shared" si="189"/>
        <v>3.5282523823772411</v>
      </c>
      <c r="AB509" s="30"/>
      <c r="AC509" s="37">
        <f t="shared" si="184"/>
        <v>7.2069602269181528E-3</v>
      </c>
      <c r="AD509" s="37">
        <f t="shared" si="190"/>
        <v>4.9115193377650845</v>
      </c>
      <c r="AE509" s="38">
        <f t="shared" si="185"/>
        <v>5.9584000000000081</v>
      </c>
      <c r="AF509" s="37">
        <f t="shared" si="186"/>
        <v>5.822730186447109E-4</v>
      </c>
      <c r="AG509" s="37">
        <f t="shared" si="191"/>
        <v>0.26905081622547511</v>
      </c>
      <c r="AH509" s="38">
        <f t="shared" si="187"/>
        <v>0.57505892861106034</v>
      </c>
    </row>
    <row r="510" spans="6:34" x14ac:dyDescent="0.2">
      <c r="F510" s="9">
        <v>49.200000000002902</v>
      </c>
      <c r="G510" s="17">
        <f t="shared" si="188"/>
        <v>1071.0461538461823</v>
      </c>
      <c r="H510" s="24">
        <f t="shared" si="177"/>
        <v>1344.1961538461824</v>
      </c>
      <c r="I510" s="24">
        <f t="shared" si="178"/>
        <v>13.925678674557204</v>
      </c>
      <c r="J510" s="18">
        <f t="shared" si="179"/>
        <v>1392567867.4557204</v>
      </c>
      <c r="K510" s="19">
        <f t="shared" si="168"/>
        <v>-7.4518913799483553</v>
      </c>
      <c r="L510" s="25">
        <f t="shared" si="169"/>
        <v>-8.7975715403189412</v>
      </c>
      <c r="M510" s="19">
        <f t="shared" si="170"/>
        <v>1.3456801603705859</v>
      </c>
      <c r="N510" s="20">
        <f t="shared" si="171"/>
        <v>8.9526984615369258</v>
      </c>
      <c r="O510" s="42">
        <f t="shared" si="172"/>
        <v>1.820313553145982</v>
      </c>
      <c r="P510" s="40"/>
      <c r="Q510" s="21">
        <f t="shared" si="173"/>
        <v>18.9189387158066</v>
      </c>
      <c r="R510" s="44">
        <f t="shared" si="174"/>
        <v>1.1300219408142209</v>
      </c>
      <c r="S510" s="22"/>
      <c r="T510" s="22">
        <f t="shared" si="175"/>
        <v>2.1132107595366003</v>
      </c>
      <c r="U510" s="22">
        <f t="shared" si="176"/>
        <v>0.34763916675909884</v>
      </c>
      <c r="V510" s="47"/>
      <c r="W510" s="26">
        <f t="shared" si="180"/>
        <v>0.62078422635553354</v>
      </c>
      <c r="X510" s="26">
        <f t="shared" si="181"/>
        <v>2.1132107595366003</v>
      </c>
      <c r="Y510" s="27">
        <f t="shared" si="182"/>
        <v>0.14688175884824273</v>
      </c>
      <c r="Z510" s="26">
        <f t="shared" si="183"/>
        <v>0.22706121611739699</v>
      </c>
      <c r="AA510" s="33">
        <f t="shared" si="189"/>
        <v>3.5151364104327434</v>
      </c>
      <c r="AB510" s="30"/>
      <c r="AC510" s="37">
        <f t="shared" si="184"/>
        <v>7.1809685428545246E-3</v>
      </c>
      <c r="AD510" s="37">
        <f t="shared" si="190"/>
        <v>4.9187003063079393</v>
      </c>
      <c r="AE510" s="38">
        <f t="shared" si="185"/>
        <v>5.9584000000000081</v>
      </c>
      <c r="AF510" s="37">
        <f t="shared" si="186"/>
        <v>5.8235399897564372E-4</v>
      </c>
      <c r="AG510" s="37">
        <f t="shared" si="191"/>
        <v>0.26963317022445077</v>
      </c>
      <c r="AH510" s="38">
        <f t="shared" si="187"/>
        <v>0.57505900959139122</v>
      </c>
    </row>
    <row r="511" spans="6:34" x14ac:dyDescent="0.2">
      <c r="F511" s="9">
        <v>49.1000000000029</v>
      </c>
      <c r="G511" s="17">
        <f t="shared" si="188"/>
        <v>1070.7923076923362</v>
      </c>
      <c r="H511" s="24">
        <f t="shared" si="177"/>
        <v>1343.9423076923363</v>
      </c>
      <c r="I511" s="24">
        <f t="shared" si="178"/>
        <v>13.917001236687369</v>
      </c>
      <c r="J511" s="18">
        <f t="shared" si="179"/>
        <v>1391700123.6687369</v>
      </c>
      <c r="K511" s="19">
        <f t="shared" si="168"/>
        <v>-7.4451542284633359</v>
      </c>
      <c r="L511" s="25">
        <f t="shared" si="169"/>
        <v>-8.8015938092270769</v>
      </c>
      <c r="M511" s="19">
        <f t="shared" si="170"/>
        <v>1.356439580763741</v>
      </c>
      <c r="N511" s="20">
        <f t="shared" si="171"/>
        <v>8.9664569230753841</v>
      </c>
      <c r="O511" s="42">
        <f t="shared" si="172"/>
        <v>1.8203488265770753</v>
      </c>
      <c r="P511" s="40"/>
      <c r="Q511" s="21">
        <f t="shared" si="173"/>
        <v>18.855943284002134</v>
      </c>
      <c r="R511" s="44">
        <f t="shared" si="174"/>
        <v>1.1301863154362686</v>
      </c>
      <c r="S511" s="22"/>
      <c r="T511" s="22">
        <f t="shared" si="175"/>
        <v>2.1029424939828716</v>
      </c>
      <c r="U511" s="22">
        <f t="shared" si="176"/>
        <v>0.34768299756833043</v>
      </c>
      <c r="V511" s="47"/>
      <c r="W511" s="26">
        <f t="shared" si="180"/>
        <v>0.62086249565773288</v>
      </c>
      <c r="X511" s="26">
        <f t="shared" si="181"/>
        <v>2.1029424939828716</v>
      </c>
      <c r="Y511" s="27">
        <f t="shared" si="182"/>
        <v>0.14761756382644808</v>
      </c>
      <c r="Z511" s="26">
        <f t="shared" si="183"/>
        <v>0.22793940756370129</v>
      </c>
      <c r="AA511" s="33">
        <f t="shared" si="189"/>
        <v>3.5020349866807772</v>
      </c>
      <c r="AB511" s="30"/>
      <c r="AC511" s="37">
        <f t="shared" si="184"/>
        <v>7.1549291464177026E-3</v>
      </c>
      <c r="AD511" s="37">
        <f t="shared" si="190"/>
        <v>4.9258552354543568</v>
      </c>
      <c r="AE511" s="38">
        <f t="shared" si="185"/>
        <v>5.9584000000000081</v>
      </c>
      <c r="AF511" s="37">
        <f t="shared" si="186"/>
        <v>5.8243399292872019E-4</v>
      </c>
      <c r="AG511" s="37">
        <f t="shared" si="191"/>
        <v>0.2702156042173795</v>
      </c>
      <c r="AH511" s="38">
        <f t="shared" si="187"/>
        <v>0.57505908958534435</v>
      </c>
    </row>
    <row r="512" spans="6:34" x14ac:dyDescent="0.2">
      <c r="F512" s="9">
        <v>49.000000000002899</v>
      </c>
      <c r="G512" s="17">
        <f t="shared" si="188"/>
        <v>1070.5384615384901</v>
      </c>
      <c r="H512" s="24">
        <f t="shared" si="177"/>
        <v>1343.6884615384902</v>
      </c>
      <c r="I512" s="24">
        <f t="shared" si="178"/>
        <v>13.908336686391507</v>
      </c>
      <c r="J512" s="18">
        <f t="shared" si="179"/>
        <v>1390833668.6391509</v>
      </c>
      <c r="K512" s="19">
        <f t="shared" si="168"/>
        <v>-7.4383763797295632</v>
      </c>
      <c r="L512" s="25">
        <f t="shared" si="169"/>
        <v>-8.8056165429092896</v>
      </c>
      <c r="M512" s="19">
        <f t="shared" si="170"/>
        <v>1.3672401631797264</v>
      </c>
      <c r="N512" s="20">
        <f t="shared" si="171"/>
        <v>8.9802153846138424</v>
      </c>
      <c r="O512" s="42">
        <f t="shared" si="172"/>
        <v>1.8203779954208557</v>
      </c>
      <c r="P512" s="40"/>
      <c r="Q512" s="21">
        <f t="shared" si="173"/>
        <v>18.792767013688714</v>
      </c>
      <c r="R512" s="44">
        <f t="shared" si="174"/>
        <v>1.1303471893606072</v>
      </c>
      <c r="S512" s="22"/>
      <c r="T512" s="22">
        <f t="shared" si="175"/>
        <v>2.0926855547236767</v>
      </c>
      <c r="U512" s="22">
        <f t="shared" si="176"/>
        <v>0.34772691585716364</v>
      </c>
      <c r="V512" s="47"/>
      <c r="W512" s="26">
        <f t="shared" si="180"/>
        <v>0.62094092117350641</v>
      </c>
      <c r="X512" s="26">
        <f t="shared" si="181"/>
        <v>2.0926855547236767</v>
      </c>
      <c r="Y512" s="27">
        <f t="shared" si="182"/>
        <v>0.14835982400028966</v>
      </c>
      <c r="Z512" s="26">
        <f t="shared" si="183"/>
        <v>0.22882328378234518</v>
      </c>
      <c r="AA512" s="33">
        <f t="shared" si="189"/>
        <v>3.4889483261535212</v>
      </c>
      <c r="AB512" s="30"/>
      <c r="AC512" s="37">
        <f t="shared" si="184"/>
        <v>7.1288427309887511E-3</v>
      </c>
      <c r="AD512" s="37">
        <f t="shared" si="190"/>
        <v>4.9329840781853456</v>
      </c>
      <c r="AE512" s="38">
        <f t="shared" si="185"/>
        <v>5.9584000000000081</v>
      </c>
      <c r="AF512" s="37">
        <f t="shared" si="186"/>
        <v>5.8251299790820505E-4</v>
      </c>
      <c r="AG512" s="37">
        <f t="shared" si="191"/>
        <v>0.27079811721528768</v>
      </c>
      <c r="AH512" s="38">
        <f t="shared" si="187"/>
        <v>0.57505916859032391</v>
      </c>
    </row>
    <row r="513" spans="6:34" x14ac:dyDescent="0.2">
      <c r="F513" s="9">
        <v>48.900000000002898</v>
      </c>
      <c r="G513" s="17">
        <f t="shared" si="188"/>
        <v>1070.284615384644</v>
      </c>
      <c r="H513" s="24">
        <f t="shared" si="177"/>
        <v>1343.4346153846441</v>
      </c>
      <c r="I513" s="24">
        <f t="shared" si="178"/>
        <v>13.899685023669619</v>
      </c>
      <c r="J513" s="18">
        <f t="shared" si="179"/>
        <v>1389968502.366962</v>
      </c>
      <c r="K513" s="19">
        <f t="shared" si="168"/>
        <v>-7.431557655785352</v>
      </c>
      <c r="L513" s="25">
        <f t="shared" si="169"/>
        <v>-8.8096397416290682</v>
      </c>
      <c r="M513" s="19">
        <f t="shared" si="170"/>
        <v>1.3780820858437162</v>
      </c>
      <c r="N513" s="20">
        <f t="shared" si="171"/>
        <v>8.9939738461523007</v>
      </c>
      <c r="O513" s="42">
        <f t="shared" si="172"/>
        <v>1.82040103298307</v>
      </c>
      <c r="P513" s="40"/>
      <c r="Q513" s="21">
        <f t="shared" si="173"/>
        <v>18.729411849325384</v>
      </c>
      <c r="R513" s="44">
        <f t="shared" si="174"/>
        <v>1.1305045500132511</v>
      </c>
      <c r="S513" s="22"/>
      <c r="T513" s="22">
        <f t="shared" si="175"/>
        <v>2.0824401059758459</v>
      </c>
      <c r="U513" s="22">
        <f t="shared" si="176"/>
        <v>0.34777092329484988</v>
      </c>
      <c r="V513" s="47"/>
      <c r="W513" s="26">
        <f t="shared" si="180"/>
        <v>0.62101950588366039</v>
      </c>
      <c r="X513" s="26">
        <f t="shared" si="181"/>
        <v>2.0824401059758459</v>
      </c>
      <c r="Y513" s="27">
        <f t="shared" si="182"/>
        <v>0.14910861159981509</v>
      </c>
      <c r="Z513" s="26">
        <f t="shared" si="183"/>
        <v>0.2297128846162077</v>
      </c>
      <c r="AA513" s="33">
        <f t="shared" si="189"/>
        <v>3.4758766438193649</v>
      </c>
      <c r="AB513" s="30"/>
      <c r="AC513" s="37">
        <f t="shared" si="184"/>
        <v>7.10270999241329E-3</v>
      </c>
      <c r="AD513" s="37">
        <f t="shared" si="190"/>
        <v>4.9400867881777586</v>
      </c>
      <c r="AE513" s="38">
        <f t="shared" si="185"/>
        <v>5.9584000000000072</v>
      </c>
      <c r="AF513" s="37">
        <f t="shared" si="186"/>
        <v>5.8259101131037856E-4</v>
      </c>
      <c r="AG513" s="37">
        <f t="shared" si="191"/>
        <v>0.27138070822659804</v>
      </c>
      <c r="AH513" s="38">
        <f t="shared" si="187"/>
        <v>0.57505924660372598</v>
      </c>
    </row>
    <row r="514" spans="6:34" x14ac:dyDescent="0.2">
      <c r="F514" s="9">
        <v>48.800000000002903</v>
      </c>
      <c r="G514" s="17">
        <f t="shared" si="188"/>
        <v>1070.0307692307979</v>
      </c>
      <c r="H514" s="24">
        <f t="shared" si="177"/>
        <v>1343.180769230798</v>
      </c>
      <c r="I514" s="24">
        <f t="shared" si="178"/>
        <v>13.891046248521704</v>
      </c>
      <c r="J514" s="18">
        <f t="shared" si="179"/>
        <v>1389104624.8521705</v>
      </c>
      <c r="K514" s="19">
        <f t="shared" ref="K514:K577" si="192">LOG(EXP(((LN(Y514)-$B$10/(H514)-$B$11-$B$7)-$B$12*(1-$B$16/H514-LN(H514/$B$16))-$B$13*J514/H514-$B$14*(H514-$B$16)*J514/H514-$B$15*J514*J514/H514)/$B$9))</f>
        <v>-7.4246978775332666</v>
      </c>
      <c r="L514" s="25">
        <f t="shared" ref="L514:L577" si="193">-25096.3/(G514+273)+8.735+0.11*(I514*1000-1)/(G514+273)</f>
        <v>-8.813663405650102</v>
      </c>
      <c r="M514" s="19">
        <f t="shared" ref="M514:M577" si="194">K514-L514</f>
        <v>1.3889655281168354</v>
      </c>
      <c r="N514" s="20">
        <f t="shared" ref="N514:N577" si="195">81.8-(0.0542)*(G514+273)</f>
        <v>9.0077323076907589</v>
      </c>
      <c r="O514" s="42">
        <f t="shared" ref="O514:O577" si="196">6.24-0.15*K514-0.00412*(G514+273)</f>
        <v>1.820417912399102</v>
      </c>
      <c r="P514" s="40"/>
      <c r="Q514" s="21">
        <f t="shared" ref="Q514:Q577" si="197">N514*X514</f>
        <v>18.665879743644084</v>
      </c>
      <c r="R514" s="44">
        <f t="shared" ref="R514:R577" si="198">O514*W514</f>
        <v>1.1306583847546658</v>
      </c>
      <c r="S514" s="22"/>
      <c r="T514" s="22">
        <f t="shared" ref="T514:T577" si="199">B$4*X514</f>
        <v>2.0722063118713292</v>
      </c>
      <c r="U514" s="22">
        <f t="shared" ref="U514:U577" si="200">W514*B$3</f>
        <v>0.34781502156731103</v>
      </c>
      <c r="V514" s="47"/>
      <c r="W514" s="26">
        <f t="shared" si="180"/>
        <v>0.62109825279876962</v>
      </c>
      <c r="X514" s="26">
        <f t="shared" si="181"/>
        <v>2.0722063118713292</v>
      </c>
      <c r="Y514" s="27">
        <f t="shared" si="182"/>
        <v>0.14986399984417573</v>
      </c>
      <c r="Z514" s="26">
        <f t="shared" si="183"/>
        <v>0.23060825015712533</v>
      </c>
      <c r="AA514" s="33">
        <f t="shared" si="189"/>
        <v>3.4628201545758408</v>
      </c>
      <c r="AB514" s="30"/>
      <c r="AC514" s="37">
        <f t="shared" si="184"/>
        <v>7.076531628980305E-3</v>
      </c>
      <c r="AD514" s="37">
        <f t="shared" si="190"/>
        <v>4.9471633198067391</v>
      </c>
      <c r="AE514" s="38">
        <f t="shared" si="185"/>
        <v>5.9584000000000081</v>
      </c>
      <c r="AF514" s="37">
        <f t="shared" si="186"/>
        <v>5.8266803052348429E-4</v>
      </c>
      <c r="AG514" s="37">
        <f t="shared" si="191"/>
        <v>0.27196337625712153</v>
      </c>
      <c r="AH514" s="38">
        <f t="shared" si="187"/>
        <v>0.5750593236229391</v>
      </c>
    </row>
    <row r="515" spans="6:34" x14ac:dyDescent="0.2">
      <c r="F515" s="9">
        <v>48.700000000002902</v>
      </c>
      <c r="G515" s="17">
        <f t="shared" si="188"/>
        <v>1069.7769230769518</v>
      </c>
      <c r="H515" s="24">
        <f t="shared" ref="H515:H578" si="201">G515+273.15</f>
        <v>1342.9269230769519</v>
      </c>
      <c r="I515" s="24">
        <f t="shared" ref="I515:I578" si="202">92-0.18*G515+0.0001*(G515^2)</f>
        <v>13.882420360947734</v>
      </c>
      <c r="J515" s="18">
        <f t="shared" ref="J515:J578" si="203">I515*10^8</f>
        <v>1388242036.0947733</v>
      </c>
      <c r="K515" s="19">
        <f t="shared" si="192"/>
        <v>-7.4177968647304917</v>
      </c>
      <c r="L515" s="25">
        <f t="shared" si="193"/>
        <v>-8.8176875352362885</v>
      </c>
      <c r="M515" s="19">
        <f t="shared" si="194"/>
        <v>1.3998906705057967</v>
      </c>
      <c r="N515" s="20">
        <f t="shared" si="195"/>
        <v>9.0214907692292172</v>
      </c>
      <c r="O515" s="42">
        <f t="shared" si="196"/>
        <v>1.8204286066325315</v>
      </c>
      <c r="P515" s="40"/>
      <c r="Q515" s="21">
        <f t="shared" si="197"/>
        <v>18.602172657591055</v>
      </c>
      <c r="R515" s="44">
        <f t="shared" si="198"/>
        <v>1.1308086808791673</v>
      </c>
      <c r="S515" s="22"/>
      <c r="T515" s="22">
        <f t="shared" si="199"/>
        <v>2.0619843364513466</v>
      </c>
      <c r="U515" s="22">
        <f t="shared" si="200"/>
        <v>0.34785921237731954</v>
      </c>
      <c r="V515" s="47"/>
      <c r="W515" s="26">
        <f t="shared" ref="W515:W578" si="204">(W514*F514-(R514*C$2+U514*B$2)*(F514-F515))/F515</f>
        <v>0.62117716495949915</v>
      </c>
      <c r="X515" s="26">
        <f t="shared" ref="X515:X578" si="205">(X514*F514-(Q514*C$2+T514*B$2)*(F514-F515))/F515</f>
        <v>2.0619843364513466</v>
      </c>
      <c r="Y515" s="27">
        <f t="shared" ref="Y515:Y578" si="206">W515/X515/2</f>
        <v>0.15062606295752434</v>
      </c>
      <c r="Z515" s="26">
        <f t="shared" ref="Z515:Z578" si="207">W515/(W515+X515)</f>
        <v>0.23150942074596517</v>
      </c>
      <c r="AA515" s="33">
        <f t="shared" si="189"/>
        <v>3.449779073242516</v>
      </c>
      <c r="AB515" s="30"/>
      <c r="AC515" s="37">
        <f t="shared" ref="AC515:AC578" si="208">(Q514*C$2+T514*B$2)*(F514-F515)/100</f>
        <v>7.0503083414032563E-3</v>
      </c>
      <c r="AD515" s="37">
        <f t="shared" si="190"/>
        <v>4.9542136281481426</v>
      </c>
      <c r="AE515" s="38">
        <f t="shared" ref="AE515:AE578" si="209">AD515+X515*F515/100</f>
        <v>5.9584000000000081</v>
      </c>
      <c r="AF515" s="37">
        <f t="shared" ref="AF515:AF578" si="210">(R515*C$2+U515*B$2)*(F514-F515)/100</f>
        <v>5.8274405292788219E-4</v>
      </c>
      <c r="AG515" s="37">
        <f t="shared" si="191"/>
        <v>0.27254612031004943</v>
      </c>
      <c r="AH515" s="38">
        <f t="shared" ref="AH515:AH578" si="211">AG515+W515*F515/100</f>
        <v>0.57505939964534347</v>
      </c>
    </row>
    <row r="516" spans="6:34" x14ac:dyDescent="0.2">
      <c r="F516" s="9">
        <v>48.6000000000029</v>
      </c>
      <c r="G516" s="17">
        <f t="shared" ref="G516:G579" si="212">G515-(1200-1035)/650</f>
        <v>1069.5230769231057</v>
      </c>
      <c r="H516" s="24">
        <f t="shared" si="201"/>
        <v>1342.6730769231058</v>
      </c>
      <c r="I516" s="24">
        <f t="shared" si="202"/>
        <v>13.873807360947737</v>
      </c>
      <c r="J516" s="18">
        <f t="shared" si="203"/>
        <v>1387380736.0947738</v>
      </c>
      <c r="K516" s="19">
        <f t="shared" si="192"/>
        <v>-7.4108544359791413</v>
      </c>
      <c r="L516" s="25">
        <f t="shared" si="193"/>
        <v>-8.8217121306517097</v>
      </c>
      <c r="M516" s="19">
        <f t="shared" si="194"/>
        <v>1.4108576946725684</v>
      </c>
      <c r="N516" s="20">
        <f t="shared" si="195"/>
        <v>9.0352492307676755</v>
      </c>
      <c r="O516" s="42">
        <f t="shared" si="196"/>
        <v>1.820433088473675</v>
      </c>
      <c r="P516" s="40"/>
      <c r="Q516" s="21">
        <f t="shared" si="197"/>
        <v>18.538292560267571</v>
      </c>
      <c r="R516" s="44">
        <f t="shared" si="198"/>
        <v>1.1309554256143108</v>
      </c>
      <c r="S516" s="22"/>
      <c r="T516" s="22">
        <f t="shared" si="199"/>
        <v>2.0517743436605205</v>
      </c>
      <c r="U516" s="22">
        <f t="shared" si="200"/>
        <v>0.34790349744468108</v>
      </c>
      <c r="V516" s="47"/>
      <c r="W516" s="26">
        <f t="shared" si="204"/>
        <v>0.62125624543693048</v>
      </c>
      <c r="X516" s="26">
        <f t="shared" si="205"/>
        <v>2.0517743436605205</v>
      </c>
      <c r="Y516" s="27">
        <f t="shared" si="206"/>
        <v>0.15139487618520525</v>
      </c>
      <c r="Z516" s="26">
        <f t="shared" si="207"/>
        <v>0.23241643697264897</v>
      </c>
      <c r="AA516" s="33">
        <f t="shared" ref="AA516:AA579" si="213">(W516+X516)/56*72</f>
        <v>3.4367536145538655</v>
      </c>
      <c r="AB516" s="30"/>
      <c r="AC516" s="37">
        <f t="shared" si="208"/>
        <v>7.0240408327933591E-3</v>
      </c>
      <c r="AD516" s="37">
        <f t="shared" ref="AD516:AD579" si="214">AD515+AC516</f>
        <v>4.9612376689809361</v>
      </c>
      <c r="AE516" s="38">
        <f t="shared" si="209"/>
        <v>5.9584000000000081</v>
      </c>
      <c r="AF516" s="37">
        <f t="shared" si="210"/>
        <v>5.8281907589557839E-4</v>
      </c>
      <c r="AG516" s="37">
        <f t="shared" ref="AG516:AG579" si="215">AG515+AF516</f>
        <v>0.27312893938594501</v>
      </c>
      <c r="AH516" s="38">
        <f t="shared" si="211"/>
        <v>0.57505947466831131</v>
      </c>
    </row>
    <row r="517" spans="6:34" x14ac:dyDescent="0.2">
      <c r="F517" s="9">
        <v>48.500000000002899</v>
      </c>
      <c r="G517" s="17">
        <f t="shared" si="212"/>
        <v>1069.2692307692596</v>
      </c>
      <c r="H517" s="24">
        <f t="shared" si="201"/>
        <v>1342.4192307692597</v>
      </c>
      <c r="I517" s="24">
        <f t="shared" si="202"/>
        <v>13.865207248521685</v>
      </c>
      <c r="J517" s="18">
        <f t="shared" si="203"/>
        <v>1386520724.8521686</v>
      </c>
      <c r="K517" s="19">
        <f t="shared" si="192"/>
        <v>-7.403870408716454</v>
      </c>
      <c r="L517" s="25">
        <f t="shared" si="193"/>
        <v>-8.8257371921606573</v>
      </c>
      <c r="M517" s="19">
        <f t="shared" si="194"/>
        <v>1.4218667834442034</v>
      </c>
      <c r="N517" s="20">
        <f t="shared" si="195"/>
        <v>9.0490076923061338</v>
      </c>
      <c r="O517" s="42">
        <f t="shared" si="196"/>
        <v>1.8204313305381179</v>
      </c>
      <c r="P517" s="40"/>
      <c r="Q517" s="21">
        <f t="shared" si="197"/>
        <v>18.474241428869853</v>
      </c>
      <c r="R517" s="44">
        <f t="shared" si="198"/>
        <v>1.1310986061202799</v>
      </c>
      <c r="S517" s="22"/>
      <c r="T517" s="22">
        <f t="shared" si="199"/>
        <v>2.0415764973409702</v>
      </c>
      <c r="U517" s="22">
        <f t="shared" si="200"/>
        <v>0.34794787850641956</v>
      </c>
      <c r="V517" s="47"/>
      <c r="W517" s="26">
        <f t="shared" si="204"/>
        <v>0.62133549733289206</v>
      </c>
      <c r="X517" s="26">
        <f t="shared" si="205"/>
        <v>2.0415764973409702</v>
      </c>
      <c r="Y517" s="27">
        <f t="shared" si="206"/>
        <v>0.15217051581024368</v>
      </c>
      <c r="Z517" s="26">
        <f t="shared" si="207"/>
        <v>0.2333293396761276</v>
      </c>
      <c r="AA517" s="33">
        <f t="shared" si="213"/>
        <v>3.4237439931521085</v>
      </c>
      <c r="AB517" s="30"/>
      <c r="AC517" s="37">
        <f t="shared" si="208"/>
        <v>6.9977298086427355E-3</v>
      </c>
      <c r="AD517" s="37">
        <f t="shared" si="214"/>
        <v>4.9682353987895791</v>
      </c>
      <c r="AE517" s="38">
        <f t="shared" si="209"/>
        <v>5.958400000000009</v>
      </c>
      <c r="AF517" s="37">
        <f t="shared" si="210"/>
        <v>5.8289309679058587E-4</v>
      </c>
      <c r="AG517" s="37">
        <f t="shared" si="215"/>
        <v>0.27371183248273562</v>
      </c>
      <c r="AH517" s="38">
        <f t="shared" si="211"/>
        <v>0.57505954868920628</v>
      </c>
    </row>
    <row r="518" spans="6:34" x14ac:dyDescent="0.2">
      <c r="F518" s="9">
        <v>48.400000000002898</v>
      </c>
      <c r="G518" s="17">
        <f t="shared" si="212"/>
        <v>1069.0153846154135</v>
      </c>
      <c r="H518" s="24">
        <f t="shared" si="201"/>
        <v>1342.1653846154136</v>
      </c>
      <c r="I518" s="24">
        <f t="shared" si="202"/>
        <v>13.85662002366962</v>
      </c>
      <c r="J518" s="18">
        <f t="shared" si="203"/>
        <v>1385662002.366962</v>
      </c>
      <c r="K518" s="19">
        <f t="shared" si="192"/>
        <v>-7.3968445992048615</v>
      </c>
      <c r="L518" s="25">
        <f t="shared" si="193"/>
        <v>-8.8297627200276203</v>
      </c>
      <c r="M518" s="19">
        <f t="shared" si="194"/>
        <v>1.4329181208227588</v>
      </c>
      <c r="N518" s="20">
        <f t="shared" si="195"/>
        <v>9.0627661538445921</v>
      </c>
      <c r="O518" s="42">
        <f t="shared" si="196"/>
        <v>1.8204233052652254</v>
      </c>
      <c r="P518" s="40"/>
      <c r="Q518" s="21">
        <f t="shared" si="197"/>
        <v>18.410021248628333</v>
      </c>
      <c r="R518" s="44">
        <f t="shared" si="198"/>
        <v>1.1312382094892601</v>
      </c>
      <c r="S518" s="22"/>
      <c r="T518" s="22">
        <f t="shared" si="199"/>
        <v>2.031390961226387</v>
      </c>
      <c r="U518" s="22">
        <f t="shared" si="200"/>
        <v>0.34799235731696437</v>
      </c>
      <c r="V518" s="47"/>
      <c r="W518" s="26">
        <f t="shared" si="204"/>
        <v>0.6214149237802935</v>
      </c>
      <c r="X518" s="26">
        <f t="shared" si="205"/>
        <v>2.031390961226387</v>
      </c>
      <c r="Y518" s="27">
        <f t="shared" si="206"/>
        <v>0.15295305917013982</v>
      </c>
      <c r="Z518" s="26">
        <f t="shared" si="207"/>
        <v>0.23424816994430359</v>
      </c>
      <c r="AA518" s="33">
        <f t="shared" si="213"/>
        <v>3.4107504235800175</v>
      </c>
      <c r="AB518" s="30"/>
      <c r="AC518" s="37">
        <f t="shared" si="208"/>
        <v>6.971375976799735E-3</v>
      </c>
      <c r="AD518" s="37">
        <f t="shared" si="214"/>
        <v>4.9752067747663791</v>
      </c>
      <c r="AE518" s="38">
        <f t="shared" si="209"/>
        <v>5.958400000000009</v>
      </c>
      <c r="AF518" s="37">
        <f t="shared" si="210"/>
        <v>5.8296611296866153E-4</v>
      </c>
      <c r="AG518" s="37">
        <f t="shared" si="215"/>
        <v>0.27429479859570427</v>
      </c>
      <c r="AH518" s="38">
        <f t="shared" si="211"/>
        <v>0.57505962170538427</v>
      </c>
    </row>
    <row r="519" spans="6:34" x14ac:dyDescent="0.2">
      <c r="F519" s="9">
        <v>48.300000000002903</v>
      </c>
      <c r="G519" s="17">
        <f t="shared" si="212"/>
        <v>1068.7615384615674</v>
      </c>
      <c r="H519" s="24">
        <f t="shared" si="201"/>
        <v>1341.9115384615675</v>
      </c>
      <c r="I519" s="24">
        <f t="shared" si="202"/>
        <v>13.848045686391544</v>
      </c>
      <c r="J519" s="18">
        <f t="shared" si="203"/>
        <v>1384804568.6391544</v>
      </c>
      <c r="K519" s="19">
        <f t="shared" si="192"/>
        <v>-7.3897768225219806</v>
      </c>
      <c r="L519" s="25">
        <f t="shared" si="193"/>
        <v>-8.8337887145172829</v>
      </c>
      <c r="M519" s="19">
        <f t="shared" si="194"/>
        <v>1.4440118919953022</v>
      </c>
      <c r="N519" s="20">
        <f t="shared" si="195"/>
        <v>9.0765246153830503</v>
      </c>
      <c r="O519" s="42">
        <f t="shared" si="196"/>
        <v>1.8204089849166394</v>
      </c>
      <c r="P519" s="40"/>
      <c r="Q519" s="21">
        <f t="shared" si="197"/>
        <v>18.345634012746107</v>
      </c>
      <c r="R519" s="44">
        <f t="shared" si="198"/>
        <v>1.1313742227448085</v>
      </c>
      <c r="S519" s="22"/>
      <c r="T519" s="22">
        <f t="shared" si="199"/>
        <v>2.0212178989360763</v>
      </c>
      <c r="U519" s="22">
        <f t="shared" si="200"/>
        <v>0.34803693564834021</v>
      </c>
      <c r="V519" s="47"/>
      <c r="W519" s="26">
        <f t="shared" si="204"/>
        <v>0.6214945279434646</v>
      </c>
      <c r="X519" s="26">
        <f t="shared" si="205"/>
        <v>2.0212178989360763</v>
      </c>
      <c r="Y519" s="27">
        <f t="shared" si="206"/>
        <v>0.15374258467397439</v>
      </c>
      <c r="Z519" s="26">
        <f t="shared" si="207"/>
        <v>0.23517296911390098</v>
      </c>
      <c r="AA519" s="33">
        <f t="shared" si="213"/>
        <v>3.3977731202736958</v>
      </c>
      <c r="AB519" s="30"/>
      <c r="AC519" s="37">
        <f t="shared" si="208"/>
        <v>6.9449800474465761E-3</v>
      </c>
      <c r="AD519" s="37">
        <f t="shared" si="214"/>
        <v>4.9821517548138257</v>
      </c>
      <c r="AE519" s="38">
        <f t="shared" si="209"/>
        <v>5.958400000000009</v>
      </c>
      <c r="AF519" s="37">
        <f t="shared" si="210"/>
        <v>5.830381217772476E-4</v>
      </c>
      <c r="AG519" s="37">
        <f t="shared" si="215"/>
        <v>0.27487783671748151</v>
      </c>
      <c r="AH519" s="38">
        <f t="shared" si="211"/>
        <v>0.57505969371419297</v>
      </c>
    </row>
    <row r="520" spans="6:34" x14ac:dyDescent="0.2">
      <c r="F520" s="9">
        <v>48.200000000002902</v>
      </c>
      <c r="G520" s="17">
        <f t="shared" si="212"/>
        <v>1068.5076923077213</v>
      </c>
      <c r="H520" s="24">
        <f t="shared" si="201"/>
        <v>1341.6576923077214</v>
      </c>
      <c r="I520" s="24">
        <f t="shared" si="202"/>
        <v>13.839484236687369</v>
      </c>
      <c r="J520" s="18">
        <f t="shared" si="203"/>
        <v>1383948423.6687369</v>
      </c>
      <c r="K520" s="19">
        <f t="shared" si="192"/>
        <v>-7.3826668925504961</v>
      </c>
      <c r="L520" s="25">
        <f t="shared" si="193"/>
        <v>-8.8378151758945425</v>
      </c>
      <c r="M520" s="19">
        <f t="shared" si="194"/>
        <v>1.4551482833440463</v>
      </c>
      <c r="N520" s="20">
        <f t="shared" si="195"/>
        <v>9.0902830769215086</v>
      </c>
      <c r="O520" s="42">
        <f t="shared" si="196"/>
        <v>1.8203883415747626</v>
      </c>
      <c r="P520" s="40"/>
      <c r="Q520" s="21">
        <f t="shared" si="197"/>
        <v>18.28108172233669</v>
      </c>
      <c r="R520" s="44">
        <f t="shared" si="198"/>
        <v>1.131506632841216</v>
      </c>
      <c r="S520" s="22"/>
      <c r="T520" s="22">
        <f t="shared" si="199"/>
        <v>2.0110574739689748</v>
      </c>
      <c r="U520" s="22">
        <f t="shared" si="200"/>
        <v>0.34808161529035897</v>
      </c>
      <c r="V520" s="47"/>
      <c r="W520" s="26">
        <f t="shared" si="204"/>
        <v>0.62157431301849808</v>
      </c>
      <c r="X520" s="26">
        <f t="shared" si="205"/>
        <v>2.0110574739689748</v>
      </c>
      <c r="Y520" s="27">
        <f t="shared" si="206"/>
        <v>0.15453917181983215</v>
      </c>
      <c r="Z520" s="26">
        <f t="shared" si="207"/>
        <v>0.23610377877028033</v>
      </c>
      <c r="AA520" s="33">
        <f t="shared" si="213"/>
        <v>3.3848122975553223</v>
      </c>
      <c r="AB520" s="30"/>
      <c r="AC520" s="37">
        <f t="shared" si="208"/>
        <v>6.9185427330791848E-3</v>
      </c>
      <c r="AD520" s="37">
        <f t="shared" si="214"/>
        <v>4.9890702975469052</v>
      </c>
      <c r="AE520" s="38">
        <f t="shared" si="209"/>
        <v>5.9584000000000099</v>
      </c>
      <c r="AF520" s="37">
        <f t="shared" si="210"/>
        <v>5.8310912055562446E-4</v>
      </c>
      <c r="AG520" s="37">
        <f t="shared" si="215"/>
        <v>0.27546094583803715</v>
      </c>
      <c r="AH520" s="38">
        <f t="shared" si="211"/>
        <v>0.57505976471297127</v>
      </c>
    </row>
    <row r="521" spans="6:34" x14ac:dyDescent="0.2">
      <c r="F521" s="9">
        <v>48.100000000003</v>
      </c>
      <c r="G521" s="17">
        <f t="shared" si="212"/>
        <v>1068.2538461538752</v>
      </c>
      <c r="H521" s="24">
        <f t="shared" si="201"/>
        <v>1341.4038461538753</v>
      </c>
      <c r="I521" s="24">
        <f t="shared" si="202"/>
        <v>13.830935674557196</v>
      </c>
      <c r="J521" s="18">
        <f t="shared" si="203"/>
        <v>1383093567.4557197</v>
      </c>
      <c r="K521" s="19">
        <f t="shared" si="192"/>
        <v>-7.3755146219679295</v>
      </c>
      <c r="L521" s="25">
        <f t="shared" si="193"/>
        <v>-8.8418421044244813</v>
      </c>
      <c r="M521" s="19">
        <f t="shared" si="194"/>
        <v>1.4663274824565518</v>
      </c>
      <c r="N521" s="20">
        <f t="shared" si="195"/>
        <v>9.1040415384599669</v>
      </c>
      <c r="O521" s="42">
        <f t="shared" si="196"/>
        <v>1.8203613471412234</v>
      </c>
      <c r="P521" s="40"/>
      <c r="Q521" s="21">
        <f t="shared" si="197"/>
        <v>18.216366386361134</v>
      </c>
      <c r="R521" s="44">
        <f t="shared" si="198"/>
        <v>1.1316354266628619</v>
      </c>
      <c r="S521" s="22"/>
      <c r="T521" s="22">
        <f t="shared" si="199"/>
        <v>2.0009098496976545</v>
      </c>
      <c r="U521" s="22">
        <f t="shared" si="200"/>
        <v>0.34812639805081463</v>
      </c>
      <c r="V521" s="47"/>
      <c r="W521" s="26">
        <f t="shared" si="204"/>
        <v>0.62165428223359753</v>
      </c>
      <c r="X521" s="26">
        <f t="shared" si="205"/>
        <v>2.0009098496976545</v>
      </c>
      <c r="Y521" s="27">
        <f t="shared" si="206"/>
        <v>0.15534290121254887</v>
      </c>
      <c r="Z521" s="26">
        <f t="shared" si="207"/>
        <v>0.23704064074719586</v>
      </c>
      <c r="AA521" s="33">
        <f t="shared" si="213"/>
        <v>3.3718681696258956</v>
      </c>
      <c r="AB521" s="30"/>
      <c r="AC521" s="37">
        <f t="shared" si="208"/>
        <v>6.8920647484725329E-3</v>
      </c>
      <c r="AD521" s="37">
        <f t="shared" si="214"/>
        <v>4.9959623622953782</v>
      </c>
      <c r="AE521" s="38">
        <f t="shared" si="209"/>
        <v>5.9584000000000099</v>
      </c>
      <c r="AF521" s="37">
        <f t="shared" si="210"/>
        <v>5.8317910663385699E-4</v>
      </c>
      <c r="AG521" s="37">
        <f t="shared" si="215"/>
        <v>0.27604412494467101</v>
      </c>
      <c r="AH521" s="38">
        <f t="shared" si="211"/>
        <v>0.57505983469905009</v>
      </c>
    </row>
    <row r="522" spans="6:34" x14ac:dyDescent="0.2">
      <c r="F522" s="9">
        <v>48.000000000002998</v>
      </c>
      <c r="G522" s="17">
        <f t="shared" si="212"/>
        <v>1068.0000000000291</v>
      </c>
      <c r="H522" s="24">
        <f t="shared" si="201"/>
        <v>1341.1500000000292</v>
      </c>
      <c r="I522" s="24">
        <f t="shared" si="202"/>
        <v>13.822400000000982</v>
      </c>
      <c r="J522" s="18">
        <f t="shared" si="203"/>
        <v>1382240000.0000982</v>
      </c>
      <c r="K522" s="19">
        <f t="shared" si="192"/>
        <v>-7.3683198222362467</v>
      </c>
      <c r="L522" s="25">
        <f t="shared" si="193"/>
        <v>-8.8458695003723928</v>
      </c>
      <c r="M522" s="19">
        <f t="shared" si="194"/>
        <v>1.4775496781361461</v>
      </c>
      <c r="N522" s="20">
        <f t="shared" si="195"/>
        <v>9.1177999999984252</v>
      </c>
      <c r="O522" s="42">
        <f t="shared" si="196"/>
        <v>1.820327973335317</v>
      </c>
      <c r="P522" s="40"/>
      <c r="Q522" s="21">
        <f t="shared" si="197"/>
        <v>18.151490021563902</v>
      </c>
      <c r="R522" s="44">
        <f t="shared" si="198"/>
        <v>1.131760591023552</v>
      </c>
      <c r="S522" s="22"/>
      <c r="T522" s="22">
        <f t="shared" si="199"/>
        <v>1.9907751893622405</v>
      </c>
      <c r="U522" s="22">
        <f t="shared" si="200"/>
        <v>0.34817128575568035</v>
      </c>
      <c r="V522" s="47"/>
      <c r="W522" s="26">
        <f t="shared" si="204"/>
        <v>0.62173443884942914</v>
      </c>
      <c r="X522" s="26">
        <f t="shared" si="205"/>
        <v>1.9907751893622405</v>
      </c>
      <c r="Y522" s="27">
        <f t="shared" si="206"/>
        <v>0.15615385458179393</v>
      </c>
      <c r="Z522" s="26">
        <f t="shared" si="207"/>
        <v>0.23798359712650033</v>
      </c>
      <c r="AA522" s="33">
        <f t="shared" si="213"/>
        <v>3.3589409505578605</v>
      </c>
      <c r="AB522" s="30"/>
      <c r="AC522" s="37">
        <f t="shared" si="208"/>
        <v>6.8655468106967963E-3</v>
      </c>
      <c r="AD522" s="37">
        <f t="shared" si="214"/>
        <v>5.0028279091060748</v>
      </c>
      <c r="AE522" s="38">
        <f t="shared" si="209"/>
        <v>5.9584000000000099</v>
      </c>
      <c r="AF522" s="37">
        <f t="shared" si="210"/>
        <v>5.8324807733605019E-4</v>
      </c>
      <c r="AG522" s="37">
        <f t="shared" si="215"/>
        <v>0.27662737302200707</v>
      </c>
      <c r="AH522" s="38">
        <f t="shared" si="211"/>
        <v>0.57505990366975168</v>
      </c>
    </row>
    <row r="523" spans="6:34" x14ac:dyDescent="0.2">
      <c r="F523" s="9">
        <v>47.900000000002997</v>
      </c>
      <c r="G523" s="17">
        <f t="shared" si="212"/>
        <v>1067.746153846183</v>
      </c>
      <c r="H523" s="24">
        <f t="shared" si="201"/>
        <v>1340.8961538461831</v>
      </c>
      <c r="I523" s="24">
        <f t="shared" si="202"/>
        <v>13.813877213018728</v>
      </c>
      <c r="J523" s="18">
        <f t="shared" si="203"/>
        <v>1381387721.3018727</v>
      </c>
      <c r="K523" s="19">
        <f t="shared" si="192"/>
        <v>-7.3610823035914841</v>
      </c>
      <c r="L523" s="25">
        <f t="shared" si="193"/>
        <v>-8.8498973640037715</v>
      </c>
      <c r="M523" s="19">
        <f t="shared" si="194"/>
        <v>1.4888150604122874</v>
      </c>
      <c r="N523" s="20">
        <f t="shared" si="195"/>
        <v>9.1315584615368834</v>
      </c>
      <c r="O523" s="42">
        <f t="shared" si="196"/>
        <v>1.8202881916924483</v>
      </c>
      <c r="P523" s="40"/>
      <c r="Q523" s="21">
        <f t="shared" si="197"/>
        <v>18.086454652408939</v>
      </c>
      <c r="R523" s="44">
        <f t="shared" si="198"/>
        <v>1.1318821126658625</v>
      </c>
      <c r="S523" s="22"/>
      <c r="T523" s="22">
        <f t="shared" si="199"/>
        <v>1.9806536560644112</v>
      </c>
      <c r="U523" s="22">
        <f t="shared" si="200"/>
        <v>0.34821628024930767</v>
      </c>
      <c r="V523" s="47"/>
      <c r="W523" s="26">
        <f t="shared" si="204"/>
        <v>0.62181478615947794</v>
      </c>
      <c r="X523" s="26">
        <f t="shared" si="205"/>
        <v>1.9806536560644112</v>
      </c>
      <c r="Y523" s="27">
        <f t="shared" si="206"/>
        <v>0.15697211480048293</v>
      </c>
      <c r="Z523" s="26">
        <f t="shared" si="207"/>
        <v>0.23893269023777985</v>
      </c>
      <c r="AA523" s="33">
        <f t="shared" si="213"/>
        <v>3.3460308542878576</v>
      </c>
      <c r="AB523" s="30"/>
      <c r="AC523" s="37">
        <f t="shared" si="208"/>
        <v>6.8389896390228374E-3</v>
      </c>
      <c r="AD523" s="37">
        <f t="shared" si="214"/>
        <v>5.0096668987450972</v>
      </c>
      <c r="AE523" s="38">
        <f t="shared" si="209"/>
        <v>5.9584000000000099</v>
      </c>
      <c r="AF523" s="37">
        <f t="shared" si="210"/>
        <v>5.8331602997428245E-4</v>
      </c>
      <c r="AG523" s="37">
        <f t="shared" si="215"/>
        <v>0.27721068905198137</v>
      </c>
      <c r="AH523" s="38">
        <f t="shared" si="211"/>
        <v>0.57505997162238986</v>
      </c>
    </row>
    <row r="524" spans="6:34" x14ac:dyDescent="0.2">
      <c r="F524" s="9">
        <v>47.800000000003003</v>
      </c>
      <c r="G524" s="17">
        <f t="shared" si="212"/>
        <v>1067.4923076923369</v>
      </c>
      <c r="H524" s="24">
        <f t="shared" si="201"/>
        <v>1340.642307692337</v>
      </c>
      <c r="I524" s="24">
        <f t="shared" si="202"/>
        <v>13.805367313610475</v>
      </c>
      <c r="J524" s="18">
        <f t="shared" si="203"/>
        <v>1380536731.3610475</v>
      </c>
      <c r="K524" s="19">
        <f t="shared" si="192"/>
        <v>-7.3538018750331329</v>
      </c>
      <c r="L524" s="25">
        <f t="shared" si="193"/>
        <v>-8.8539256955843069</v>
      </c>
      <c r="M524" s="19">
        <f t="shared" si="194"/>
        <v>1.500123820551174</v>
      </c>
      <c r="N524" s="20">
        <f t="shared" si="195"/>
        <v>9.1453169230753417</v>
      </c>
      <c r="O524" s="42">
        <f t="shared" si="196"/>
        <v>1.8202419735625419</v>
      </c>
      <c r="P524" s="40"/>
      <c r="Q524" s="21">
        <f t="shared" si="197"/>
        <v>18.021262311014102</v>
      </c>
      <c r="R524" s="44">
        <f t="shared" si="198"/>
        <v>1.1319999782604659</v>
      </c>
      <c r="S524" s="22"/>
      <c r="T524" s="22">
        <f t="shared" si="199"/>
        <v>1.9705454127612674</v>
      </c>
      <c r="U524" s="22">
        <f t="shared" si="200"/>
        <v>0.34826138339462925</v>
      </c>
      <c r="V524" s="47"/>
      <c r="W524" s="26">
        <f t="shared" si="204"/>
        <v>0.62189532749040932</v>
      </c>
      <c r="X524" s="26">
        <f t="shared" si="205"/>
        <v>1.9705454127612674</v>
      </c>
      <c r="Y524" s="27">
        <f t="shared" si="206"/>
        <v>0.15779776590354386</v>
      </c>
      <c r="Z524" s="26">
        <f t="shared" si="207"/>
        <v>0.23988796265793721</v>
      </c>
      <c r="AA524" s="33">
        <f t="shared" si="213"/>
        <v>3.333138094609299</v>
      </c>
      <c r="AB524" s="30"/>
      <c r="AC524" s="37">
        <f t="shared" si="208"/>
        <v>6.8123939549673829E-3</v>
      </c>
      <c r="AD524" s="37">
        <f t="shared" si="214"/>
        <v>5.0164792927000645</v>
      </c>
      <c r="AE524" s="38">
        <f t="shared" si="209"/>
        <v>5.9584000000000099</v>
      </c>
      <c r="AF524" s="37">
        <f t="shared" si="210"/>
        <v>5.8338296185434717E-4</v>
      </c>
      <c r="AG524" s="37">
        <f t="shared" si="215"/>
        <v>0.27779407201383571</v>
      </c>
      <c r="AH524" s="38">
        <f t="shared" si="211"/>
        <v>0.57506003855427013</v>
      </c>
    </row>
    <row r="525" spans="6:34" x14ac:dyDescent="0.2">
      <c r="F525" s="9">
        <v>47.700000000003001</v>
      </c>
      <c r="G525" s="17">
        <f t="shared" si="212"/>
        <v>1067.2384615384908</v>
      </c>
      <c r="H525" s="24">
        <f t="shared" si="201"/>
        <v>1340.3884615384909</v>
      </c>
      <c r="I525" s="24">
        <f t="shared" si="202"/>
        <v>13.796870301776153</v>
      </c>
      <c r="J525" s="18">
        <f t="shared" si="203"/>
        <v>1379687030.1776152</v>
      </c>
      <c r="K525" s="19">
        <f t="shared" si="192"/>
        <v>-7.3464783443134856</v>
      </c>
      <c r="L525" s="25">
        <f t="shared" si="193"/>
        <v>-8.8579544953798912</v>
      </c>
      <c r="M525" s="19">
        <f t="shared" si="194"/>
        <v>1.5114761510664056</v>
      </c>
      <c r="N525" s="20">
        <f t="shared" si="195"/>
        <v>9.1590753846138</v>
      </c>
      <c r="O525" s="42">
        <f t="shared" si="196"/>
        <v>1.8201892901084404</v>
      </c>
      <c r="P525" s="40"/>
      <c r="Q525" s="21">
        <f t="shared" si="197"/>
        <v>17.955915037085248</v>
      </c>
      <c r="R525" s="44">
        <f t="shared" si="198"/>
        <v>1.1321141744054497</v>
      </c>
      <c r="S525" s="22"/>
      <c r="T525" s="22">
        <f t="shared" si="199"/>
        <v>1.9604506222592222</v>
      </c>
      <c r="U525" s="22">
        <f t="shared" si="200"/>
        <v>0.34830659707336337</v>
      </c>
      <c r="V525" s="47"/>
      <c r="W525" s="26">
        <f t="shared" si="204"/>
        <v>0.62197606620243451</v>
      </c>
      <c r="X525" s="26">
        <f t="shared" si="205"/>
        <v>1.9604506222592222</v>
      </c>
      <c r="Y525" s="27">
        <f t="shared" si="206"/>
        <v>0.1586308931070321</v>
      </c>
      <c r="Z525" s="26">
        <f t="shared" si="207"/>
        <v>0.24084945721070739</v>
      </c>
      <c r="AA525" s="33">
        <f t="shared" si="213"/>
        <v>3.3202628851649871</v>
      </c>
      <c r="AB525" s="30"/>
      <c r="AC525" s="37">
        <f t="shared" si="208"/>
        <v>6.7857604822372138E-3</v>
      </c>
      <c r="AD525" s="37">
        <f t="shared" si="214"/>
        <v>5.0232650531823015</v>
      </c>
      <c r="AE525" s="38">
        <f t="shared" si="209"/>
        <v>5.958400000000009</v>
      </c>
      <c r="AF525" s="37">
        <f t="shared" si="210"/>
        <v>5.8344887027299763E-4</v>
      </c>
      <c r="AG525" s="37">
        <f t="shared" si="215"/>
        <v>0.27837752088410872</v>
      </c>
      <c r="AH525" s="38">
        <f t="shared" si="211"/>
        <v>0.57506010446268863</v>
      </c>
    </row>
    <row r="526" spans="6:34" x14ac:dyDescent="0.2">
      <c r="F526" s="9">
        <v>47.600000000003</v>
      </c>
      <c r="G526" s="17">
        <f t="shared" si="212"/>
        <v>1066.9846153846447</v>
      </c>
      <c r="H526" s="24">
        <f t="shared" si="201"/>
        <v>1340.1346153846448</v>
      </c>
      <c r="I526" s="24">
        <f t="shared" si="202"/>
        <v>13.788386177515775</v>
      </c>
      <c r="J526" s="18">
        <f t="shared" si="203"/>
        <v>1378838617.7515776</v>
      </c>
      <c r="K526" s="19">
        <f t="shared" si="192"/>
        <v>-7.3391115179268276</v>
      </c>
      <c r="L526" s="25">
        <f t="shared" si="193"/>
        <v>-8.8619837636566299</v>
      </c>
      <c r="M526" s="19">
        <f t="shared" si="194"/>
        <v>1.5228722457298023</v>
      </c>
      <c r="N526" s="20">
        <f t="shared" si="195"/>
        <v>9.1728338461522583</v>
      </c>
      <c r="O526" s="42">
        <f t="shared" si="196"/>
        <v>1.8201301123042875</v>
      </c>
      <c r="P526" s="40"/>
      <c r="Q526" s="21">
        <f t="shared" si="197"/>
        <v>17.890414877849544</v>
      </c>
      <c r="R526" s="44">
        <f t="shared" si="198"/>
        <v>1.1322246876256283</v>
      </c>
      <c r="S526" s="22"/>
      <c r="T526" s="22">
        <f t="shared" si="199"/>
        <v>1.9503694472078619</v>
      </c>
      <c r="U526" s="22">
        <f t="shared" si="200"/>
        <v>0.34835192318622155</v>
      </c>
      <c r="V526" s="47"/>
      <c r="W526" s="26">
        <f t="shared" si="204"/>
        <v>0.62205700568968125</v>
      </c>
      <c r="X526" s="26">
        <f t="shared" si="205"/>
        <v>1.9503694472078619</v>
      </c>
      <c r="Y526" s="27">
        <f t="shared" si="206"/>
        <v>0.15947158282760598</v>
      </c>
      <c r="Z526" s="26">
        <f t="shared" si="207"/>
        <v>0.24181721696610817</v>
      </c>
      <c r="AA526" s="33">
        <f t="shared" si="213"/>
        <v>3.3074054394396986</v>
      </c>
      <c r="AB526" s="30"/>
      <c r="AC526" s="37">
        <f t="shared" si="208"/>
        <v>6.7590899467071261E-3</v>
      </c>
      <c r="AD526" s="37">
        <f t="shared" si="214"/>
        <v>5.0300241431290083</v>
      </c>
      <c r="AE526" s="38">
        <f t="shared" si="209"/>
        <v>5.958400000000009</v>
      </c>
      <c r="AF526" s="37">
        <f t="shared" si="210"/>
        <v>5.8351375251805191E-4</v>
      </c>
      <c r="AG526" s="37">
        <f t="shared" si="215"/>
        <v>0.27896103463662675</v>
      </c>
      <c r="AH526" s="38">
        <f t="shared" si="211"/>
        <v>0.57506016934493376</v>
      </c>
    </row>
    <row r="527" spans="6:34" x14ac:dyDescent="0.2">
      <c r="F527" s="9">
        <v>47.500000000002998</v>
      </c>
      <c r="G527" s="17">
        <f t="shared" si="212"/>
        <v>1066.7307692307986</v>
      </c>
      <c r="H527" s="24">
        <f t="shared" si="201"/>
        <v>1339.8807692307987</v>
      </c>
      <c r="I527" s="24">
        <f t="shared" si="202"/>
        <v>13.779914940829386</v>
      </c>
      <c r="J527" s="18">
        <f t="shared" si="203"/>
        <v>1377991494.0829387</v>
      </c>
      <c r="K527" s="19">
        <f t="shared" si="192"/>
        <v>-7.3317012010985199</v>
      </c>
      <c r="L527" s="25">
        <f t="shared" si="193"/>
        <v>-8.8660135006808076</v>
      </c>
      <c r="M527" s="19">
        <f t="shared" si="194"/>
        <v>1.5343122995822878</v>
      </c>
      <c r="N527" s="20">
        <f t="shared" si="195"/>
        <v>9.1865923076907166</v>
      </c>
      <c r="O527" s="42">
        <f t="shared" si="196"/>
        <v>1.8200644109338873</v>
      </c>
      <c r="P527" s="40"/>
      <c r="Q527" s="21">
        <f t="shared" si="197"/>
        <v>17.824763887987981</v>
      </c>
      <c r="R527" s="44">
        <f t="shared" si="198"/>
        <v>1.1323315043718438</v>
      </c>
      <c r="S527" s="22"/>
      <c r="T527" s="22">
        <f t="shared" si="199"/>
        <v>1.9403020500937729</v>
      </c>
      <c r="U527" s="22">
        <f t="shared" si="200"/>
        <v>0.34839736365311863</v>
      </c>
      <c r="V527" s="47"/>
      <c r="W527" s="26">
        <f t="shared" si="204"/>
        <v>0.62213814938056888</v>
      </c>
      <c r="X527" s="26">
        <f t="shared" si="205"/>
        <v>1.9403020500937729</v>
      </c>
      <c r="Y527" s="27">
        <f t="shared" si="206"/>
        <v>0.16031992270237039</v>
      </c>
      <c r="Z527" s="26">
        <f t="shared" si="207"/>
        <v>0.24279128523982499</v>
      </c>
      <c r="AA527" s="33">
        <f t="shared" si="213"/>
        <v>3.2945659707527248</v>
      </c>
      <c r="AB527" s="30"/>
      <c r="AC527" s="37">
        <f t="shared" si="208"/>
        <v>6.732383076400463E-3</v>
      </c>
      <c r="AD527" s="37">
        <f t="shared" si="214"/>
        <v>5.0367565262054086</v>
      </c>
      <c r="AE527" s="38">
        <f t="shared" si="209"/>
        <v>5.958400000000009</v>
      </c>
      <c r="AF527" s="37">
        <f t="shared" si="210"/>
        <v>5.8357760586874455E-4</v>
      </c>
      <c r="AG527" s="37">
        <f t="shared" si="215"/>
        <v>0.27954461224249549</v>
      </c>
      <c r="AH527" s="38">
        <f t="shared" si="211"/>
        <v>0.57506023319828437</v>
      </c>
    </row>
    <row r="528" spans="6:34" x14ac:dyDescent="0.2">
      <c r="F528" s="9">
        <v>47.400000000002997</v>
      </c>
      <c r="G528" s="17">
        <f t="shared" si="212"/>
        <v>1066.4769230769525</v>
      </c>
      <c r="H528" s="24">
        <f t="shared" si="201"/>
        <v>1339.6269230769526</v>
      </c>
      <c r="I528" s="24">
        <f t="shared" si="202"/>
        <v>13.771456591716955</v>
      </c>
      <c r="J528" s="18">
        <f t="shared" si="203"/>
        <v>1377145659.1716955</v>
      </c>
      <c r="K528" s="19">
        <f t="shared" si="192"/>
        <v>-7.324247197774004</v>
      </c>
      <c r="L528" s="25">
        <f t="shared" si="193"/>
        <v>-8.8700437067189259</v>
      </c>
      <c r="M528" s="19">
        <f t="shared" si="194"/>
        <v>1.5457965089449219</v>
      </c>
      <c r="N528" s="20">
        <f t="shared" si="195"/>
        <v>9.2003507692291748</v>
      </c>
      <c r="O528" s="42">
        <f t="shared" si="196"/>
        <v>1.8199921565890556</v>
      </c>
      <c r="P528" s="40"/>
      <c r="Q528" s="21">
        <f t="shared" si="197"/>
        <v>17.758964129567154</v>
      </c>
      <c r="R528" s="44">
        <f t="shared" si="198"/>
        <v>1.1324346110202617</v>
      </c>
      <c r="S528" s="22"/>
      <c r="T528" s="22">
        <f t="shared" si="199"/>
        <v>1.9302485932343465</v>
      </c>
      <c r="U528" s="22">
        <f t="shared" si="200"/>
        <v>0.34844292041338576</v>
      </c>
      <c r="V528" s="47"/>
      <c r="W528" s="26">
        <f t="shared" si="204"/>
        <v>0.62221950073818877</v>
      </c>
      <c r="X528" s="26">
        <f t="shared" si="205"/>
        <v>1.9302485932343465</v>
      </c>
      <c r="Y528" s="27">
        <f t="shared" si="206"/>
        <v>0.16117600160909604</v>
      </c>
      <c r="Z528" s="26">
        <f t="shared" si="207"/>
        <v>0.24377170559252598</v>
      </c>
      <c r="AA528" s="33">
        <f t="shared" si="213"/>
        <v>3.2817446922504021</v>
      </c>
      <c r="AB528" s="30"/>
      <c r="AC528" s="37">
        <f t="shared" si="208"/>
        <v>6.7056406014621315E-3</v>
      </c>
      <c r="AD528" s="37">
        <f t="shared" si="214"/>
        <v>5.0434621668068704</v>
      </c>
      <c r="AE528" s="38">
        <f t="shared" si="209"/>
        <v>5.9584000000000081</v>
      </c>
      <c r="AF528" s="37">
        <f t="shared" si="210"/>
        <v>5.8364042759545683E-4</v>
      </c>
      <c r="AG528" s="37">
        <f t="shared" si="215"/>
        <v>0.28012825267009095</v>
      </c>
      <c r="AH528" s="38">
        <f t="shared" si="211"/>
        <v>0.57506029602001107</v>
      </c>
    </row>
    <row r="529" spans="6:34" x14ac:dyDescent="0.2">
      <c r="F529" s="9">
        <v>47.300000000003003</v>
      </c>
      <c r="G529" s="17">
        <f t="shared" si="212"/>
        <v>1066.2230769231064</v>
      </c>
      <c r="H529" s="24">
        <f t="shared" si="201"/>
        <v>1339.3730769231065</v>
      </c>
      <c r="I529" s="24">
        <f t="shared" si="202"/>
        <v>13.763011130178512</v>
      </c>
      <c r="J529" s="18">
        <f t="shared" si="203"/>
        <v>1376301113.0178511</v>
      </c>
      <c r="K529" s="19">
        <f t="shared" si="192"/>
        <v>-7.3167493106076371</v>
      </c>
      <c r="L529" s="25">
        <f t="shared" si="193"/>
        <v>-8.8740743820376906</v>
      </c>
      <c r="M529" s="19">
        <f t="shared" si="194"/>
        <v>1.5573250714300535</v>
      </c>
      <c r="N529" s="20">
        <f t="shared" si="195"/>
        <v>9.2141092307676331</v>
      </c>
      <c r="O529" s="42">
        <f t="shared" si="196"/>
        <v>1.8199133196679469</v>
      </c>
      <c r="P529" s="40"/>
      <c r="Q529" s="21">
        <f t="shared" si="197"/>
        <v>17.693017671970296</v>
      </c>
      <c r="R529" s="44">
        <f t="shared" si="198"/>
        <v>1.1325339938716539</v>
      </c>
      <c r="S529" s="22"/>
      <c r="T529" s="22">
        <f t="shared" si="199"/>
        <v>1.9202092387715572</v>
      </c>
      <c r="U529" s="22">
        <f t="shared" si="200"/>
        <v>0.34848859542598598</v>
      </c>
      <c r="V529" s="47"/>
      <c r="W529" s="26">
        <f t="shared" si="204"/>
        <v>0.62230106326068924</v>
      </c>
      <c r="X529" s="26">
        <f t="shared" si="205"/>
        <v>1.9202092387715572</v>
      </c>
      <c r="Y529" s="27">
        <f t="shared" si="206"/>
        <v>0.16203990968682214</v>
      </c>
      <c r="Z529" s="26">
        <f t="shared" si="207"/>
        <v>0.2447585218291071</v>
      </c>
      <c r="AA529" s="33">
        <f t="shared" si="213"/>
        <v>3.2689418168986029</v>
      </c>
      <c r="AB529" s="30"/>
      <c r="AC529" s="37">
        <f t="shared" si="208"/>
        <v>6.6788632541338096E-3</v>
      </c>
      <c r="AD529" s="37">
        <f t="shared" si="214"/>
        <v>5.0501410300610043</v>
      </c>
      <c r="AE529" s="38">
        <f t="shared" si="209"/>
        <v>5.9584000000000081</v>
      </c>
      <c r="AF529" s="37">
        <f t="shared" si="210"/>
        <v>5.8370221495965323E-4</v>
      </c>
      <c r="AG529" s="37">
        <f t="shared" si="215"/>
        <v>0.28071195488505063</v>
      </c>
      <c r="AH529" s="38">
        <f t="shared" si="211"/>
        <v>0.5750603578073753</v>
      </c>
    </row>
    <row r="530" spans="6:34" x14ac:dyDescent="0.2">
      <c r="F530" s="9">
        <v>47.200000000003001</v>
      </c>
      <c r="G530" s="17">
        <f t="shared" si="212"/>
        <v>1065.9692307692603</v>
      </c>
      <c r="H530" s="24">
        <f t="shared" si="201"/>
        <v>1339.1192307692604</v>
      </c>
      <c r="I530" s="24">
        <f t="shared" si="202"/>
        <v>13.754578556214014</v>
      </c>
      <c r="J530" s="18">
        <f t="shared" si="203"/>
        <v>1375457855.6214013</v>
      </c>
      <c r="K530" s="19">
        <f t="shared" si="192"/>
        <v>-7.3092073409514056</v>
      </c>
      <c r="L530" s="25">
        <f t="shared" si="193"/>
        <v>-8.878105526904001</v>
      </c>
      <c r="M530" s="19">
        <f t="shared" si="194"/>
        <v>1.5688981859525954</v>
      </c>
      <c r="N530" s="20">
        <f t="shared" si="195"/>
        <v>9.2278676923060914</v>
      </c>
      <c r="O530" s="42">
        <f t="shared" si="196"/>
        <v>1.8198278703733584</v>
      </c>
      <c r="P530" s="40"/>
      <c r="Q530" s="21">
        <f t="shared" si="197"/>
        <v>17.626926591827534</v>
      </c>
      <c r="R530" s="44">
        <f t="shared" si="198"/>
        <v>1.1326296391506716</v>
      </c>
      <c r="S530" s="22"/>
      <c r="T530" s="22">
        <f t="shared" si="199"/>
        <v>1.9101841486657112</v>
      </c>
      <c r="U530" s="22">
        <f t="shared" si="200"/>
        <v>0.34853439066973296</v>
      </c>
      <c r="V530" s="47"/>
      <c r="W530" s="26">
        <f t="shared" si="204"/>
        <v>0.62238284048166592</v>
      </c>
      <c r="X530" s="26">
        <f t="shared" si="205"/>
        <v>1.9101841486657112</v>
      </c>
      <c r="Y530" s="27">
        <f t="shared" si="206"/>
        <v>0.16291173835685124</v>
      </c>
      <c r="Z530" s="26">
        <f t="shared" si="207"/>
        <v>0.24575177799786435</v>
      </c>
      <c r="AA530" s="33">
        <f t="shared" si="213"/>
        <v>3.2561575574751989</v>
      </c>
      <c r="AB530" s="30"/>
      <c r="AC530" s="37">
        <f t="shared" si="208"/>
        <v>6.6520517687312757E-3</v>
      </c>
      <c r="AD530" s="37">
        <f t="shared" si="214"/>
        <v>5.0567930818297357</v>
      </c>
      <c r="AE530" s="38">
        <f t="shared" si="209"/>
        <v>5.958400000000009</v>
      </c>
      <c r="AF530" s="37">
        <f t="shared" si="210"/>
        <v>5.837629652140229E-4</v>
      </c>
      <c r="AG530" s="37">
        <f t="shared" si="215"/>
        <v>0.28129571785026464</v>
      </c>
      <c r="AH530" s="38">
        <f t="shared" si="211"/>
        <v>0.57506041855762957</v>
      </c>
    </row>
    <row r="531" spans="6:34" x14ac:dyDescent="0.2">
      <c r="F531" s="9">
        <v>47.100000000003</v>
      </c>
      <c r="G531" s="17">
        <f t="shared" si="212"/>
        <v>1065.7153846154142</v>
      </c>
      <c r="H531" s="24">
        <f t="shared" si="201"/>
        <v>1338.8653846154143</v>
      </c>
      <c r="I531" s="24">
        <f t="shared" si="202"/>
        <v>13.746158869823475</v>
      </c>
      <c r="J531" s="18">
        <f t="shared" si="203"/>
        <v>1374615886.9823475</v>
      </c>
      <c r="K531" s="19">
        <f t="shared" si="192"/>
        <v>-7.3016210888435804</v>
      </c>
      <c r="L531" s="25">
        <f t="shared" si="193"/>
        <v>-8.8821371415849661</v>
      </c>
      <c r="M531" s="19">
        <f t="shared" si="194"/>
        <v>1.5805160527413857</v>
      </c>
      <c r="N531" s="20">
        <f t="shared" si="195"/>
        <v>9.2416261538445497</v>
      </c>
      <c r="O531" s="42">
        <f t="shared" si="196"/>
        <v>1.8197357787110304</v>
      </c>
      <c r="P531" s="40"/>
      <c r="Q531" s="21">
        <f t="shared" si="197"/>
        <v>17.560692972945418</v>
      </c>
      <c r="R531" s="44">
        <f t="shared" si="198"/>
        <v>1.1327215330051152</v>
      </c>
      <c r="S531" s="22"/>
      <c r="T531" s="22">
        <f t="shared" si="199"/>
        <v>1.9001734846891754</v>
      </c>
      <c r="U531" s="22">
        <f t="shared" si="200"/>
        <v>0.34858030814351187</v>
      </c>
      <c r="V531" s="47"/>
      <c r="W531" s="26">
        <f t="shared" si="204"/>
        <v>0.62246483597055691</v>
      </c>
      <c r="X531" s="26">
        <f t="shared" si="205"/>
        <v>1.9001734846891754</v>
      </c>
      <c r="Y531" s="27">
        <f t="shared" si="206"/>
        <v>0.16379158034414365</v>
      </c>
      <c r="Z531" s="26">
        <f t="shared" si="207"/>
        <v>0.246751518389591</v>
      </c>
      <c r="AA531" s="33">
        <f t="shared" si="213"/>
        <v>3.2433921265625125</v>
      </c>
      <c r="AB531" s="30"/>
      <c r="AC531" s="37">
        <f t="shared" si="208"/>
        <v>6.6252068816143525E-3</v>
      </c>
      <c r="AD531" s="37">
        <f t="shared" si="214"/>
        <v>5.0634182887113504</v>
      </c>
      <c r="AE531" s="38">
        <f t="shared" si="209"/>
        <v>5.958400000000009</v>
      </c>
      <c r="AF531" s="37">
        <f t="shared" si="210"/>
        <v>5.8382267560200122E-4</v>
      </c>
      <c r="AG531" s="37">
        <f t="shared" si="215"/>
        <v>0.28187954052586661</v>
      </c>
      <c r="AH531" s="38">
        <f t="shared" si="211"/>
        <v>0.57506047826801754</v>
      </c>
    </row>
    <row r="532" spans="6:34" x14ac:dyDescent="0.2">
      <c r="F532" s="9">
        <v>47.000000000002998</v>
      </c>
      <c r="G532" s="17">
        <f t="shared" si="212"/>
        <v>1065.4615384615681</v>
      </c>
      <c r="H532" s="24">
        <f t="shared" si="201"/>
        <v>1338.6115384615682</v>
      </c>
      <c r="I532" s="24">
        <f t="shared" si="202"/>
        <v>13.737752071006895</v>
      </c>
      <c r="J532" s="18">
        <f t="shared" si="203"/>
        <v>1373775207.1006894</v>
      </c>
      <c r="K532" s="19">
        <f t="shared" si="192"/>
        <v>-7.2939903529971613</v>
      </c>
      <c r="L532" s="25">
        <f t="shared" si="193"/>
        <v>-8.886169226347894</v>
      </c>
      <c r="M532" s="19">
        <f t="shared" si="194"/>
        <v>1.5921788733507327</v>
      </c>
      <c r="N532" s="20">
        <f t="shared" si="195"/>
        <v>9.2553846153830079</v>
      </c>
      <c r="O532" s="42">
        <f t="shared" si="196"/>
        <v>1.8196370144879133</v>
      </c>
      <c r="P532" s="40"/>
      <c r="Q532" s="21">
        <f t="shared" si="197"/>
        <v>17.494318906235698</v>
      </c>
      <c r="R532" s="44">
        <f t="shared" si="198"/>
        <v>1.1328096615051864</v>
      </c>
      <c r="S532" s="22"/>
      <c r="T532" s="22">
        <f t="shared" si="199"/>
        <v>1.8901774084200762</v>
      </c>
      <c r="U532" s="22">
        <f t="shared" si="200"/>
        <v>0.3486263498665042</v>
      </c>
      <c r="V532" s="47"/>
      <c r="W532" s="26">
        <f t="shared" si="204"/>
        <v>0.62254705333304317</v>
      </c>
      <c r="X532" s="26">
        <f t="shared" si="205"/>
        <v>1.8901774084200762</v>
      </c>
      <c r="Y532" s="27">
        <f t="shared" si="206"/>
        <v>0.16467952969912103</v>
      </c>
      <c r="Z532" s="26">
        <f t="shared" si="207"/>
        <v>0.24775778753659849</v>
      </c>
      <c r="AA532" s="33">
        <f t="shared" si="213"/>
        <v>3.2306457365397248</v>
      </c>
      <c r="AB532" s="30"/>
      <c r="AC532" s="37">
        <f t="shared" si="208"/>
        <v>6.5983293311661431E-3</v>
      </c>
      <c r="AD532" s="37">
        <f t="shared" si="214"/>
        <v>5.0700166180425166</v>
      </c>
      <c r="AE532" s="38">
        <f t="shared" si="209"/>
        <v>5.958400000000009</v>
      </c>
      <c r="AF532" s="37">
        <f t="shared" si="210"/>
        <v>5.8388134335811718E-4</v>
      </c>
      <c r="AG532" s="37">
        <f t="shared" si="215"/>
        <v>0.28246342186922474</v>
      </c>
      <c r="AH532" s="38">
        <f t="shared" si="211"/>
        <v>0.57506053693577375</v>
      </c>
    </row>
    <row r="533" spans="6:34" x14ac:dyDescent="0.2">
      <c r="F533" s="9">
        <v>46.900000000002997</v>
      </c>
      <c r="G533" s="17">
        <f t="shared" si="212"/>
        <v>1065.207692307722</v>
      </c>
      <c r="H533" s="24">
        <f t="shared" si="201"/>
        <v>1338.3576923077221</v>
      </c>
      <c r="I533" s="24">
        <f t="shared" si="202"/>
        <v>13.729358159764288</v>
      </c>
      <c r="J533" s="18">
        <f t="shared" si="203"/>
        <v>1372935815.9764287</v>
      </c>
      <c r="K533" s="19">
        <f t="shared" si="192"/>
        <v>-7.2863149307882598</v>
      </c>
      <c r="L533" s="25">
        <f t="shared" si="193"/>
        <v>-8.8902017814602932</v>
      </c>
      <c r="M533" s="19">
        <f t="shared" si="194"/>
        <v>1.6038868506720334</v>
      </c>
      <c r="N533" s="20">
        <f t="shared" si="195"/>
        <v>9.2691430769214662</v>
      </c>
      <c r="O533" s="42">
        <f t="shared" si="196"/>
        <v>1.8195315473104232</v>
      </c>
      <c r="P533" s="40"/>
      <c r="Q533" s="21">
        <f t="shared" si="197"/>
        <v>17.427806489643284</v>
      </c>
      <c r="R533" s="44">
        <f t="shared" si="198"/>
        <v>1.1328940106427372</v>
      </c>
      <c r="S533" s="22"/>
      <c r="T533" s="22">
        <f t="shared" si="199"/>
        <v>1.8801960812359726</v>
      </c>
      <c r="U533" s="22">
        <f t="shared" si="200"/>
        <v>0.34867251787841458</v>
      </c>
      <c r="V533" s="47"/>
      <c r="W533" s="26">
        <f t="shared" si="204"/>
        <v>0.62262949621145458</v>
      </c>
      <c r="X533" s="26">
        <f t="shared" si="205"/>
        <v>1.8801960812359726</v>
      </c>
      <c r="Y533" s="27">
        <f t="shared" si="206"/>
        <v>0.1655756818198878</v>
      </c>
      <c r="Z533" s="26">
        <f t="shared" si="207"/>
        <v>0.24877063021165849</v>
      </c>
      <c r="AA533" s="33">
        <f t="shared" si="213"/>
        <v>3.2179185995752633</v>
      </c>
      <c r="AB533" s="30"/>
      <c r="AC533" s="37">
        <f t="shared" si="208"/>
        <v>6.5714198577648568E-3</v>
      </c>
      <c r="AD533" s="37">
        <f t="shared" si="214"/>
        <v>5.0765880379002812</v>
      </c>
      <c r="AE533" s="38">
        <f t="shared" si="209"/>
        <v>5.958400000000009</v>
      </c>
      <c r="AF533" s="37">
        <f t="shared" si="210"/>
        <v>5.8393896570771973E-4</v>
      </c>
      <c r="AG533" s="37">
        <f t="shared" si="215"/>
        <v>0.28304736083493248</v>
      </c>
      <c r="AH533" s="38">
        <f t="shared" si="211"/>
        <v>0.57506059455812331</v>
      </c>
    </row>
    <row r="534" spans="6:34" x14ac:dyDescent="0.2">
      <c r="F534" s="9">
        <v>46.800000000003003</v>
      </c>
      <c r="G534" s="17">
        <f t="shared" si="212"/>
        <v>1064.9538461538759</v>
      </c>
      <c r="H534" s="24">
        <f t="shared" si="201"/>
        <v>1338.103846153876</v>
      </c>
      <c r="I534" s="24">
        <f t="shared" si="202"/>
        <v>13.720977136095669</v>
      </c>
      <c r="J534" s="18">
        <f t="shared" si="203"/>
        <v>1372097713.6095669</v>
      </c>
      <c r="K534" s="19">
        <f t="shared" si="192"/>
        <v>-7.2785946182443171</v>
      </c>
      <c r="L534" s="25">
        <f t="shared" si="193"/>
        <v>-8.8942348071898731</v>
      </c>
      <c r="M534" s="19">
        <f t="shared" si="194"/>
        <v>1.6156401889455561</v>
      </c>
      <c r="N534" s="20">
        <f t="shared" si="195"/>
        <v>9.2829015384599245</v>
      </c>
      <c r="O534" s="42">
        <f t="shared" si="196"/>
        <v>1.819419346582678</v>
      </c>
      <c r="P534" s="40"/>
      <c r="Q534" s="21">
        <f t="shared" si="197"/>
        <v>17.361157828073551</v>
      </c>
      <c r="R534" s="44">
        <f t="shared" si="198"/>
        <v>1.1329745663305058</v>
      </c>
      <c r="S534" s="22"/>
      <c r="T534" s="22">
        <f t="shared" si="199"/>
        <v>1.8702296643075078</v>
      </c>
      <c r="U534" s="22">
        <f t="shared" si="200"/>
        <v>0.34871881423970114</v>
      </c>
      <c r="V534" s="47"/>
      <c r="W534" s="26">
        <f t="shared" si="204"/>
        <v>0.6227121682851805</v>
      </c>
      <c r="X534" s="26">
        <f t="shared" si="205"/>
        <v>1.8702296643075078</v>
      </c>
      <c r="Y534" s="27">
        <f t="shared" si="206"/>
        <v>0.16648013347487803</v>
      </c>
      <c r="Z534" s="26">
        <f t="shared" si="207"/>
        <v>0.24979009142686362</v>
      </c>
      <c r="AA534" s="33">
        <f t="shared" si="213"/>
        <v>3.2052109276191709</v>
      </c>
      <c r="AB534" s="30"/>
      <c r="AC534" s="37">
        <f t="shared" si="208"/>
        <v>6.5444792037577951E-3</v>
      </c>
      <c r="AD534" s="37">
        <f t="shared" si="214"/>
        <v>5.0831325171040387</v>
      </c>
      <c r="AE534" s="38">
        <f t="shared" si="209"/>
        <v>5.9584000000000081</v>
      </c>
      <c r="AF534" s="37">
        <f t="shared" si="210"/>
        <v>5.8399553986690934E-4</v>
      </c>
      <c r="AG534" s="37">
        <f t="shared" si="215"/>
        <v>0.28363135637479941</v>
      </c>
      <c r="AH534" s="38">
        <f t="shared" si="211"/>
        <v>0.57506065113228266</v>
      </c>
    </row>
    <row r="535" spans="6:34" x14ac:dyDescent="0.2">
      <c r="F535" s="9">
        <v>46.700000000003001</v>
      </c>
      <c r="G535" s="17">
        <f t="shared" si="212"/>
        <v>1064.7000000000298</v>
      </c>
      <c r="H535" s="24">
        <f t="shared" si="201"/>
        <v>1337.8500000000299</v>
      </c>
      <c r="I535" s="24">
        <f t="shared" si="202"/>
        <v>13.712609000000995</v>
      </c>
      <c r="J535" s="18">
        <f t="shared" si="203"/>
        <v>1371260900.0000994</v>
      </c>
      <c r="K535" s="19">
        <f t="shared" si="192"/>
        <v>-7.2708292100322458</v>
      </c>
      <c r="L535" s="25">
        <f t="shared" si="193"/>
        <v>-8.8982683038045636</v>
      </c>
      <c r="M535" s="19">
        <f t="shared" si="194"/>
        <v>1.6274390937723178</v>
      </c>
      <c r="N535" s="20">
        <f t="shared" si="195"/>
        <v>9.2966599999983828</v>
      </c>
      <c r="O535" s="42">
        <f t="shared" si="196"/>
        <v>1.8193003815047133</v>
      </c>
      <c r="P535" s="40"/>
      <c r="Q535" s="21">
        <f t="shared" si="197"/>
        <v>17.294375033318744</v>
      </c>
      <c r="R535" s="44">
        <f t="shared" si="198"/>
        <v>1.1330513144013439</v>
      </c>
      <c r="S535" s="22"/>
      <c r="T535" s="22">
        <f t="shared" si="199"/>
        <v>1.8602783185920269</v>
      </c>
      <c r="U535" s="22">
        <f t="shared" si="200"/>
        <v>0.34876524103180861</v>
      </c>
      <c r="V535" s="47"/>
      <c r="W535" s="26">
        <f t="shared" si="204"/>
        <v>0.62279507327108674</v>
      </c>
      <c r="X535" s="26">
        <f t="shared" si="205"/>
        <v>1.8602783185920269</v>
      </c>
      <c r="Y535" s="27">
        <f t="shared" si="206"/>
        <v>0.16739298282593984</v>
      </c>
      <c r="Z535" s="26">
        <f t="shared" si="207"/>
        <v>0.25081621643240581</v>
      </c>
      <c r="AA535" s="33">
        <f t="shared" si="213"/>
        <v>3.1925229323954314</v>
      </c>
      <c r="AB535" s="30"/>
      <c r="AC535" s="37">
        <f t="shared" si="208"/>
        <v>6.517508113437414E-3</v>
      </c>
      <c r="AD535" s="37">
        <f t="shared" si="214"/>
        <v>5.0896500252174759</v>
      </c>
      <c r="AE535" s="38">
        <f t="shared" si="209"/>
        <v>5.9584000000000081</v>
      </c>
      <c r="AF535" s="37">
        <f t="shared" si="210"/>
        <v>5.8405106304267767E-4</v>
      </c>
      <c r="AG535" s="37">
        <f t="shared" si="215"/>
        <v>0.28421540743784207</v>
      </c>
      <c r="AH535" s="38">
        <f t="shared" si="211"/>
        <v>0.57506070665545828</v>
      </c>
    </row>
    <row r="536" spans="6:34" x14ac:dyDescent="0.2">
      <c r="F536" s="9">
        <v>46.600000000003</v>
      </c>
      <c r="G536" s="17">
        <f t="shared" si="212"/>
        <v>1064.4461538461837</v>
      </c>
      <c r="H536" s="24">
        <f t="shared" si="201"/>
        <v>1337.5961538461838</v>
      </c>
      <c r="I536" s="24">
        <f t="shared" si="202"/>
        <v>13.704253751480294</v>
      </c>
      <c r="J536" s="18">
        <f t="shared" si="203"/>
        <v>1370425375.1480293</v>
      </c>
      <c r="K536" s="19">
        <f t="shared" si="192"/>
        <v>-7.2630184994463463</v>
      </c>
      <c r="L536" s="25">
        <f t="shared" si="193"/>
        <v>-8.9023022715724753</v>
      </c>
      <c r="M536" s="19">
        <f t="shared" si="194"/>
        <v>1.6392837721261291</v>
      </c>
      <c r="N536" s="20">
        <f t="shared" si="195"/>
        <v>9.3104184615368411</v>
      </c>
      <c r="O536" s="42">
        <f t="shared" si="196"/>
        <v>1.8191746210706743</v>
      </c>
      <c r="P536" s="40"/>
      <c r="Q536" s="21">
        <f t="shared" si="197"/>
        <v>17.227460223983776</v>
      </c>
      <c r="R536" s="44">
        <f t="shared" si="198"/>
        <v>1.133124240607432</v>
      </c>
      <c r="S536" s="22"/>
      <c r="T536" s="22">
        <f t="shared" si="199"/>
        <v>1.8503422048271818</v>
      </c>
      <c r="U536" s="22">
        <f t="shared" si="200"/>
        <v>0.348811800357405</v>
      </c>
      <c r="V536" s="47"/>
      <c r="W536" s="26">
        <f t="shared" si="204"/>
        <v>0.62287821492393747</v>
      </c>
      <c r="X536" s="26">
        <f t="shared" si="205"/>
        <v>1.8503422048271818</v>
      </c>
      <c r="Y536" s="27">
        <f t="shared" si="206"/>
        <v>0.16831432945186295</v>
      </c>
      <c r="Z536" s="26">
        <f t="shared" si="207"/>
        <v>0.25184905071526859</v>
      </c>
      <c r="AA536" s="33">
        <f t="shared" si="213"/>
        <v>3.1798548253942962</v>
      </c>
      <c r="AB536" s="30"/>
      <c r="AC536" s="37">
        <f t="shared" si="208"/>
        <v>6.4905073330101346E-3</v>
      </c>
      <c r="AD536" s="37">
        <f t="shared" si="214"/>
        <v>5.0961405325504856</v>
      </c>
      <c r="AE536" s="38">
        <f t="shared" si="209"/>
        <v>5.9584000000000081</v>
      </c>
      <c r="AF536" s="37">
        <f t="shared" si="210"/>
        <v>5.8410553243242141E-4</v>
      </c>
      <c r="AG536" s="37">
        <f t="shared" si="215"/>
        <v>0.2847995129702745</v>
      </c>
      <c r="AH536" s="38">
        <f t="shared" si="211"/>
        <v>0.57506076112484805</v>
      </c>
    </row>
    <row r="537" spans="6:34" x14ac:dyDescent="0.2">
      <c r="F537" s="9">
        <v>46.500000000002998</v>
      </c>
      <c r="G537" s="17">
        <f t="shared" si="212"/>
        <v>1064.1923076923376</v>
      </c>
      <c r="H537" s="24">
        <f t="shared" si="201"/>
        <v>1337.3423076923377</v>
      </c>
      <c r="I537" s="24">
        <f t="shared" si="202"/>
        <v>13.695911390533539</v>
      </c>
      <c r="J537" s="18">
        <f t="shared" si="203"/>
        <v>1369591139.0533538</v>
      </c>
      <c r="K537" s="19">
        <f t="shared" si="192"/>
        <v>-7.2551622783961891</v>
      </c>
      <c r="L537" s="25">
        <f t="shared" si="193"/>
        <v>-8.9063367107619378</v>
      </c>
      <c r="M537" s="19">
        <f t="shared" si="194"/>
        <v>1.6511744323657487</v>
      </c>
      <c r="N537" s="20">
        <f t="shared" si="195"/>
        <v>9.3241769230752993</v>
      </c>
      <c r="O537" s="42">
        <f t="shared" si="196"/>
        <v>1.8190420340669968</v>
      </c>
      <c r="P537" s="40"/>
      <c r="Q537" s="21">
        <f t="shared" si="197"/>
        <v>17.160415525411153</v>
      </c>
      <c r="R537" s="44">
        <f t="shared" si="198"/>
        <v>1.1331933306194863</v>
      </c>
      <c r="S537" s="22"/>
      <c r="T537" s="22">
        <f t="shared" si="199"/>
        <v>1.8404214835245005</v>
      </c>
      <c r="U537" s="22">
        <f t="shared" si="200"/>
        <v>0.34885849434062061</v>
      </c>
      <c r="V537" s="47"/>
      <c r="W537" s="26">
        <f t="shared" si="204"/>
        <v>0.62296159703682241</v>
      </c>
      <c r="X537" s="26">
        <f t="shared" si="205"/>
        <v>1.8404214835245005</v>
      </c>
      <c r="Y537" s="27">
        <f t="shared" si="206"/>
        <v>0.16924427437236261</v>
      </c>
      <c r="Z537" s="26">
        <f t="shared" si="207"/>
        <v>0.25288863999783184</v>
      </c>
      <c r="AA537" s="33">
        <f t="shared" si="213"/>
        <v>3.167206817864558</v>
      </c>
      <c r="AB537" s="30"/>
      <c r="AC537" s="37">
        <f t="shared" si="208"/>
        <v>6.4634776105742531E-3</v>
      </c>
      <c r="AD537" s="37">
        <f t="shared" si="214"/>
        <v>5.1026040101610599</v>
      </c>
      <c r="AE537" s="38">
        <f t="shared" si="209"/>
        <v>5.9584000000000081</v>
      </c>
      <c r="AF537" s="37">
        <f t="shared" si="210"/>
        <v>5.8415894522428869E-4</v>
      </c>
      <c r="AG537" s="37">
        <f t="shared" si="215"/>
        <v>0.28538367191549879</v>
      </c>
      <c r="AH537" s="38">
        <f t="shared" si="211"/>
        <v>0.57506081453763991</v>
      </c>
    </row>
    <row r="538" spans="6:34" x14ac:dyDescent="0.2">
      <c r="F538" s="9">
        <v>46.400000000002997</v>
      </c>
      <c r="G538" s="17">
        <f t="shared" si="212"/>
        <v>1063.9384615384915</v>
      </c>
      <c r="H538" s="24">
        <f t="shared" si="201"/>
        <v>1337.0884615384916</v>
      </c>
      <c r="I538" s="24">
        <f t="shared" si="202"/>
        <v>13.687581917160756</v>
      </c>
      <c r="J538" s="18">
        <f t="shared" si="203"/>
        <v>1368758191.7160757</v>
      </c>
      <c r="K538" s="19">
        <f t="shared" si="192"/>
        <v>-7.2472603373943016</v>
      </c>
      <c r="L538" s="25">
        <f t="shared" si="193"/>
        <v>-8.9103716216414792</v>
      </c>
      <c r="M538" s="19">
        <f t="shared" si="194"/>
        <v>1.6631112842471776</v>
      </c>
      <c r="N538" s="20">
        <f t="shared" si="195"/>
        <v>9.3379353846137576</v>
      </c>
      <c r="O538" s="42">
        <f t="shared" si="196"/>
        <v>1.8189025890705599</v>
      </c>
      <c r="P538" s="40"/>
      <c r="Q538" s="21">
        <f t="shared" si="197"/>
        <v>17.093243069605187</v>
      </c>
      <c r="R538" s="44">
        <f t="shared" si="198"/>
        <v>1.133258570025955</v>
      </c>
      <c r="S538" s="22"/>
      <c r="T538" s="22">
        <f t="shared" si="199"/>
        <v>1.8305163149629364</v>
      </c>
      <c r="U538" s="22">
        <f t="shared" si="200"/>
        <v>0.34890532512729083</v>
      </c>
      <c r="V538" s="47"/>
      <c r="W538" s="26">
        <f t="shared" si="204"/>
        <v>0.62304522344159075</v>
      </c>
      <c r="X538" s="26">
        <f t="shared" si="205"/>
        <v>1.8305163149629364</v>
      </c>
      <c r="Y538" s="27">
        <f t="shared" si="206"/>
        <v>0.17018292007252772</v>
      </c>
      <c r="Z538" s="26">
        <f t="shared" si="207"/>
        <v>0.25393503023638736</v>
      </c>
      <c r="AA538" s="33">
        <f t="shared" si="213"/>
        <v>3.1545791208058209</v>
      </c>
      <c r="AB538" s="30"/>
      <c r="AC538" s="37">
        <f t="shared" si="208"/>
        <v>6.4364196960905885E-3</v>
      </c>
      <c r="AD538" s="37">
        <f t="shared" si="214"/>
        <v>5.1090404298571501</v>
      </c>
      <c r="AE538" s="38">
        <f t="shared" si="209"/>
        <v>5.9584000000000072</v>
      </c>
      <c r="AF538" s="37">
        <f t="shared" si="210"/>
        <v>5.8421129859689846E-4</v>
      </c>
      <c r="AG538" s="37">
        <f t="shared" si="215"/>
        <v>0.28596788321409572</v>
      </c>
      <c r="AH538" s="38">
        <f t="shared" si="211"/>
        <v>0.57506086689101243</v>
      </c>
    </row>
    <row r="539" spans="6:34" x14ac:dyDescent="0.2">
      <c r="F539" s="9">
        <v>46.300000000003102</v>
      </c>
      <c r="G539" s="17">
        <f t="shared" si="212"/>
        <v>1063.6846153846454</v>
      </c>
      <c r="H539" s="24">
        <f t="shared" si="201"/>
        <v>1336.8346153846455</v>
      </c>
      <c r="I539" s="24">
        <f t="shared" si="202"/>
        <v>13.679265331361947</v>
      </c>
      <c r="J539" s="18">
        <f t="shared" si="203"/>
        <v>1367926533.1361947</v>
      </c>
      <c r="K539" s="19">
        <f t="shared" si="192"/>
        <v>-7.2393124655437679</v>
      </c>
      <c r="L539" s="25">
        <f t="shared" si="193"/>
        <v>-8.9144070044798269</v>
      </c>
      <c r="M539" s="19">
        <f t="shared" si="194"/>
        <v>1.675094538936059</v>
      </c>
      <c r="N539" s="20">
        <f t="shared" si="195"/>
        <v>9.3516938461522159</v>
      </c>
      <c r="O539" s="42">
        <f t="shared" si="196"/>
        <v>1.8187562544468259</v>
      </c>
      <c r="P539" s="40"/>
      <c r="Q539" s="21">
        <f t="shared" si="197"/>
        <v>17.025944995155502</v>
      </c>
      <c r="R539" s="44">
        <f t="shared" si="198"/>
        <v>1.1333199443322051</v>
      </c>
      <c r="S539" s="22"/>
      <c r="T539" s="22">
        <f t="shared" si="199"/>
        <v>1.8206268591824015</v>
      </c>
      <c r="U539" s="22">
        <f t="shared" si="200"/>
        <v>0.34895229488520235</v>
      </c>
      <c r="V539" s="47"/>
      <c r="W539" s="26">
        <f t="shared" si="204"/>
        <v>0.62312909800928984</v>
      </c>
      <c r="X539" s="26">
        <f t="shared" si="205"/>
        <v>1.8206268591824015</v>
      </c>
      <c r="Y539" s="27">
        <f t="shared" si="206"/>
        <v>0.17113037052774277</v>
      </c>
      <c r="Z539" s="26">
        <f t="shared" si="207"/>
        <v>0.25498826761956034</v>
      </c>
      <c r="AA539" s="33">
        <f t="shared" si="213"/>
        <v>3.1419719449607459</v>
      </c>
      <c r="AB539" s="30"/>
      <c r="AC539" s="37">
        <f t="shared" si="208"/>
        <v>6.4093343413488711E-3</v>
      </c>
      <c r="AD539" s="37">
        <f t="shared" si="214"/>
        <v>5.1154497641984991</v>
      </c>
      <c r="AE539" s="38">
        <f t="shared" si="209"/>
        <v>5.9584000000000072</v>
      </c>
      <c r="AF539" s="37">
        <f t="shared" si="210"/>
        <v>5.8426258971868881E-4</v>
      </c>
      <c r="AG539" s="37">
        <f t="shared" si="215"/>
        <v>0.28655214580381438</v>
      </c>
      <c r="AH539" s="38">
        <f t="shared" si="211"/>
        <v>0.57506091818213489</v>
      </c>
    </row>
    <row r="540" spans="6:34" x14ac:dyDescent="0.2">
      <c r="F540" s="9">
        <v>46.200000000003101</v>
      </c>
      <c r="G540" s="17">
        <f t="shared" si="212"/>
        <v>1063.4307692307993</v>
      </c>
      <c r="H540" s="24">
        <f t="shared" si="201"/>
        <v>1336.5807692307994</v>
      </c>
      <c r="I540" s="24">
        <f t="shared" si="202"/>
        <v>13.670961633137082</v>
      </c>
      <c r="J540" s="18">
        <f t="shared" si="203"/>
        <v>1367096163.3137083</v>
      </c>
      <c r="K540" s="19">
        <f t="shared" si="192"/>
        <v>-7.2313184505256078</v>
      </c>
      <c r="L540" s="25">
        <f t="shared" si="193"/>
        <v>-8.9184428595459231</v>
      </c>
      <c r="M540" s="19">
        <f t="shared" si="194"/>
        <v>1.6871244090203152</v>
      </c>
      <c r="N540" s="20">
        <f t="shared" si="195"/>
        <v>9.3654523076906742</v>
      </c>
      <c r="O540" s="42">
        <f t="shared" si="196"/>
        <v>1.8186029983479477</v>
      </c>
      <c r="P540" s="40"/>
      <c r="Q540" s="21">
        <f t="shared" si="197"/>
        <v>16.958523447159351</v>
      </c>
      <c r="R540" s="44">
        <f t="shared" si="198"/>
        <v>1.1333774389596927</v>
      </c>
      <c r="S540" s="22"/>
      <c r="T540" s="22">
        <f t="shared" si="199"/>
        <v>1.8107532759772249</v>
      </c>
      <c r="U540" s="22">
        <f t="shared" si="200"/>
        <v>0.34899940580434169</v>
      </c>
      <c r="V540" s="47"/>
      <c r="W540" s="26">
        <f t="shared" si="204"/>
        <v>0.62321322465061013</v>
      </c>
      <c r="X540" s="26">
        <f t="shared" si="205"/>
        <v>1.8107532759772249</v>
      </c>
      <c r="Y540" s="27">
        <f t="shared" si="206"/>
        <v>0.17208673122910001</v>
      </c>
      <c r="Z540" s="26">
        <f t="shared" si="207"/>
        <v>0.25604839856664174</v>
      </c>
      <c r="AA540" s="33">
        <f t="shared" si="213"/>
        <v>3.1293855008072162</v>
      </c>
      <c r="AB540" s="30"/>
      <c r="AC540" s="37">
        <f t="shared" si="208"/>
        <v>6.3822222999744228E-3</v>
      </c>
      <c r="AD540" s="37">
        <f t="shared" si="214"/>
        <v>5.1218319864984734</v>
      </c>
      <c r="AE540" s="38">
        <f t="shared" si="209"/>
        <v>5.9584000000000072</v>
      </c>
      <c r="AF540" s="37">
        <f t="shared" si="210"/>
        <v>5.8431281575095531E-4</v>
      </c>
      <c r="AG540" s="37">
        <f t="shared" si="215"/>
        <v>0.28713645861956533</v>
      </c>
      <c r="AH540" s="38">
        <f t="shared" si="211"/>
        <v>0.57506096840816645</v>
      </c>
    </row>
    <row r="541" spans="6:34" x14ac:dyDescent="0.2">
      <c r="F541" s="9">
        <v>46.100000000003099</v>
      </c>
      <c r="G541" s="17">
        <f t="shared" si="212"/>
        <v>1063.1769230769532</v>
      </c>
      <c r="H541" s="24">
        <f t="shared" si="201"/>
        <v>1336.3269230769533</v>
      </c>
      <c r="I541" s="24">
        <f t="shared" si="202"/>
        <v>13.66267082248622</v>
      </c>
      <c r="J541" s="18">
        <f t="shared" si="203"/>
        <v>1366267082.2486219</v>
      </c>
      <c r="K541" s="19">
        <f t="shared" si="192"/>
        <v>-7.2232780785861266</v>
      </c>
      <c r="L541" s="25">
        <f t="shared" si="193"/>
        <v>-8.9224791871089035</v>
      </c>
      <c r="M541" s="19">
        <f t="shared" si="194"/>
        <v>1.6992011085227769</v>
      </c>
      <c r="N541" s="20">
        <f t="shared" si="195"/>
        <v>9.3792107692291324</v>
      </c>
      <c r="O541" s="42">
        <f t="shared" si="196"/>
        <v>1.8184427887108709</v>
      </c>
      <c r="P541" s="40"/>
      <c r="Q541" s="21">
        <f t="shared" si="197"/>
        <v>16.890980577144067</v>
      </c>
      <c r="R541" s="44">
        <f t="shared" si="198"/>
        <v>1.1334310392451317</v>
      </c>
      <c r="S541" s="22"/>
      <c r="T541" s="22">
        <f t="shared" si="199"/>
        <v>1.8008957248896882</v>
      </c>
      <c r="U541" s="22">
        <f t="shared" si="200"/>
        <v>0.34904666009714824</v>
      </c>
      <c r="V541" s="47"/>
      <c r="W541" s="26">
        <f t="shared" si="204"/>
        <v>0.6232976073163361</v>
      </c>
      <c r="X541" s="26">
        <f t="shared" si="205"/>
        <v>1.8008957248896882</v>
      </c>
      <c r="Y541" s="27">
        <f t="shared" si="206"/>
        <v>0.17305210920929792</v>
      </c>
      <c r="Z541" s="26">
        <f t="shared" si="207"/>
        <v>0.25711546972581312</v>
      </c>
      <c r="AA541" s="33">
        <f t="shared" si="213"/>
        <v>3.1168199985506027</v>
      </c>
      <c r="AB541" s="30"/>
      <c r="AC541" s="37">
        <f t="shared" si="208"/>
        <v>6.3550843273319536E-3</v>
      </c>
      <c r="AD541" s="37">
        <f t="shared" si="214"/>
        <v>5.1281870708258053</v>
      </c>
      <c r="AE541" s="38">
        <f t="shared" si="209"/>
        <v>5.9584000000000072</v>
      </c>
      <c r="AF541" s="37">
        <f t="shared" si="210"/>
        <v>5.843619738415516E-4</v>
      </c>
      <c r="AG541" s="37">
        <f t="shared" si="215"/>
        <v>0.28772082059340687</v>
      </c>
      <c r="AH541" s="38">
        <f t="shared" si="211"/>
        <v>0.57506101756625716</v>
      </c>
    </row>
    <row r="542" spans="6:34" x14ac:dyDescent="0.2">
      <c r="F542" s="9">
        <v>46.000000000003098</v>
      </c>
      <c r="G542" s="17">
        <f t="shared" si="212"/>
        <v>1062.9230769231071</v>
      </c>
      <c r="H542" s="24">
        <f t="shared" si="201"/>
        <v>1336.0730769231072</v>
      </c>
      <c r="I542" s="24">
        <f t="shared" si="202"/>
        <v>13.654392899409274</v>
      </c>
      <c r="J542" s="18">
        <f t="shared" si="203"/>
        <v>1365439289.9409273</v>
      </c>
      <c r="K542" s="19">
        <f t="shared" si="192"/>
        <v>-7.2151911345240389</v>
      </c>
      <c r="L542" s="25">
        <f t="shared" si="193"/>
        <v>-8.926515987438119</v>
      </c>
      <c r="M542" s="19">
        <f t="shared" si="194"/>
        <v>1.7113248529140801</v>
      </c>
      <c r="N542" s="20">
        <f t="shared" si="195"/>
        <v>9.3929692307675907</v>
      </c>
      <c r="O542" s="42">
        <f t="shared" si="196"/>
        <v>1.8182755932554038</v>
      </c>
      <c r="P542" s="40"/>
      <c r="Q542" s="21">
        <f t="shared" si="197"/>
        <v>16.823318542987852</v>
      </c>
      <c r="R542" s="44">
        <f t="shared" si="198"/>
        <v>1.1334807304396437</v>
      </c>
      <c r="S542" s="22"/>
      <c r="T542" s="22">
        <f t="shared" si="199"/>
        <v>1.7910543652034359</v>
      </c>
      <c r="U542" s="22">
        <f t="shared" si="200"/>
        <v>0.34909405999876969</v>
      </c>
      <c r="V542" s="47"/>
      <c r="W542" s="26">
        <f t="shared" si="204"/>
        <v>0.62338224999780301</v>
      </c>
      <c r="X542" s="26">
        <f t="shared" si="205"/>
        <v>1.7910543652034359</v>
      </c>
      <c r="Y542" s="27">
        <f t="shared" si="206"/>
        <v>0.1740266130690557</v>
      </c>
      <c r="Z542" s="26">
        <f t="shared" si="207"/>
        <v>0.2581895279722824</v>
      </c>
      <c r="AA542" s="33">
        <f t="shared" si="213"/>
        <v>3.1042756481158786</v>
      </c>
      <c r="AB542" s="30"/>
      <c r="AC542" s="37">
        <f t="shared" si="208"/>
        <v>6.3279211805660927E-3</v>
      </c>
      <c r="AD542" s="37">
        <f t="shared" si="214"/>
        <v>5.1345149920063715</v>
      </c>
      <c r="AE542" s="38">
        <f t="shared" si="209"/>
        <v>5.9584000000000072</v>
      </c>
      <c r="AF542" s="37">
        <f t="shared" si="210"/>
        <v>5.8441006113104017E-4</v>
      </c>
      <c r="AG542" s="37">
        <f t="shared" si="215"/>
        <v>0.28830523065453789</v>
      </c>
      <c r="AH542" s="38">
        <f t="shared" si="211"/>
        <v>0.57506106565354664</v>
      </c>
    </row>
    <row r="543" spans="6:34" x14ac:dyDescent="0.2">
      <c r="F543" s="9">
        <v>45.900000000003097</v>
      </c>
      <c r="G543" s="17">
        <f t="shared" si="212"/>
        <v>1062.669230769261</v>
      </c>
      <c r="H543" s="24">
        <f t="shared" si="201"/>
        <v>1335.8192307692611</v>
      </c>
      <c r="I543" s="24">
        <f t="shared" si="202"/>
        <v>13.646127863906315</v>
      </c>
      <c r="J543" s="18">
        <f t="shared" si="203"/>
        <v>1364612786.3906314</v>
      </c>
      <c r="K543" s="19">
        <f t="shared" si="192"/>
        <v>-7.2070574016774787</v>
      </c>
      <c r="L543" s="25">
        <f t="shared" si="193"/>
        <v>-8.9305532608031122</v>
      </c>
      <c r="M543" s="19">
        <f t="shared" si="194"/>
        <v>1.7234958591256335</v>
      </c>
      <c r="N543" s="20">
        <f t="shared" si="195"/>
        <v>9.406727692306049</v>
      </c>
      <c r="O543" s="42">
        <f t="shared" si="196"/>
        <v>1.8181013794822665</v>
      </c>
      <c r="P543" s="40"/>
      <c r="Q543" s="21">
        <f t="shared" si="197"/>
        <v>16.755539508840204</v>
      </c>
      <c r="R543" s="44">
        <f t="shared" si="198"/>
        <v>1.1335264977079003</v>
      </c>
      <c r="S543" s="22"/>
      <c r="T543" s="22">
        <f t="shared" si="199"/>
        <v>1.7812293559369106</v>
      </c>
      <c r="U543" s="22">
        <f t="shared" si="200"/>
        <v>0.34914160776732178</v>
      </c>
      <c r="V543" s="47"/>
      <c r="W543" s="26">
        <f t="shared" si="204"/>
        <v>0.62346715672736031</v>
      </c>
      <c r="X543" s="26">
        <f t="shared" si="205"/>
        <v>1.7812293559369106</v>
      </c>
      <c r="Y543" s="27">
        <f t="shared" si="206"/>
        <v>0.17501035300404147</v>
      </c>
      <c r="Z543" s="26">
        <f t="shared" si="207"/>
        <v>0.25927062040631194</v>
      </c>
      <c r="AA543" s="33">
        <f t="shared" si="213"/>
        <v>3.0917526591397766</v>
      </c>
      <c r="AB543" s="30"/>
      <c r="AC543" s="37">
        <f t="shared" si="208"/>
        <v>6.3007336185388505E-3</v>
      </c>
      <c r="AD543" s="37">
        <f t="shared" si="214"/>
        <v>5.1408157256249103</v>
      </c>
      <c r="AE543" s="38">
        <f t="shared" si="209"/>
        <v>5.9584000000000072</v>
      </c>
      <c r="AF543" s="37">
        <f t="shared" si="210"/>
        <v>5.8445707474950371E-4</v>
      </c>
      <c r="AG543" s="37">
        <f t="shared" si="215"/>
        <v>0.28888968772928741</v>
      </c>
      <c r="AH543" s="38">
        <f t="shared" si="211"/>
        <v>0.57506111266716509</v>
      </c>
    </row>
    <row r="544" spans="6:34" x14ac:dyDescent="0.2">
      <c r="F544" s="9">
        <v>45.800000000003102</v>
      </c>
      <c r="G544" s="17">
        <f t="shared" si="212"/>
        <v>1062.415384615415</v>
      </c>
      <c r="H544" s="24">
        <f t="shared" si="201"/>
        <v>1335.565384615415</v>
      </c>
      <c r="I544" s="24">
        <f t="shared" si="202"/>
        <v>13.63787571597733</v>
      </c>
      <c r="J544" s="18">
        <f t="shared" si="203"/>
        <v>1363787571.597733</v>
      </c>
      <c r="K544" s="19">
        <f t="shared" si="192"/>
        <v>-7.1988766619108739</v>
      </c>
      <c r="L544" s="25">
        <f t="shared" si="193"/>
        <v>-8.9345910074736441</v>
      </c>
      <c r="M544" s="19">
        <f t="shared" si="194"/>
        <v>1.7357143455627702</v>
      </c>
      <c r="N544" s="20">
        <f t="shared" si="195"/>
        <v>9.4204861538445073</v>
      </c>
      <c r="O544" s="42">
        <f t="shared" si="196"/>
        <v>1.8179201146711215</v>
      </c>
      <c r="P544" s="40"/>
      <c r="Q544" s="21">
        <f t="shared" si="197"/>
        <v>16.687645645041556</v>
      </c>
      <c r="R544" s="44">
        <f t="shared" si="198"/>
        <v>1.1335683261272507</v>
      </c>
      <c r="S544" s="22"/>
      <c r="T544" s="22">
        <f t="shared" si="199"/>
        <v>1.7714208558367568</v>
      </c>
      <c r="U544" s="22">
        <f t="shared" si="200"/>
        <v>0.34918930568415063</v>
      </c>
      <c r="V544" s="47"/>
      <c r="W544" s="26">
        <f t="shared" si="204"/>
        <v>0.62355233157884038</v>
      </c>
      <c r="X544" s="26">
        <f t="shared" si="205"/>
        <v>1.7714208558367568</v>
      </c>
      <c r="Y544" s="27">
        <f t="shared" si="206"/>
        <v>0.1760034408323301</v>
      </c>
      <c r="Z544" s="26">
        <f t="shared" si="207"/>
        <v>0.26035879435114362</v>
      </c>
      <c r="AA544" s="33">
        <f t="shared" si="213"/>
        <v>3.0792512409629103</v>
      </c>
      <c r="AB544" s="30"/>
      <c r="AC544" s="37">
        <f t="shared" si="208"/>
        <v>6.2735224018075422E-3</v>
      </c>
      <c r="AD544" s="37">
        <f t="shared" si="214"/>
        <v>5.1470892480267176</v>
      </c>
      <c r="AE544" s="38">
        <f t="shared" si="209"/>
        <v>5.9584000000000072</v>
      </c>
      <c r="AF544" s="37">
        <f t="shared" si="210"/>
        <v>5.8450301181704745E-4</v>
      </c>
      <c r="AG544" s="37">
        <f t="shared" si="215"/>
        <v>0.28947419074110448</v>
      </c>
      <c r="AH544" s="38">
        <f t="shared" si="211"/>
        <v>0.57506115860423268</v>
      </c>
    </row>
    <row r="545" spans="6:34" x14ac:dyDescent="0.2">
      <c r="F545" s="9">
        <v>45.700000000003101</v>
      </c>
      <c r="G545" s="17">
        <f t="shared" si="212"/>
        <v>1062.1615384615689</v>
      </c>
      <c r="H545" s="24">
        <f t="shared" si="201"/>
        <v>1335.3115384615689</v>
      </c>
      <c r="I545" s="24">
        <f t="shared" si="202"/>
        <v>13.629636455622318</v>
      </c>
      <c r="J545" s="18">
        <f t="shared" si="203"/>
        <v>1362963645.5622318</v>
      </c>
      <c r="K545" s="19">
        <f t="shared" si="192"/>
        <v>-7.1906486956016389</v>
      </c>
      <c r="L545" s="25">
        <f t="shared" si="193"/>
        <v>-8.9386292277196695</v>
      </c>
      <c r="M545" s="19">
        <f t="shared" si="194"/>
        <v>1.7479805321180306</v>
      </c>
      <c r="N545" s="20">
        <f t="shared" si="195"/>
        <v>9.4342446153829655</v>
      </c>
      <c r="O545" s="42">
        <f t="shared" si="196"/>
        <v>1.8177317658785821</v>
      </c>
      <c r="P545" s="40"/>
      <c r="Q545" s="21">
        <f t="shared" si="197"/>
        <v>16.619639128042056</v>
      </c>
      <c r="R545" s="44">
        <f t="shared" si="198"/>
        <v>1.1336062006868428</v>
      </c>
      <c r="S545" s="22"/>
      <c r="T545" s="22">
        <f t="shared" si="199"/>
        <v>1.761629023371196</v>
      </c>
      <c r="U545" s="22">
        <f t="shared" si="200"/>
        <v>0.34923715605409938</v>
      </c>
      <c r="V545" s="47"/>
      <c r="W545" s="26">
        <f t="shared" si="204"/>
        <v>0.6236377786680346</v>
      </c>
      <c r="X545" s="26">
        <f t="shared" si="205"/>
        <v>1.761629023371196</v>
      </c>
      <c r="Y545" s="27">
        <f t="shared" si="206"/>
        <v>0.17700599002240291</v>
      </c>
      <c r="Z545" s="26">
        <f t="shared" si="207"/>
        <v>0.26145409735081598</v>
      </c>
      <c r="AA545" s="33">
        <f t="shared" si="213"/>
        <v>3.0667716026218677</v>
      </c>
      <c r="AB545" s="30"/>
      <c r="AC545" s="37">
        <f t="shared" si="208"/>
        <v>6.246288292598285E-3</v>
      </c>
      <c r="AD545" s="37">
        <f t="shared" si="214"/>
        <v>5.1533355363193163</v>
      </c>
      <c r="AE545" s="38">
        <f t="shared" si="209"/>
        <v>5.9584000000000072</v>
      </c>
      <c r="AF545" s="37">
        <f t="shared" si="210"/>
        <v>5.8454786944393084E-4</v>
      </c>
      <c r="AG545" s="37">
        <f t="shared" si="215"/>
        <v>0.29005873861054843</v>
      </c>
      <c r="AH545" s="38">
        <f t="shared" si="211"/>
        <v>0.57506120346185963</v>
      </c>
    </row>
    <row r="546" spans="6:34" x14ac:dyDescent="0.2">
      <c r="F546" s="9">
        <v>45.600000000003099</v>
      </c>
      <c r="G546" s="17">
        <f t="shared" si="212"/>
        <v>1061.9076923077228</v>
      </c>
      <c r="H546" s="24">
        <f t="shared" si="201"/>
        <v>1335.0576923077228</v>
      </c>
      <c r="I546" s="24">
        <f t="shared" si="202"/>
        <v>13.621410082841237</v>
      </c>
      <c r="J546" s="18">
        <f t="shared" si="203"/>
        <v>1362141008.2841237</v>
      </c>
      <c r="K546" s="19">
        <f t="shared" si="192"/>
        <v>-7.1823732816267674</v>
      </c>
      <c r="L546" s="25">
        <f t="shared" si="193"/>
        <v>-8.9426679218113652</v>
      </c>
      <c r="M546" s="19">
        <f t="shared" si="194"/>
        <v>1.7602946401845978</v>
      </c>
      <c r="N546" s="20">
        <f t="shared" si="195"/>
        <v>9.4480030769214238</v>
      </c>
      <c r="O546" s="42">
        <f t="shared" si="196"/>
        <v>1.8175362999361964</v>
      </c>
      <c r="P546" s="40"/>
      <c r="Q546" s="21">
        <f t="shared" si="197"/>
        <v>16.551522140319712</v>
      </c>
      <c r="R546" s="44">
        <f t="shared" si="198"/>
        <v>1.1336401062867283</v>
      </c>
      <c r="S546" s="22"/>
      <c r="T546" s="22">
        <f t="shared" si="199"/>
        <v>1.7518540167233867</v>
      </c>
      <c r="U546" s="22">
        <f t="shared" si="200"/>
        <v>0.34928516120577813</v>
      </c>
      <c r="V546" s="47"/>
      <c r="W546" s="26">
        <f t="shared" si="204"/>
        <v>0.62372350215317518</v>
      </c>
      <c r="X546" s="26">
        <f t="shared" si="205"/>
        <v>1.7518540167233867</v>
      </c>
      <c r="Y546" s="27">
        <f t="shared" si="206"/>
        <v>0.17801811572169929</v>
      </c>
      <c r="Z546" s="26">
        <f t="shared" si="207"/>
        <v>0.26255657716787167</v>
      </c>
      <c r="AA546" s="33">
        <f t="shared" si="213"/>
        <v>3.0543139528412944</v>
      </c>
      <c r="AB546" s="30"/>
      <c r="AC546" s="37">
        <f t="shared" si="208"/>
        <v>6.2190320547725443E-3</v>
      </c>
      <c r="AD546" s="37">
        <f t="shared" si="214"/>
        <v>5.1595545683740891</v>
      </c>
      <c r="AE546" s="38">
        <f t="shared" si="209"/>
        <v>5.9584000000000081</v>
      </c>
      <c r="AF546" s="37">
        <f t="shared" si="210"/>
        <v>5.845916447300715E-4</v>
      </c>
      <c r="AG546" s="37">
        <f t="shared" si="215"/>
        <v>0.2906433302552785</v>
      </c>
      <c r="AH546" s="38">
        <f t="shared" si="211"/>
        <v>0.57506124723714569</v>
      </c>
    </row>
    <row r="547" spans="6:34" x14ac:dyDescent="0.2">
      <c r="F547" s="9">
        <v>45.500000000003098</v>
      </c>
      <c r="G547" s="17">
        <f t="shared" si="212"/>
        <v>1061.6538461538767</v>
      </c>
      <c r="H547" s="24">
        <f t="shared" si="201"/>
        <v>1334.8038461538767</v>
      </c>
      <c r="I547" s="24">
        <f t="shared" si="202"/>
        <v>13.613196597634115</v>
      </c>
      <c r="J547" s="18">
        <f t="shared" si="203"/>
        <v>1361319659.7634115</v>
      </c>
      <c r="K547" s="19">
        <f t="shared" si="192"/>
        <v>-7.1740501973492528</v>
      </c>
      <c r="L547" s="25">
        <f t="shared" si="193"/>
        <v>-8.946707090019089</v>
      </c>
      <c r="M547" s="19">
        <f t="shared" si="194"/>
        <v>1.7726568926698363</v>
      </c>
      <c r="N547" s="20">
        <f t="shared" si="195"/>
        <v>9.4617615384598821</v>
      </c>
      <c r="O547" s="42">
        <f t="shared" si="196"/>
        <v>1.8173336834484157</v>
      </c>
      <c r="P547" s="40"/>
      <c r="Q547" s="21">
        <f t="shared" si="197"/>
        <v>16.483296870297618</v>
      </c>
      <c r="R547" s="44">
        <f t="shared" si="198"/>
        <v>1.1336700277369602</v>
      </c>
      <c r="S547" s="22"/>
      <c r="T547" s="22">
        <f t="shared" si="199"/>
        <v>1.7420959937847524</v>
      </c>
      <c r="U547" s="22">
        <f t="shared" si="200"/>
        <v>0.34933332349183738</v>
      </c>
      <c r="V547" s="47"/>
      <c r="W547" s="26">
        <f t="shared" si="204"/>
        <v>0.62380950623542386</v>
      </c>
      <c r="X547" s="26">
        <f t="shared" si="205"/>
        <v>1.7420959937847524</v>
      </c>
      <c r="Y547" s="27">
        <f t="shared" si="206"/>
        <v>0.17903993478573479</v>
      </c>
      <c r="Z547" s="26">
        <f t="shared" si="207"/>
        <v>0.26366628178095197</v>
      </c>
      <c r="AA547" s="33">
        <f t="shared" si="213"/>
        <v>3.0418785000259403</v>
      </c>
      <c r="AB547" s="30"/>
      <c r="AC547" s="37">
        <f t="shared" si="208"/>
        <v>6.1917544538023714E-3</v>
      </c>
      <c r="AD547" s="37">
        <f t="shared" si="214"/>
        <v>5.165746322827891</v>
      </c>
      <c r="AE547" s="38">
        <f t="shared" si="209"/>
        <v>5.9584000000000072</v>
      </c>
      <c r="AF547" s="37">
        <f t="shared" si="210"/>
        <v>5.8463433476538262E-4</v>
      </c>
      <c r="AG547" s="37">
        <f t="shared" si="215"/>
        <v>0.29122796459004385</v>
      </c>
      <c r="AH547" s="38">
        <f t="shared" si="211"/>
        <v>0.57506128992718097</v>
      </c>
    </row>
    <row r="548" spans="6:34" x14ac:dyDescent="0.2">
      <c r="F548" s="9">
        <v>45.400000000003097</v>
      </c>
      <c r="G548" s="17">
        <f t="shared" si="212"/>
        <v>1061.4000000000306</v>
      </c>
      <c r="H548" s="24">
        <f t="shared" si="201"/>
        <v>1334.5500000000306</v>
      </c>
      <c r="I548" s="24">
        <f t="shared" si="202"/>
        <v>13.604996000000995</v>
      </c>
      <c r="J548" s="18">
        <f t="shared" si="203"/>
        <v>1360499600.0000994</v>
      </c>
      <c r="K548" s="19">
        <f t="shared" si="192"/>
        <v>-7.1656792186043026</v>
      </c>
      <c r="L548" s="25">
        <f t="shared" si="193"/>
        <v>-8.9507467326134211</v>
      </c>
      <c r="M548" s="19">
        <f t="shared" si="194"/>
        <v>1.7850675140091186</v>
      </c>
      <c r="N548" s="20">
        <f t="shared" si="195"/>
        <v>9.4755199999983404</v>
      </c>
      <c r="O548" s="42">
        <f t="shared" si="196"/>
        <v>1.8171238827905185</v>
      </c>
      <c r="P548" s="40"/>
      <c r="Q548" s="21">
        <f t="shared" si="197"/>
        <v>16.414965512260494</v>
      </c>
      <c r="R548" s="44">
        <f t="shared" si="198"/>
        <v>1.1336959497566663</v>
      </c>
      <c r="S548" s="22"/>
      <c r="T548" s="22">
        <f t="shared" si="199"/>
        <v>1.7323551121482905</v>
      </c>
      <c r="U548" s="22">
        <f t="shared" si="200"/>
        <v>0.34938164528924537</v>
      </c>
      <c r="V548" s="47"/>
      <c r="W548" s="26">
        <f t="shared" si="204"/>
        <v>0.62389579515936666</v>
      </c>
      <c r="X548" s="26">
        <f t="shared" si="205"/>
        <v>1.7323551121482905</v>
      </c>
      <c r="Y548" s="27">
        <f t="shared" si="206"/>
        <v>0.18007156580779635</v>
      </c>
      <c r="Z548" s="26">
        <f t="shared" si="207"/>
        <v>0.26478325938227604</v>
      </c>
      <c r="AA548" s="33">
        <f t="shared" si="213"/>
        <v>3.0294654522527025</v>
      </c>
      <c r="AB548" s="30"/>
      <c r="AC548" s="37">
        <f t="shared" si="208"/>
        <v>6.1644562567387011E-3</v>
      </c>
      <c r="AD548" s="37">
        <f t="shared" si="214"/>
        <v>5.1719107790846301</v>
      </c>
      <c r="AE548" s="38">
        <f t="shared" si="209"/>
        <v>5.9584000000000081</v>
      </c>
      <c r="AF548" s="37">
        <f t="shared" si="210"/>
        <v>5.8467593662948002E-4</v>
      </c>
      <c r="AG548" s="37">
        <f t="shared" si="215"/>
        <v>0.29181264052667333</v>
      </c>
      <c r="AH548" s="38">
        <f t="shared" si="211"/>
        <v>0.57506133152904515</v>
      </c>
    </row>
    <row r="549" spans="6:34" x14ac:dyDescent="0.2">
      <c r="F549" s="9">
        <v>45.300000000003102</v>
      </c>
      <c r="G549" s="17">
        <f t="shared" si="212"/>
        <v>1061.1461538461845</v>
      </c>
      <c r="H549" s="24">
        <f t="shared" si="201"/>
        <v>1334.2961538461846</v>
      </c>
      <c r="I549" s="24">
        <f t="shared" si="202"/>
        <v>13.596808289941833</v>
      </c>
      <c r="J549" s="18">
        <f t="shared" si="203"/>
        <v>1359680828.9941833</v>
      </c>
      <c r="K549" s="19">
        <f t="shared" si="192"/>
        <v>-7.1572601196855032</v>
      </c>
      <c r="L549" s="25">
        <f t="shared" si="193"/>
        <v>-8.9547868498651475</v>
      </c>
      <c r="M549" s="19">
        <f t="shared" si="194"/>
        <v>1.7975267301796443</v>
      </c>
      <c r="N549" s="20">
        <f t="shared" si="195"/>
        <v>9.4892784615367987</v>
      </c>
      <c r="O549" s="42">
        <f t="shared" si="196"/>
        <v>1.8169068641065449</v>
      </c>
      <c r="P549" s="40"/>
      <c r="Q549" s="21">
        <f t="shared" si="197"/>
        <v>16.346530266270481</v>
      </c>
      <c r="R549" s="44">
        <f t="shared" si="198"/>
        <v>1.1337178569731301</v>
      </c>
      <c r="S549" s="22"/>
      <c r="T549" s="22">
        <f t="shared" si="199"/>
        <v>1.7226315291018599</v>
      </c>
      <c r="U549" s="22">
        <f t="shared" si="200"/>
        <v>0.34943012899956932</v>
      </c>
      <c r="V549" s="47"/>
      <c r="W549" s="26">
        <f t="shared" si="204"/>
        <v>0.62398237321351657</v>
      </c>
      <c r="X549" s="26">
        <f t="shared" si="205"/>
        <v>1.7226315291018599</v>
      </c>
      <c r="Y549" s="27">
        <f t="shared" si="206"/>
        <v>0.18111312914922859</v>
      </c>
      <c r="Z549" s="26">
        <f t="shared" si="207"/>
        <v>0.26590755837500168</v>
      </c>
      <c r="AA549" s="33">
        <f t="shared" si="213"/>
        <v>3.0170750172626271</v>
      </c>
      <c r="AB549" s="30"/>
      <c r="AC549" s="37">
        <f t="shared" si="208"/>
        <v>6.1371382321816041E-3</v>
      </c>
      <c r="AD549" s="37">
        <f t="shared" si="214"/>
        <v>5.1780479173168121</v>
      </c>
      <c r="AE549" s="38">
        <f t="shared" si="209"/>
        <v>5.9584000000000081</v>
      </c>
      <c r="AF549" s="37">
        <f t="shared" si="210"/>
        <v>5.8471644739160433E-4</v>
      </c>
      <c r="AG549" s="37">
        <f t="shared" si="215"/>
        <v>0.29239735697406494</v>
      </c>
      <c r="AH549" s="38">
        <f t="shared" si="211"/>
        <v>0.57506137203980723</v>
      </c>
    </row>
    <row r="550" spans="6:34" x14ac:dyDescent="0.2">
      <c r="F550" s="9">
        <v>45.200000000003101</v>
      </c>
      <c r="G550" s="17">
        <f t="shared" si="212"/>
        <v>1060.8923076923384</v>
      </c>
      <c r="H550" s="24">
        <f t="shared" si="201"/>
        <v>1334.0423076923385</v>
      </c>
      <c r="I550" s="24">
        <f t="shared" si="202"/>
        <v>13.588633467456631</v>
      </c>
      <c r="J550" s="18">
        <f t="shared" si="203"/>
        <v>1358863346.7456632</v>
      </c>
      <c r="K550" s="19">
        <f t="shared" si="192"/>
        <v>-7.148792673330739</v>
      </c>
      <c r="L550" s="25">
        <f t="shared" si="193"/>
        <v>-8.9588274420452549</v>
      </c>
      <c r="M550" s="19">
        <f t="shared" si="194"/>
        <v>1.810034768714516</v>
      </c>
      <c r="N550" s="20">
        <f t="shared" si="195"/>
        <v>9.5030369230752569</v>
      </c>
      <c r="O550" s="42">
        <f t="shared" si="196"/>
        <v>1.8166825933071769</v>
      </c>
      <c r="P550" s="40"/>
      <c r="Q550" s="21">
        <f t="shared" si="197"/>
        <v>16.277993338082045</v>
      </c>
      <c r="R550" s="44">
        <f t="shared" si="198"/>
        <v>1.1337357339208403</v>
      </c>
      <c r="S550" s="22"/>
      <c r="T550" s="22">
        <f t="shared" si="199"/>
        <v>1.7129254016214386</v>
      </c>
      <c r="U550" s="22">
        <f t="shared" si="200"/>
        <v>0.34947877704926011</v>
      </c>
      <c r="V550" s="47"/>
      <c r="W550" s="26">
        <f t="shared" si="204"/>
        <v>0.62406924473082159</v>
      </c>
      <c r="X550" s="26">
        <f t="shared" si="205"/>
        <v>1.7129254016214386</v>
      </c>
      <c r="Y550" s="27">
        <f t="shared" si="206"/>
        <v>0.18216474697032448</v>
      </c>
      <c r="Z550" s="26">
        <f t="shared" si="207"/>
        <v>0.26703922737046537</v>
      </c>
      <c r="AA550" s="33">
        <f t="shared" si="213"/>
        <v>3.0047074024529064</v>
      </c>
      <c r="AB550" s="30"/>
      <c r="AC550" s="37">
        <f t="shared" si="208"/>
        <v>6.1098011502525333E-3</v>
      </c>
      <c r="AD550" s="37">
        <f t="shared" si="214"/>
        <v>5.1841577184670644</v>
      </c>
      <c r="AE550" s="38">
        <f t="shared" si="209"/>
        <v>5.9584000000000081</v>
      </c>
      <c r="AF550" s="37">
        <f t="shared" si="210"/>
        <v>5.8475586411074255E-4</v>
      </c>
      <c r="AG550" s="37">
        <f t="shared" si="215"/>
        <v>0.29298211283817566</v>
      </c>
      <c r="AH550" s="38">
        <f t="shared" si="211"/>
        <v>0.57506141145652645</v>
      </c>
    </row>
    <row r="551" spans="6:34" x14ac:dyDescent="0.2">
      <c r="F551" s="9">
        <v>45.100000000003099</v>
      </c>
      <c r="G551" s="17">
        <f t="shared" si="212"/>
        <v>1060.6384615384923</v>
      </c>
      <c r="H551" s="24">
        <f t="shared" si="201"/>
        <v>1333.7884615384924</v>
      </c>
      <c r="I551" s="24">
        <f t="shared" si="202"/>
        <v>13.580471532545374</v>
      </c>
      <c r="J551" s="18">
        <f t="shared" si="203"/>
        <v>1358047153.2545373</v>
      </c>
      <c r="K551" s="19">
        <f t="shared" si="192"/>
        <v>-7.1402766507079818</v>
      </c>
      <c r="L551" s="25">
        <f t="shared" si="193"/>
        <v>-8.9628685094249398</v>
      </c>
      <c r="M551" s="19">
        <f t="shared" si="194"/>
        <v>1.8225918587169581</v>
      </c>
      <c r="N551" s="20">
        <f t="shared" si="195"/>
        <v>9.5167953846137152</v>
      </c>
      <c r="O551" s="42">
        <f t="shared" si="196"/>
        <v>1.8164510360676092</v>
      </c>
      <c r="P551" s="40"/>
      <c r="Q551" s="21">
        <f t="shared" si="197"/>
        <v>16.209356939056271</v>
      </c>
      <c r="R551" s="44">
        <f t="shared" si="198"/>
        <v>1.1337495650405365</v>
      </c>
      <c r="S551" s="22"/>
      <c r="T551" s="22">
        <f t="shared" si="199"/>
        <v>1.7032368863643699</v>
      </c>
      <c r="U551" s="22">
        <f t="shared" si="200"/>
        <v>0.34952759188994137</v>
      </c>
      <c r="V551" s="47"/>
      <c r="W551" s="26">
        <f t="shared" si="204"/>
        <v>0.62415641408918099</v>
      </c>
      <c r="X551" s="26">
        <f t="shared" si="205"/>
        <v>1.7032368863643699</v>
      </c>
      <c r="Y551" s="27">
        <f t="shared" si="206"/>
        <v>0.18322654326183274</v>
      </c>
      <c r="Z551" s="26">
        <f t="shared" si="207"/>
        <v>0.268178315185297</v>
      </c>
      <c r="AA551" s="33">
        <f t="shared" si="213"/>
        <v>2.9923628148688506</v>
      </c>
      <c r="AB551" s="30"/>
      <c r="AC551" s="37">
        <f t="shared" si="208"/>
        <v>6.0824457825597068E-3</v>
      </c>
      <c r="AD551" s="37">
        <f t="shared" si="214"/>
        <v>5.1902401642496239</v>
      </c>
      <c r="AE551" s="38">
        <f t="shared" si="209"/>
        <v>5.9584000000000072</v>
      </c>
      <c r="AF551" s="37">
        <f t="shared" si="210"/>
        <v>5.8479418383512824E-4</v>
      </c>
      <c r="AG551" s="37">
        <f t="shared" si="215"/>
        <v>0.29356690702201077</v>
      </c>
      <c r="AH551" s="38">
        <f t="shared" si="211"/>
        <v>0.57506144977625073</v>
      </c>
    </row>
    <row r="552" spans="6:34" x14ac:dyDescent="0.2">
      <c r="F552" s="9">
        <v>45.000000000003098</v>
      </c>
      <c r="G552" s="17">
        <f t="shared" si="212"/>
        <v>1060.3846153846462</v>
      </c>
      <c r="H552" s="24">
        <f t="shared" si="201"/>
        <v>1333.5346153846463</v>
      </c>
      <c r="I552" s="24">
        <f t="shared" si="202"/>
        <v>13.572322485208105</v>
      </c>
      <c r="J552" s="18">
        <f t="shared" si="203"/>
        <v>1357232248.5208104</v>
      </c>
      <c r="K552" s="19">
        <f t="shared" si="192"/>
        <v>-7.1317118214009412</v>
      </c>
      <c r="L552" s="25">
        <f t="shared" si="193"/>
        <v>-8.9669100522756029</v>
      </c>
      <c r="M552" s="19">
        <f t="shared" si="194"/>
        <v>1.8351982308746617</v>
      </c>
      <c r="N552" s="20">
        <f t="shared" si="195"/>
        <v>9.5305538461521735</v>
      </c>
      <c r="O552" s="42">
        <f t="shared" si="196"/>
        <v>1.8162121578253982</v>
      </c>
      <c r="P552" s="40"/>
      <c r="Q552" s="21">
        <f t="shared" si="197"/>
        <v>16.140623286074248</v>
      </c>
      <c r="R552" s="44">
        <f t="shared" si="198"/>
        <v>1.1337593346782444</v>
      </c>
      <c r="S552" s="22"/>
      <c r="T552" s="22">
        <f t="shared" si="199"/>
        <v>1.6935661396625756</v>
      </c>
      <c r="U552" s="22">
        <f t="shared" si="200"/>
        <v>0.34957657599870207</v>
      </c>
      <c r="V552" s="47"/>
      <c r="W552" s="26">
        <f t="shared" si="204"/>
        <v>0.62424388571196787</v>
      </c>
      <c r="X552" s="26">
        <f t="shared" si="205"/>
        <v>1.6935661396625756</v>
      </c>
      <c r="Y552" s="27">
        <f t="shared" si="206"/>
        <v>0.18429864387709757</v>
      </c>
      <c r="Z552" s="26">
        <f t="shared" si="207"/>
        <v>0.26932487083840878</v>
      </c>
      <c r="AA552" s="33">
        <f t="shared" si="213"/>
        <v>2.9800414611958419</v>
      </c>
      <c r="AB552" s="30"/>
      <c r="AC552" s="37">
        <f t="shared" si="208"/>
        <v>6.0550729021720271E-3</v>
      </c>
      <c r="AD552" s="37">
        <f t="shared" si="214"/>
        <v>5.1962952371517961</v>
      </c>
      <c r="AE552" s="38">
        <f t="shared" si="209"/>
        <v>5.9584000000000081</v>
      </c>
      <c r="AF552" s="37">
        <f t="shared" si="210"/>
        <v>5.8483140360257309E-4</v>
      </c>
      <c r="AG552" s="37">
        <f t="shared" si="215"/>
        <v>0.29415173842561332</v>
      </c>
      <c r="AH552" s="38">
        <f t="shared" si="211"/>
        <v>0.57506148699601822</v>
      </c>
    </row>
    <row r="553" spans="6:34" x14ac:dyDescent="0.2">
      <c r="F553" s="9">
        <v>44.900000000003097</v>
      </c>
      <c r="G553" s="17">
        <f t="shared" si="212"/>
        <v>1060.1307692308001</v>
      </c>
      <c r="H553" s="24">
        <f t="shared" si="201"/>
        <v>1333.2807692308002</v>
      </c>
      <c r="I553" s="24">
        <f t="shared" si="202"/>
        <v>13.564186325444766</v>
      </c>
      <c r="J553" s="18">
        <f t="shared" si="203"/>
        <v>1356418632.5444765</v>
      </c>
      <c r="K553" s="19">
        <f t="shared" si="192"/>
        <v>-7.1230979533945149</v>
      </c>
      <c r="L553" s="25">
        <f t="shared" si="193"/>
        <v>-8.9709520708688544</v>
      </c>
      <c r="M553" s="19">
        <f t="shared" si="194"/>
        <v>1.8478541174743395</v>
      </c>
      <c r="N553" s="20">
        <f t="shared" si="195"/>
        <v>9.5443123076906318</v>
      </c>
      <c r="O553" s="42">
        <f t="shared" si="196"/>
        <v>1.8159659237782808</v>
      </c>
      <c r="P553" s="40"/>
      <c r="Q553" s="21">
        <f t="shared" si="197"/>
        <v>16.071794601449767</v>
      </c>
      <c r="R553" s="44">
        <f t="shared" si="198"/>
        <v>1.1337650270842921</v>
      </c>
      <c r="S553" s="22"/>
      <c r="T553" s="22">
        <f t="shared" si="199"/>
        <v>1.6839133175157532</v>
      </c>
      <c r="U553" s="22">
        <f t="shared" si="200"/>
        <v>0.34962573187839308</v>
      </c>
      <c r="V553" s="47"/>
      <c r="W553" s="26">
        <f t="shared" si="204"/>
        <v>0.624331664068559</v>
      </c>
      <c r="X553" s="26">
        <f t="shared" si="205"/>
        <v>1.6839133175157532</v>
      </c>
      <c r="Y553" s="27">
        <f t="shared" si="206"/>
        <v>0.18538117656484365</v>
      </c>
      <c r="Z553" s="26">
        <f t="shared" si="207"/>
        <v>0.27047894354785335</v>
      </c>
      <c r="AA553" s="33">
        <f t="shared" si="213"/>
        <v>2.9677435477512586</v>
      </c>
      <c r="AB553" s="30"/>
      <c r="AC553" s="37">
        <f t="shared" si="208"/>
        <v>6.0276832835861639E-3</v>
      </c>
      <c r="AD553" s="37">
        <f t="shared" si="214"/>
        <v>5.2023229204353827</v>
      </c>
      <c r="AE553" s="38">
        <f t="shared" si="209"/>
        <v>5.9584000000000081</v>
      </c>
      <c r="AF553" s="37">
        <f t="shared" si="210"/>
        <v>5.8486752044017108E-4</v>
      </c>
      <c r="AG553" s="37">
        <f t="shared" si="215"/>
        <v>0.2947366059460535</v>
      </c>
      <c r="AH553" s="38">
        <f t="shared" si="211"/>
        <v>0.57506152311285585</v>
      </c>
    </row>
    <row r="554" spans="6:34" x14ac:dyDescent="0.2">
      <c r="F554" s="9">
        <v>44.800000000003102</v>
      </c>
      <c r="G554" s="17">
        <f t="shared" si="212"/>
        <v>1059.876923076954</v>
      </c>
      <c r="H554" s="24">
        <f t="shared" si="201"/>
        <v>1333.0269230769541</v>
      </c>
      <c r="I554" s="24">
        <f t="shared" si="202"/>
        <v>13.556063053255457</v>
      </c>
      <c r="J554" s="18">
        <f t="shared" si="203"/>
        <v>1355606305.3255458</v>
      </c>
      <c r="K554" s="19">
        <f t="shared" si="192"/>
        <v>-7.1144348130600443</v>
      </c>
      <c r="L554" s="25">
        <f t="shared" si="193"/>
        <v>-8.9749945654765053</v>
      </c>
      <c r="M554" s="19">
        <f t="shared" si="194"/>
        <v>1.860559752416461</v>
      </c>
      <c r="N554" s="20">
        <f t="shared" si="195"/>
        <v>9.55807076922909</v>
      </c>
      <c r="O554" s="42">
        <f t="shared" si="196"/>
        <v>1.8157122988819561</v>
      </c>
      <c r="P554" s="40"/>
      <c r="Q554" s="21">
        <f t="shared" si="197"/>
        <v>16.002873112841193</v>
      </c>
      <c r="R554" s="44">
        <f t="shared" si="198"/>
        <v>1.1337666264123074</v>
      </c>
      <c r="S554" s="22"/>
      <c r="T554" s="22">
        <f t="shared" si="199"/>
        <v>1.6742785755845486</v>
      </c>
      <c r="U554" s="22">
        <f t="shared" si="200"/>
        <v>0.34967506205792859</v>
      </c>
      <c r="V554" s="47"/>
      <c r="W554" s="26">
        <f t="shared" si="204"/>
        <v>0.62441975367487246</v>
      </c>
      <c r="X554" s="26">
        <f t="shared" si="205"/>
        <v>1.6742785755845486</v>
      </c>
      <c r="Y554" s="27">
        <f t="shared" si="206"/>
        <v>0.18647427100262151</v>
      </c>
      <c r="Z554" s="26">
        <f t="shared" si="207"/>
        <v>0.27164058272754904</v>
      </c>
      <c r="AA554" s="33">
        <f t="shared" si="213"/>
        <v>2.955469280476398</v>
      </c>
      <c r="AB554" s="30"/>
      <c r="AC554" s="37">
        <f t="shared" si="208"/>
        <v>6.000277702695617E-3</v>
      </c>
      <c r="AD554" s="37">
        <f t="shared" si="214"/>
        <v>5.2083231981380784</v>
      </c>
      <c r="AE554" s="38">
        <f t="shared" si="209"/>
        <v>5.9584000000000081</v>
      </c>
      <c r="AF554" s="37">
        <f t="shared" si="210"/>
        <v>5.8490253136420892E-4</v>
      </c>
      <c r="AG554" s="37">
        <f t="shared" si="215"/>
        <v>0.29532150847741773</v>
      </c>
      <c r="AH554" s="38">
        <f t="shared" si="211"/>
        <v>0.5750615581237799</v>
      </c>
    </row>
    <row r="555" spans="6:34" x14ac:dyDescent="0.2">
      <c r="F555" s="9">
        <v>44.700000000003101</v>
      </c>
      <c r="G555" s="17">
        <f t="shared" si="212"/>
        <v>1059.6230769231079</v>
      </c>
      <c r="H555" s="24">
        <f t="shared" si="201"/>
        <v>1332.773076923108</v>
      </c>
      <c r="I555" s="24">
        <f t="shared" si="202"/>
        <v>13.54795266864005</v>
      </c>
      <c r="J555" s="18">
        <f t="shared" si="203"/>
        <v>1354795266.8640051</v>
      </c>
      <c r="K555" s="19">
        <f t="shared" si="192"/>
        <v>-7.1057221651405511</v>
      </c>
      <c r="L555" s="25">
        <f t="shared" si="193"/>
        <v>-8.9790375363705817</v>
      </c>
      <c r="M555" s="19">
        <f t="shared" si="194"/>
        <v>1.8733153712300306</v>
      </c>
      <c r="N555" s="20">
        <f t="shared" si="195"/>
        <v>9.5718292307675483</v>
      </c>
      <c r="O555" s="42">
        <f t="shared" si="196"/>
        <v>1.8154512478478777</v>
      </c>
      <c r="P555" s="40"/>
      <c r="Q555" s="21">
        <f t="shared" si="197"/>
        <v>15.933861053162587</v>
      </c>
      <c r="R555" s="44">
        <f t="shared" si="198"/>
        <v>1.1337641167182233</v>
      </c>
      <c r="S555" s="22"/>
      <c r="T555" s="22">
        <f t="shared" si="199"/>
        <v>1.664662069183706</v>
      </c>
      <c r="U555" s="22">
        <f t="shared" si="200"/>
        <v>0.3497245690925907</v>
      </c>
      <c r="V555" s="47"/>
      <c r="W555" s="26">
        <f t="shared" si="204"/>
        <v>0.62450815909391189</v>
      </c>
      <c r="X555" s="26">
        <f t="shared" si="205"/>
        <v>1.664662069183706</v>
      </c>
      <c r="Y555" s="27">
        <f t="shared" si="206"/>
        <v>0.18757805883092823</v>
      </c>
      <c r="Z555" s="26">
        <f t="shared" si="207"/>
        <v>0.27280983798386838</v>
      </c>
      <c r="AA555" s="33">
        <f t="shared" si="213"/>
        <v>2.9432188649283653</v>
      </c>
      <c r="AB555" s="30"/>
      <c r="AC555" s="37">
        <f t="shared" si="208"/>
        <v>5.9728569367616269E-3</v>
      </c>
      <c r="AD555" s="37">
        <f t="shared" si="214"/>
        <v>5.2142960550748398</v>
      </c>
      <c r="AE555" s="38">
        <f t="shared" si="209"/>
        <v>5.9584000000000081</v>
      </c>
      <c r="AF555" s="37">
        <f t="shared" si="210"/>
        <v>5.8493643338028878E-4</v>
      </c>
      <c r="AG555" s="37">
        <f t="shared" si="215"/>
        <v>0.29590644491079804</v>
      </c>
      <c r="AH555" s="38">
        <f t="shared" si="211"/>
        <v>0.57506159202579599</v>
      </c>
    </row>
    <row r="556" spans="6:34" x14ac:dyDescent="0.2">
      <c r="F556" s="9">
        <v>44.600000000003099</v>
      </c>
      <c r="G556" s="17">
        <f t="shared" si="212"/>
        <v>1059.3692307692618</v>
      </c>
      <c r="H556" s="24">
        <f t="shared" si="201"/>
        <v>1332.5192307692619</v>
      </c>
      <c r="I556" s="24">
        <f t="shared" si="202"/>
        <v>13.539855171598646</v>
      </c>
      <c r="J556" s="18">
        <f t="shared" si="203"/>
        <v>1353985517.1598647</v>
      </c>
      <c r="K556" s="19">
        <f t="shared" si="192"/>
        <v>-7.0969597727355884</v>
      </c>
      <c r="L556" s="25">
        <f t="shared" si="193"/>
        <v>-8.9830809838233101</v>
      </c>
      <c r="M556" s="19">
        <f t="shared" si="194"/>
        <v>1.8861212110877217</v>
      </c>
      <c r="N556" s="20">
        <f t="shared" si="195"/>
        <v>9.5855876923060066</v>
      </c>
      <c r="O556" s="42">
        <f t="shared" si="196"/>
        <v>1.8151827351409793</v>
      </c>
      <c r="P556" s="40"/>
      <c r="Q556" s="21">
        <f t="shared" si="197"/>
        <v>15.864760660494085</v>
      </c>
      <c r="R556" s="44">
        <f t="shared" si="198"/>
        <v>1.1337574819592433</v>
      </c>
      <c r="S556" s="22"/>
      <c r="T556" s="22">
        <f t="shared" si="199"/>
        <v>1.6550639532752005</v>
      </c>
      <c r="U556" s="22">
        <f t="shared" si="200"/>
        <v>0.34977425556433878</v>
      </c>
      <c r="V556" s="47"/>
      <c r="W556" s="26">
        <f t="shared" si="204"/>
        <v>0.62459688493631915</v>
      </c>
      <c r="X556" s="26">
        <f t="shared" si="205"/>
        <v>1.6550639532752005</v>
      </c>
      <c r="Y556" s="27">
        <f t="shared" si="206"/>
        <v>0.18869267368801868</v>
      </c>
      <c r="Z556" s="26">
        <f t="shared" si="207"/>
        <v>0.27398675911208753</v>
      </c>
      <c r="AA556" s="33">
        <f t="shared" si="213"/>
        <v>2.930992506271954</v>
      </c>
      <c r="AB556" s="30"/>
      <c r="AC556" s="37">
        <f t="shared" si="208"/>
        <v>5.9454217643774556E-3</v>
      </c>
      <c r="AD556" s="37">
        <f t="shared" si="214"/>
        <v>5.2202414768392176</v>
      </c>
      <c r="AE556" s="38">
        <f t="shared" si="209"/>
        <v>5.9584000000000081</v>
      </c>
      <c r="AF556" s="37">
        <f t="shared" si="210"/>
        <v>5.8496922348281837E-4</v>
      </c>
      <c r="AG556" s="37">
        <f t="shared" si="215"/>
        <v>0.29649141413428087</v>
      </c>
      <c r="AH556" s="38">
        <f t="shared" si="211"/>
        <v>0.57506162481589862</v>
      </c>
    </row>
    <row r="557" spans="6:34" x14ac:dyDescent="0.2">
      <c r="F557" s="9">
        <v>44.500000000003197</v>
      </c>
      <c r="G557" s="17">
        <f t="shared" si="212"/>
        <v>1059.1153846154157</v>
      </c>
      <c r="H557" s="24">
        <f t="shared" si="201"/>
        <v>1332.2653846154158</v>
      </c>
      <c r="I557" s="24">
        <f t="shared" si="202"/>
        <v>13.531770562131157</v>
      </c>
      <c r="J557" s="18">
        <f t="shared" si="203"/>
        <v>1353177056.2131157</v>
      </c>
      <c r="K557" s="19">
        <f t="shared" si="192"/>
        <v>-7.0881473972861029</v>
      </c>
      <c r="L557" s="25">
        <f t="shared" si="193"/>
        <v>-8.987124908107134</v>
      </c>
      <c r="M557" s="19">
        <f t="shared" si="194"/>
        <v>1.8989775108210312</v>
      </c>
      <c r="N557" s="20">
        <f t="shared" si="195"/>
        <v>9.5993461538444649</v>
      </c>
      <c r="O557" s="42">
        <f t="shared" si="196"/>
        <v>1.8149067249774031</v>
      </c>
      <c r="P557" s="40"/>
      <c r="Q557" s="21">
        <f t="shared" si="197"/>
        <v>15.795574177991545</v>
      </c>
      <c r="R557" s="44">
        <f t="shared" si="198"/>
        <v>1.1337467059928112</v>
      </c>
      <c r="S557" s="22"/>
      <c r="T557" s="22">
        <f t="shared" si="199"/>
        <v>1.6454843824613552</v>
      </c>
      <c r="U557" s="22">
        <f t="shared" si="200"/>
        <v>0.34982412408212288</v>
      </c>
      <c r="V557" s="47"/>
      <c r="W557" s="26">
        <f t="shared" si="204"/>
        <v>0.62468593586093368</v>
      </c>
      <c r="X557" s="26">
        <f t="shared" si="205"/>
        <v>1.6454843824613552</v>
      </c>
      <c r="Y557" s="27">
        <f t="shared" si="206"/>
        <v>0.18981825124542154</v>
      </c>
      <c r="Z557" s="26">
        <f t="shared" si="207"/>
        <v>0.27517139609269131</v>
      </c>
      <c r="AA557" s="33">
        <f t="shared" si="213"/>
        <v>2.918790409271514</v>
      </c>
      <c r="AB557" s="30"/>
      <c r="AC557" s="37">
        <f t="shared" si="208"/>
        <v>5.9179729654350631E-3</v>
      </c>
      <c r="AD557" s="37">
        <f t="shared" si="214"/>
        <v>5.2261594498046531</v>
      </c>
      <c r="AE557" s="38">
        <f t="shared" si="209"/>
        <v>5.958400000000009</v>
      </c>
      <c r="AF557" s="37">
        <f t="shared" si="210"/>
        <v>5.8500089865475588E-4</v>
      </c>
      <c r="AG557" s="37">
        <f t="shared" si="215"/>
        <v>0.29707641503293564</v>
      </c>
      <c r="AH557" s="38">
        <f t="shared" si="211"/>
        <v>0.5750616564910711</v>
      </c>
    </row>
    <row r="558" spans="6:34" x14ac:dyDescent="0.2">
      <c r="F558" s="9">
        <v>44.400000000003203</v>
      </c>
      <c r="G558" s="17">
        <f t="shared" si="212"/>
        <v>1058.8615384615696</v>
      </c>
      <c r="H558" s="24">
        <f t="shared" si="201"/>
        <v>1332.0115384615697</v>
      </c>
      <c r="I558" s="24">
        <f t="shared" si="202"/>
        <v>13.523698840237671</v>
      </c>
      <c r="J558" s="18">
        <f t="shared" si="203"/>
        <v>1352369884.023767</v>
      </c>
      <c r="K558" s="19">
        <f t="shared" si="192"/>
        <v>-7.079284798558966</v>
      </c>
      <c r="L558" s="25">
        <f t="shared" si="193"/>
        <v>-8.9911693094946887</v>
      </c>
      <c r="M558" s="19">
        <f t="shared" si="194"/>
        <v>1.9118845109357228</v>
      </c>
      <c r="N558" s="20">
        <f t="shared" si="195"/>
        <v>9.6131046153829232</v>
      </c>
      <c r="O558" s="42">
        <f t="shared" si="196"/>
        <v>1.8146231813221787</v>
      </c>
      <c r="P558" s="40"/>
      <c r="Q558" s="21">
        <f t="shared" si="197"/>
        <v>15.726303853794994</v>
      </c>
      <c r="R558" s="44">
        <f t="shared" si="198"/>
        <v>1.1337317725755522</v>
      </c>
      <c r="S558" s="22"/>
      <c r="T558" s="22">
        <f t="shared" si="199"/>
        <v>1.6359235109778902</v>
      </c>
      <c r="U558" s="22">
        <f t="shared" si="200"/>
        <v>0.34987417728220199</v>
      </c>
      <c r="V558" s="47"/>
      <c r="W558" s="26">
        <f t="shared" si="204"/>
        <v>0.62477531657536067</v>
      </c>
      <c r="X558" s="26">
        <f t="shared" si="205"/>
        <v>1.6359235109778902</v>
      </c>
      <c r="Y558" s="27">
        <f t="shared" si="206"/>
        <v>0.19095492924418414</v>
      </c>
      <c r="Z558" s="26">
        <f t="shared" si="207"/>
        <v>0.27636379908753861</v>
      </c>
      <c r="AA558" s="33">
        <f t="shared" si="213"/>
        <v>2.9066127782827516</v>
      </c>
      <c r="AB558" s="30"/>
      <c r="AC558" s="37">
        <f t="shared" si="208"/>
        <v>5.8905113211200778E-3</v>
      </c>
      <c r="AD558" s="37">
        <f t="shared" si="214"/>
        <v>5.2320499611257736</v>
      </c>
      <c r="AE558" s="38">
        <f t="shared" si="209"/>
        <v>5.958400000000009</v>
      </c>
      <c r="AF558" s="37">
        <f t="shared" si="210"/>
        <v>5.8503145587017382E-4</v>
      </c>
      <c r="AG558" s="37">
        <f t="shared" si="215"/>
        <v>0.29766144648880583</v>
      </c>
      <c r="AH558" s="38">
        <f t="shared" si="211"/>
        <v>0.57506168704828597</v>
      </c>
    </row>
    <row r="559" spans="6:34" x14ac:dyDescent="0.2">
      <c r="F559" s="9">
        <v>44.300000000003202</v>
      </c>
      <c r="G559" s="17">
        <f t="shared" si="212"/>
        <v>1058.6076923077235</v>
      </c>
      <c r="H559" s="24">
        <f t="shared" si="201"/>
        <v>1331.7576923077236</v>
      </c>
      <c r="I559" s="24">
        <f t="shared" si="202"/>
        <v>13.515640005918186</v>
      </c>
      <c r="J559" s="18">
        <f t="shared" si="203"/>
        <v>1351564000.5918186</v>
      </c>
      <c r="K559" s="19">
        <f t="shared" si="192"/>
        <v>-7.0703717346314798</v>
      </c>
      <c r="L559" s="25">
        <f t="shared" si="193"/>
        <v>-8.9952141882588315</v>
      </c>
      <c r="M559" s="19">
        <f t="shared" si="194"/>
        <v>1.9248424536273516</v>
      </c>
      <c r="N559" s="20">
        <f t="shared" si="195"/>
        <v>9.6268630769213814</v>
      </c>
      <c r="O559" s="42">
        <f t="shared" si="196"/>
        <v>1.8143320678869008</v>
      </c>
      <c r="P559" s="40"/>
      <c r="Q559" s="21">
        <f t="shared" si="197"/>
        <v>15.656951940937185</v>
      </c>
      <c r="R559" s="44">
        <f t="shared" si="198"/>
        <v>1.1337126653622149</v>
      </c>
      <c r="S559" s="22"/>
      <c r="T559" s="22">
        <f t="shared" si="199"/>
        <v>1.6263814926870439</v>
      </c>
      <c r="U559" s="22">
        <f t="shared" si="200"/>
        <v>0.34992441782846589</v>
      </c>
      <c r="V559" s="47"/>
      <c r="W559" s="26">
        <f t="shared" si="204"/>
        <v>0.62486503183654618</v>
      </c>
      <c r="X559" s="26">
        <f t="shared" si="205"/>
        <v>1.6263814926870439</v>
      </c>
      <c r="Y559" s="27">
        <f t="shared" si="206"/>
        <v>0.19210284753184464</v>
      </c>
      <c r="Z559" s="26">
        <f t="shared" si="207"/>
        <v>0.27756401843586653</v>
      </c>
      <c r="AA559" s="33">
        <f t="shared" si="213"/>
        <v>2.8944598172446154</v>
      </c>
      <c r="AB559" s="30"/>
      <c r="AC559" s="37">
        <f t="shared" si="208"/>
        <v>5.8630376138231041E-3</v>
      </c>
      <c r="AD559" s="37">
        <f t="shared" si="214"/>
        <v>5.2379129987395965</v>
      </c>
      <c r="AE559" s="38">
        <f t="shared" si="209"/>
        <v>5.958400000000009</v>
      </c>
      <c r="AF559" s="37">
        <f t="shared" si="210"/>
        <v>5.8506089208859894E-4</v>
      </c>
      <c r="AG559" s="37">
        <f t="shared" si="215"/>
        <v>0.29824650738089442</v>
      </c>
      <c r="AH559" s="38">
        <f t="shared" si="211"/>
        <v>0.57506171648450444</v>
      </c>
    </row>
    <row r="560" spans="6:34" x14ac:dyDescent="0.2">
      <c r="F560" s="9">
        <v>44.2000000000032</v>
      </c>
      <c r="G560" s="17">
        <f t="shared" si="212"/>
        <v>1058.3538461538774</v>
      </c>
      <c r="H560" s="24">
        <f t="shared" si="201"/>
        <v>1331.5038461538775</v>
      </c>
      <c r="I560" s="24">
        <f t="shared" si="202"/>
        <v>13.507594059172604</v>
      </c>
      <c r="J560" s="18">
        <f t="shared" si="203"/>
        <v>1350759405.9172604</v>
      </c>
      <c r="K560" s="19">
        <f t="shared" si="192"/>
        <v>-7.0614079618756156</v>
      </c>
      <c r="L560" s="25">
        <f t="shared" si="193"/>
        <v>-8.9992595446726291</v>
      </c>
      <c r="M560" s="19">
        <f t="shared" si="194"/>
        <v>1.9378515827970135</v>
      </c>
      <c r="N560" s="20">
        <f t="shared" si="195"/>
        <v>9.6406215384598397</v>
      </c>
      <c r="O560" s="42">
        <f t="shared" si="196"/>
        <v>1.8140333481273672</v>
      </c>
      <c r="P560" s="40"/>
      <c r="Q560" s="21">
        <f t="shared" si="197"/>
        <v>15.587520697250543</v>
      </c>
      <c r="R560" s="44">
        <f t="shared" si="198"/>
        <v>1.1336893679045901</v>
      </c>
      <c r="S560" s="22"/>
      <c r="T560" s="22">
        <f t="shared" si="199"/>
        <v>1.6168584810705851</v>
      </c>
      <c r="U560" s="22">
        <f t="shared" si="200"/>
        <v>0.349974848412762</v>
      </c>
      <c r="V560" s="47"/>
      <c r="W560" s="26">
        <f t="shared" si="204"/>
        <v>0.62495508645136066</v>
      </c>
      <c r="X560" s="26">
        <f t="shared" si="205"/>
        <v>1.6168584810705851</v>
      </c>
      <c r="Y560" s="27">
        <f t="shared" si="206"/>
        <v>0.19326214810017062</v>
      </c>
      <c r="Z560" s="26">
        <f t="shared" si="207"/>
        <v>0.27877210465015301</v>
      </c>
      <c r="AA560" s="33">
        <f t="shared" si="213"/>
        <v>2.8823317296710727</v>
      </c>
      <c r="AB560" s="30"/>
      <c r="AC560" s="37">
        <f t="shared" si="208"/>
        <v>5.8355526271621693E-3</v>
      </c>
      <c r="AD560" s="37">
        <f t="shared" si="214"/>
        <v>5.2437485513667585</v>
      </c>
      <c r="AE560" s="38">
        <f t="shared" si="209"/>
        <v>5.958400000000009</v>
      </c>
      <c r="AF560" s="37">
        <f t="shared" si="210"/>
        <v>5.8508920426031874E-4</v>
      </c>
      <c r="AG560" s="37">
        <f t="shared" si="215"/>
        <v>0.29883159658515474</v>
      </c>
      <c r="AH560" s="38">
        <f t="shared" si="211"/>
        <v>0.57506174479667616</v>
      </c>
    </row>
    <row r="561" spans="6:34" x14ac:dyDescent="0.2">
      <c r="F561" s="9">
        <v>44.100000000003199</v>
      </c>
      <c r="G561" s="17">
        <f t="shared" si="212"/>
        <v>1058.1000000000313</v>
      </c>
      <c r="H561" s="24">
        <f t="shared" si="201"/>
        <v>1331.2500000000314</v>
      </c>
      <c r="I561" s="24">
        <f t="shared" si="202"/>
        <v>13.499561000001009</v>
      </c>
      <c r="J561" s="18">
        <f t="shared" si="203"/>
        <v>1349956100.0001009</v>
      </c>
      <c r="K561" s="19">
        <f t="shared" si="192"/>
        <v>-7.0523932349420608</v>
      </c>
      <c r="L561" s="25">
        <f t="shared" si="193"/>
        <v>-9.0033053790093405</v>
      </c>
      <c r="M561" s="19">
        <f t="shared" si="194"/>
        <v>1.9509121440672796</v>
      </c>
      <c r="N561" s="20">
        <f t="shared" si="195"/>
        <v>9.654379999998298</v>
      </c>
      <c r="O561" s="42">
        <f t="shared" si="196"/>
        <v>1.8137269852411801</v>
      </c>
      <c r="P561" s="40"/>
      <c r="Q561" s="21">
        <f t="shared" si="197"/>
        <v>15.518012385273705</v>
      </c>
      <c r="R561" s="44">
        <f t="shared" si="198"/>
        <v>1.1336618636504097</v>
      </c>
      <c r="S561" s="22"/>
      <c r="T561" s="22">
        <f t="shared" si="199"/>
        <v>1.607354629222844</v>
      </c>
      <c r="U561" s="22">
        <f t="shared" si="200"/>
        <v>0.35002547175522686</v>
      </c>
      <c r="V561" s="47"/>
      <c r="W561" s="26">
        <f t="shared" si="204"/>
        <v>0.62504548527719073</v>
      </c>
      <c r="X561" s="26">
        <f t="shared" si="205"/>
        <v>1.607354629222844</v>
      </c>
      <c r="Y561" s="27">
        <f t="shared" si="206"/>
        <v>0.19443297512366647</v>
      </c>
      <c r="Z561" s="26">
        <f t="shared" si="207"/>
        <v>0.27998810841181809</v>
      </c>
      <c r="AA561" s="33">
        <f t="shared" si="213"/>
        <v>2.8702287186429016</v>
      </c>
      <c r="AB561" s="30"/>
      <c r="AC561" s="37">
        <f t="shared" si="208"/>
        <v>5.8080571459246562E-3</v>
      </c>
      <c r="AD561" s="37">
        <f t="shared" si="214"/>
        <v>5.249556608512683</v>
      </c>
      <c r="AE561" s="38">
        <f t="shared" si="209"/>
        <v>5.958400000000009</v>
      </c>
      <c r="AF561" s="37">
        <f t="shared" si="210"/>
        <v>5.8511638932379E-4</v>
      </c>
      <c r="AG561" s="37">
        <f t="shared" si="215"/>
        <v>0.29941671297447853</v>
      </c>
      <c r="AH561" s="38">
        <f t="shared" si="211"/>
        <v>0.57506177198173969</v>
      </c>
    </row>
    <row r="562" spans="6:34" x14ac:dyDescent="0.2">
      <c r="F562" s="9">
        <v>44.000000000003197</v>
      </c>
      <c r="G562" s="17">
        <f t="shared" si="212"/>
        <v>1057.8461538461852</v>
      </c>
      <c r="H562" s="24">
        <f t="shared" si="201"/>
        <v>1330.9961538461853</v>
      </c>
      <c r="I562" s="24">
        <f t="shared" si="202"/>
        <v>13.491540828403373</v>
      </c>
      <c r="J562" s="18">
        <f t="shared" si="203"/>
        <v>1349154082.8403373</v>
      </c>
      <c r="K562" s="19">
        <f t="shared" si="192"/>
        <v>-7.0433273067441018</v>
      </c>
      <c r="L562" s="25">
        <f t="shared" si="193"/>
        <v>-9.0073516915424516</v>
      </c>
      <c r="M562" s="19">
        <f t="shared" si="194"/>
        <v>1.9640243847983498</v>
      </c>
      <c r="N562" s="20">
        <f t="shared" si="195"/>
        <v>9.6681384615367563</v>
      </c>
      <c r="O562" s="42">
        <f t="shared" si="196"/>
        <v>1.813412942165332</v>
      </c>
      <c r="P562" s="40"/>
      <c r="Q562" s="21">
        <f t="shared" si="197"/>
        <v>15.44842927215725</v>
      </c>
      <c r="R562" s="44">
        <f t="shared" si="198"/>
        <v>1.1336301359422383</v>
      </c>
      <c r="S562" s="22"/>
      <c r="T562" s="22">
        <f t="shared" si="199"/>
        <v>1.5978700898437188</v>
      </c>
      <c r="U562" s="22">
        <f t="shared" si="200"/>
        <v>0.35007629060462209</v>
      </c>
      <c r="V562" s="47"/>
      <c r="W562" s="26">
        <f t="shared" si="204"/>
        <v>0.62513623322253942</v>
      </c>
      <c r="X562" s="26">
        <f t="shared" si="205"/>
        <v>1.5978700898437188</v>
      </c>
      <c r="Y562" s="27">
        <f t="shared" si="206"/>
        <v>0.19561547499887225</v>
      </c>
      <c r="Z562" s="26">
        <f t="shared" si="207"/>
        <v>0.28121208056676628</v>
      </c>
      <c r="AA562" s="33">
        <f t="shared" si="213"/>
        <v>2.8581509867994743</v>
      </c>
      <c r="AB562" s="30"/>
      <c r="AC562" s="37">
        <f t="shared" si="208"/>
        <v>5.7805519560381845E-3</v>
      </c>
      <c r="AD562" s="37">
        <f t="shared" si="214"/>
        <v>5.2553371604687209</v>
      </c>
      <c r="AE562" s="38">
        <f t="shared" si="209"/>
        <v>5.9584000000000081</v>
      </c>
      <c r="AF562" s="37">
        <f t="shared" si="210"/>
        <v>5.851424442059153E-4</v>
      </c>
      <c r="AG562" s="37">
        <f t="shared" si="215"/>
        <v>0.30000185541868446</v>
      </c>
      <c r="AH562" s="38">
        <f t="shared" si="211"/>
        <v>0.57506179803662183</v>
      </c>
    </row>
    <row r="563" spans="6:34" x14ac:dyDescent="0.2">
      <c r="F563" s="9">
        <v>43.900000000003203</v>
      </c>
      <c r="G563" s="17">
        <f t="shared" si="212"/>
        <v>1057.5923076923391</v>
      </c>
      <c r="H563" s="24">
        <f t="shared" si="201"/>
        <v>1330.7423076923392</v>
      </c>
      <c r="I563" s="24">
        <f t="shared" si="202"/>
        <v>13.483533544379682</v>
      </c>
      <c r="J563" s="18">
        <f t="shared" si="203"/>
        <v>1348353354.4379683</v>
      </c>
      <c r="K563" s="19">
        <f t="shared" si="192"/>
        <v>-7.034209928441352</v>
      </c>
      <c r="L563" s="25">
        <f t="shared" si="193"/>
        <v>-9.0113984825456441</v>
      </c>
      <c r="M563" s="19">
        <f t="shared" si="194"/>
        <v>1.9771885541042922</v>
      </c>
      <c r="N563" s="20">
        <f t="shared" si="195"/>
        <v>9.6818969230752145</v>
      </c>
      <c r="O563" s="42">
        <f t="shared" si="196"/>
        <v>1.8130911815737658</v>
      </c>
      <c r="P563" s="40"/>
      <c r="Q563" s="21">
        <f t="shared" si="197"/>
        <v>15.378773629568654</v>
      </c>
      <c r="R563" s="44">
        <f t="shared" si="198"/>
        <v>1.1335941680163502</v>
      </c>
      <c r="S563" s="22"/>
      <c r="T563" s="22">
        <f t="shared" si="199"/>
        <v>1.5884050152316607</v>
      </c>
      <c r="U563" s="22">
        <f t="shared" si="200"/>
        <v>0.35012730773867523</v>
      </c>
      <c r="V563" s="47"/>
      <c r="W563" s="26">
        <f t="shared" si="204"/>
        <v>0.6252273352476343</v>
      </c>
      <c r="X563" s="26">
        <f t="shared" si="205"/>
        <v>1.5884050152316607</v>
      </c>
      <c r="Y563" s="27">
        <f t="shared" si="206"/>
        <v>0.19680979638447191</v>
      </c>
      <c r="Z563" s="26">
        <f t="shared" si="207"/>
        <v>0.28244407212076578</v>
      </c>
      <c r="AA563" s="33">
        <f t="shared" si="213"/>
        <v>2.8460987363305223</v>
      </c>
      <c r="AB563" s="30"/>
      <c r="AC563" s="37">
        <f t="shared" si="208"/>
        <v>5.753037844537452E-3</v>
      </c>
      <c r="AD563" s="37">
        <f t="shared" si="214"/>
        <v>5.2610901983132585</v>
      </c>
      <c r="AE563" s="38">
        <f t="shared" si="209"/>
        <v>5.9584000000000081</v>
      </c>
      <c r="AF563" s="37">
        <f t="shared" si="210"/>
        <v>5.851673658219445E-4</v>
      </c>
      <c r="AG563" s="37">
        <f t="shared" si="215"/>
        <v>0.30058702278450639</v>
      </c>
      <c r="AH563" s="38">
        <f t="shared" si="211"/>
        <v>0.57506182295823782</v>
      </c>
    </row>
    <row r="564" spans="6:34" x14ac:dyDescent="0.2">
      <c r="F564" s="9">
        <v>43.800000000003202</v>
      </c>
      <c r="G564" s="17">
        <f t="shared" si="212"/>
        <v>1057.338461538493</v>
      </c>
      <c r="H564" s="24">
        <f t="shared" si="201"/>
        <v>1330.4884615384931</v>
      </c>
      <c r="I564" s="24">
        <f t="shared" si="202"/>
        <v>13.475539147930007</v>
      </c>
      <c r="J564" s="18">
        <f t="shared" si="203"/>
        <v>1347553914.7930007</v>
      </c>
      <c r="K564" s="19">
        <f t="shared" si="192"/>
        <v>-7.0250408494232</v>
      </c>
      <c r="L564" s="25">
        <f t="shared" si="193"/>
        <v>-9.0154457522928144</v>
      </c>
      <c r="M564" s="19">
        <f t="shared" si="194"/>
        <v>1.9904049028696145</v>
      </c>
      <c r="N564" s="20">
        <f t="shared" si="195"/>
        <v>9.6956553846136728</v>
      </c>
      <c r="O564" s="42">
        <f t="shared" si="196"/>
        <v>1.8127616658748886</v>
      </c>
      <c r="P564" s="40"/>
      <c r="Q564" s="21">
        <f t="shared" si="197"/>
        <v>15.309047733596437</v>
      </c>
      <c r="R564" s="44">
        <f t="shared" si="198"/>
        <v>1.1335539430015784</v>
      </c>
      <c r="S564" s="22"/>
      <c r="T564" s="22">
        <f t="shared" si="199"/>
        <v>1.5789595572766359</v>
      </c>
      <c r="U564" s="22">
        <f t="shared" si="200"/>
        <v>0.35017852596442495</v>
      </c>
      <c r="V564" s="47"/>
      <c r="W564" s="26">
        <f t="shared" si="204"/>
        <v>0.6253187963650445</v>
      </c>
      <c r="X564" s="26">
        <f t="shared" si="205"/>
        <v>1.5789595572766359</v>
      </c>
      <c r="Y564" s="27">
        <f t="shared" si="206"/>
        <v>0.19801609024223024</v>
      </c>
      <c r="Z564" s="26">
        <f t="shared" si="207"/>
        <v>0.28368413423466121</v>
      </c>
      <c r="AA564" s="33">
        <f t="shared" si="213"/>
        <v>2.8340721689678747</v>
      </c>
      <c r="AB564" s="30"/>
      <c r="AC564" s="37">
        <f t="shared" si="208"/>
        <v>5.7255155995328396E-3</v>
      </c>
      <c r="AD564" s="37">
        <f t="shared" si="214"/>
        <v>5.2668157139127914</v>
      </c>
      <c r="AE564" s="38">
        <f t="shared" si="209"/>
        <v>5.9584000000000081</v>
      </c>
      <c r="AF564" s="37">
        <f t="shared" si="210"/>
        <v>5.8519115107557923E-4</v>
      </c>
      <c r="AG564" s="37">
        <f t="shared" si="215"/>
        <v>0.30117221393558197</v>
      </c>
      <c r="AH564" s="38">
        <f t="shared" si="211"/>
        <v>0.57506184674349148</v>
      </c>
    </row>
    <row r="565" spans="6:34" x14ac:dyDescent="0.2">
      <c r="F565" s="9">
        <v>43.7000000000032</v>
      </c>
      <c r="G565" s="17">
        <f t="shared" si="212"/>
        <v>1057.0846153846469</v>
      </c>
      <c r="H565" s="24">
        <f t="shared" si="201"/>
        <v>1330.234615384647</v>
      </c>
      <c r="I565" s="24">
        <f t="shared" si="202"/>
        <v>13.467557639054263</v>
      </c>
      <c r="J565" s="18">
        <f t="shared" si="203"/>
        <v>1346755763.9054263</v>
      </c>
      <c r="K565" s="19">
        <f t="shared" si="192"/>
        <v>-7.0158198172921997</v>
      </c>
      <c r="L565" s="25">
        <f t="shared" si="193"/>
        <v>-9.0194935010580668</v>
      </c>
      <c r="M565" s="19">
        <f t="shared" si="194"/>
        <v>2.0036736837658671</v>
      </c>
      <c r="N565" s="20">
        <f t="shared" si="195"/>
        <v>9.7094138461521311</v>
      </c>
      <c r="O565" s="42">
        <f t="shared" si="196"/>
        <v>1.8124243572090837</v>
      </c>
      <c r="P565" s="40"/>
      <c r="Q565" s="21">
        <f t="shared" si="197"/>
        <v>15.239253864653598</v>
      </c>
      <c r="R565" s="44">
        <f t="shared" si="198"/>
        <v>1.1335094439181659</v>
      </c>
      <c r="S565" s="22"/>
      <c r="T565" s="22">
        <f t="shared" si="199"/>
        <v>1.5695338674530759</v>
      </c>
      <c r="U565" s="22">
        <f t="shared" si="200"/>
        <v>0.35022994811857167</v>
      </c>
      <c r="V565" s="47"/>
      <c r="W565" s="26">
        <f t="shared" si="204"/>
        <v>0.62541062164030647</v>
      </c>
      <c r="X565" s="26">
        <f t="shared" si="205"/>
        <v>1.5695338674530759</v>
      </c>
      <c r="Y565" s="27">
        <f t="shared" si="206"/>
        <v>0.19923450987877592</v>
      </c>
      <c r="Z565" s="26">
        <f t="shared" si="207"/>
        <v>0.28493231821941484</v>
      </c>
      <c r="AA565" s="33">
        <f t="shared" si="213"/>
        <v>2.8220714859772054</v>
      </c>
      <c r="AB565" s="30"/>
      <c r="AC565" s="37">
        <f t="shared" si="208"/>
        <v>5.6979860101726565E-3</v>
      </c>
      <c r="AD565" s="37">
        <f t="shared" si="214"/>
        <v>5.272513699922964</v>
      </c>
      <c r="AE565" s="38">
        <f t="shared" si="209"/>
        <v>5.9584000000000081</v>
      </c>
      <c r="AF565" s="37">
        <f t="shared" si="210"/>
        <v>5.8521379685845835E-4</v>
      </c>
      <c r="AG565" s="37">
        <f t="shared" si="215"/>
        <v>0.30175742773244041</v>
      </c>
      <c r="AH565" s="38">
        <f t="shared" si="211"/>
        <v>0.57506186938927439</v>
      </c>
    </row>
    <row r="566" spans="6:34" x14ac:dyDescent="0.2">
      <c r="F566" s="9">
        <v>43.600000000003199</v>
      </c>
      <c r="G566" s="17">
        <f t="shared" si="212"/>
        <v>1056.8307692308008</v>
      </c>
      <c r="H566" s="24">
        <f t="shared" si="201"/>
        <v>1329.9807692308009</v>
      </c>
      <c r="I566" s="24">
        <f t="shared" si="202"/>
        <v>13.459589017752492</v>
      </c>
      <c r="J566" s="18">
        <f t="shared" si="203"/>
        <v>1345958901.7752492</v>
      </c>
      <c r="K566" s="19">
        <f t="shared" si="192"/>
        <v>-7.0065465778471161</v>
      </c>
      <c r="L566" s="25">
        <f t="shared" si="193"/>
        <v>-9.0235417291157134</v>
      </c>
      <c r="M566" s="19">
        <f t="shared" si="194"/>
        <v>2.0169951512685973</v>
      </c>
      <c r="N566" s="20">
        <f t="shared" si="195"/>
        <v>9.7231723076905894</v>
      </c>
      <c r="O566" s="42">
        <f t="shared" si="196"/>
        <v>1.8120792174461675</v>
      </c>
      <c r="P566" s="40"/>
      <c r="Q566" s="21">
        <f t="shared" si="197"/>
        <v>15.169394307380248</v>
      </c>
      <c r="R566" s="44">
        <f t="shared" si="198"/>
        <v>1.1334606536765852</v>
      </c>
      <c r="S566" s="22"/>
      <c r="T566" s="22">
        <f t="shared" si="199"/>
        <v>1.5601280968128008</v>
      </c>
      <c r="U566" s="22">
        <f t="shared" si="200"/>
        <v>0.35028157706783275</v>
      </c>
      <c r="V566" s="47"/>
      <c r="W566" s="26">
        <f t="shared" si="204"/>
        <v>0.62550281619255843</v>
      </c>
      <c r="X566" s="26">
        <f t="shared" si="205"/>
        <v>1.5601280968128008</v>
      </c>
      <c r="Y566" s="27">
        <f t="shared" si="206"/>
        <v>0.20046521098825268</v>
      </c>
      <c r="Z566" s="26">
        <f t="shared" si="207"/>
        <v>0.2861886755309746</v>
      </c>
      <c r="AA566" s="33">
        <f t="shared" si="213"/>
        <v>2.8100968881497472</v>
      </c>
      <c r="AB566" s="30"/>
      <c r="AC566" s="37">
        <f t="shared" si="208"/>
        <v>5.6704498666133142E-3</v>
      </c>
      <c r="AD566" s="37">
        <f t="shared" si="214"/>
        <v>5.2781841497895776</v>
      </c>
      <c r="AE566" s="38">
        <f t="shared" si="209"/>
        <v>5.958400000000009</v>
      </c>
      <c r="AF566" s="37">
        <f t="shared" si="210"/>
        <v>5.8523530005046682E-4</v>
      </c>
      <c r="AG566" s="37">
        <f t="shared" si="215"/>
        <v>0.30234266303249085</v>
      </c>
      <c r="AH566" s="38">
        <f t="shared" si="211"/>
        <v>0.57506189089246629</v>
      </c>
    </row>
    <row r="567" spans="6:34" x14ac:dyDescent="0.2">
      <c r="F567" s="9">
        <v>43.500000000003197</v>
      </c>
      <c r="G567" s="17">
        <f t="shared" si="212"/>
        <v>1056.5769230769547</v>
      </c>
      <c r="H567" s="24">
        <f t="shared" si="201"/>
        <v>1329.7269230769548</v>
      </c>
      <c r="I567" s="24">
        <f t="shared" si="202"/>
        <v>13.45163328402468</v>
      </c>
      <c r="J567" s="18">
        <f t="shared" si="203"/>
        <v>1345163328.402468</v>
      </c>
      <c r="K567" s="19">
        <f t="shared" si="192"/>
        <v>-6.9972208750658815</v>
      </c>
      <c r="L567" s="25">
        <f t="shared" si="193"/>
        <v>-9.0275904367402813</v>
      </c>
      <c r="M567" s="19">
        <f t="shared" si="194"/>
        <v>2.0303695616743997</v>
      </c>
      <c r="N567" s="20">
        <f t="shared" si="195"/>
        <v>9.7369307692290619</v>
      </c>
      <c r="O567" s="42">
        <f t="shared" si="196"/>
        <v>1.8117262081828285</v>
      </c>
      <c r="P567" s="40"/>
      <c r="Q567" s="21">
        <f t="shared" si="197"/>
        <v>15.099471350545477</v>
      </c>
      <c r="R567" s="44">
        <f t="shared" si="198"/>
        <v>1.1334075550763467</v>
      </c>
      <c r="S567" s="22"/>
      <c r="T567" s="22">
        <f t="shared" si="199"/>
        <v>1.5507423959779272</v>
      </c>
      <c r="U567" s="22">
        <f t="shared" si="200"/>
        <v>0.35033341570930304</v>
      </c>
      <c r="V567" s="47"/>
      <c r="W567" s="26">
        <f t="shared" si="204"/>
        <v>0.62559538519518398</v>
      </c>
      <c r="X567" s="26">
        <f t="shared" si="205"/>
        <v>1.5507423959779272</v>
      </c>
      <c r="Y567" s="27">
        <f t="shared" si="206"/>
        <v>0.20170835169585721</v>
      </c>
      <c r="Z567" s="26">
        <f t="shared" si="207"/>
        <v>0.28745325776496389</v>
      </c>
      <c r="AA567" s="33">
        <f t="shared" si="213"/>
        <v>2.7981485757940003</v>
      </c>
      <c r="AB567" s="30"/>
      <c r="AC567" s="37">
        <f t="shared" si="208"/>
        <v>5.6429079599831155E-3</v>
      </c>
      <c r="AD567" s="37">
        <f t="shared" si="214"/>
        <v>5.2838270577495603</v>
      </c>
      <c r="AE567" s="38">
        <f t="shared" si="209"/>
        <v>5.9584000000000081</v>
      </c>
      <c r="AF567" s="37">
        <f t="shared" si="210"/>
        <v>5.8525565751942456E-4</v>
      </c>
      <c r="AG567" s="37">
        <f t="shared" si="215"/>
        <v>0.30292791869001029</v>
      </c>
      <c r="AH567" s="38">
        <f t="shared" si="211"/>
        <v>0.57506191124993533</v>
      </c>
    </row>
    <row r="568" spans="6:34" x14ac:dyDescent="0.2">
      <c r="F568" s="9">
        <v>43.400000000003203</v>
      </c>
      <c r="G568" s="17">
        <f t="shared" si="212"/>
        <v>1056.3230769231086</v>
      </c>
      <c r="H568" s="24">
        <f t="shared" si="201"/>
        <v>1329.4730769231087</v>
      </c>
      <c r="I568" s="24">
        <f t="shared" si="202"/>
        <v>13.443690437870799</v>
      </c>
      <c r="J568" s="18">
        <f t="shared" si="203"/>
        <v>1344369043.78708</v>
      </c>
      <c r="K568" s="19">
        <f t="shared" si="192"/>
        <v>-6.9878424510882899</v>
      </c>
      <c r="L568" s="25">
        <f t="shared" si="193"/>
        <v>-9.0316396242065053</v>
      </c>
      <c r="M568" s="19">
        <f t="shared" si="194"/>
        <v>2.0437971731182154</v>
      </c>
      <c r="N568" s="20">
        <f t="shared" si="195"/>
        <v>9.7506892307675201</v>
      </c>
      <c r="O568" s="42">
        <f t="shared" si="196"/>
        <v>1.8113652907400359</v>
      </c>
      <c r="P568" s="40"/>
      <c r="Q568" s="21">
        <f t="shared" si="197"/>
        <v>15.02948728694839</v>
      </c>
      <c r="R568" s="44">
        <f t="shared" si="198"/>
        <v>1.1333501308047909</v>
      </c>
      <c r="S568" s="22"/>
      <c r="T568" s="22">
        <f t="shared" si="199"/>
        <v>1.5413769151337573</v>
      </c>
      <c r="U568" s="22">
        <f t="shared" si="200"/>
        <v>0.35038546697082013</v>
      </c>
      <c r="V568" s="47"/>
      <c r="W568" s="26">
        <f t="shared" si="204"/>
        <v>0.6256883338764645</v>
      </c>
      <c r="X568" s="26">
        <f t="shared" si="205"/>
        <v>1.5413769151337573</v>
      </c>
      <c r="Y568" s="27">
        <f t="shared" si="206"/>
        <v>0.20296409260228496</v>
      </c>
      <c r="Z568" s="26">
        <f t="shared" si="207"/>
        <v>0.28872611665118958</v>
      </c>
      <c r="AA568" s="33">
        <f t="shared" si="213"/>
        <v>2.7862267487274281</v>
      </c>
      <c r="AB568" s="30"/>
      <c r="AC568" s="37">
        <f t="shared" si="208"/>
        <v>5.6153610823478726E-3</v>
      </c>
      <c r="AD568" s="37">
        <f t="shared" si="214"/>
        <v>5.289442418831908</v>
      </c>
      <c r="AE568" s="38">
        <f t="shared" si="209"/>
        <v>5.9584000000000081</v>
      </c>
      <c r="AF568" s="37">
        <f t="shared" si="210"/>
        <v>5.852748661209781E-4</v>
      </c>
      <c r="AG568" s="37">
        <f t="shared" si="215"/>
        <v>0.30351319355613127</v>
      </c>
      <c r="AH568" s="38">
        <f t="shared" si="211"/>
        <v>0.57506193045853693</v>
      </c>
    </row>
    <row r="569" spans="6:34" x14ac:dyDescent="0.2">
      <c r="F569" s="9">
        <v>43.300000000003202</v>
      </c>
      <c r="G569" s="17">
        <f t="shared" si="212"/>
        <v>1056.0692307692625</v>
      </c>
      <c r="H569" s="24">
        <f t="shared" si="201"/>
        <v>1329.2192307692626</v>
      </c>
      <c r="I569" s="24">
        <f t="shared" si="202"/>
        <v>13.435760479290948</v>
      </c>
      <c r="J569" s="18">
        <f t="shared" si="203"/>
        <v>1343576047.9290948</v>
      </c>
      <c r="K569" s="19">
        <f t="shared" si="192"/>
        <v>-6.9784110461985209</v>
      </c>
      <c r="L569" s="25">
        <f t="shared" si="193"/>
        <v>-9.0356892917893141</v>
      </c>
      <c r="M569" s="19">
        <f t="shared" si="194"/>
        <v>2.0572782455907932</v>
      </c>
      <c r="N569" s="20">
        <f t="shared" si="195"/>
        <v>9.7644476923059784</v>
      </c>
      <c r="O569" s="42">
        <f t="shared" si="196"/>
        <v>1.8109964261604166</v>
      </c>
      <c r="P569" s="40"/>
      <c r="Q569" s="21">
        <f t="shared" si="197"/>
        <v>14.959444413318526</v>
      </c>
      <c r="R569" s="44">
        <f t="shared" si="198"/>
        <v>1.1332883634358633</v>
      </c>
      <c r="S569" s="22"/>
      <c r="T569" s="22">
        <f t="shared" si="199"/>
        <v>1.5320318040216458</v>
      </c>
      <c r="U569" s="22">
        <f t="shared" si="200"/>
        <v>0.35043773381133525</v>
      </c>
      <c r="V569" s="47"/>
      <c r="W569" s="26">
        <f t="shared" si="204"/>
        <v>0.62578166752024145</v>
      </c>
      <c r="X569" s="26">
        <f t="shared" si="205"/>
        <v>1.5320318040216458</v>
      </c>
      <c r="Y569" s="27">
        <f t="shared" si="206"/>
        <v>0.20423259682910599</v>
      </c>
      <c r="Z569" s="26">
        <f t="shared" si="207"/>
        <v>0.29000730404796426</v>
      </c>
      <c r="AA569" s="33">
        <f t="shared" si="213"/>
        <v>2.7743316062681407</v>
      </c>
      <c r="AB569" s="30"/>
      <c r="AC569" s="37">
        <f t="shared" si="208"/>
        <v>5.5878100266782268E-3</v>
      </c>
      <c r="AD569" s="37">
        <f t="shared" si="214"/>
        <v>5.295030228858586</v>
      </c>
      <c r="AE569" s="38">
        <f t="shared" si="209"/>
        <v>5.9584000000000081</v>
      </c>
      <c r="AF569" s="37">
        <f t="shared" si="210"/>
        <v>5.8529292269870201E-4</v>
      </c>
      <c r="AG569" s="37">
        <f t="shared" si="215"/>
        <v>0.30409848647882998</v>
      </c>
      <c r="AH569" s="38">
        <f t="shared" si="211"/>
        <v>0.5750619485151145</v>
      </c>
    </row>
    <row r="570" spans="6:34" x14ac:dyDescent="0.2">
      <c r="F570" s="9">
        <v>43.2000000000032</v>
      </c>
      <c r="G570" s="17">
        <f t="shared" si="212"/>
        <v>1055.8153846154164</v>
      </c>
      <c r="H570" s="24">
        <f t="shared" si="201"/>
        <v>1328.9653846154165</v>
      </c>
      <c r="I570" s="24">
        <f t="shared" si="202"/>
        <v>13.427843408285028</v>
      </c>
      <c r="J570" s="18">
        <f t="shared" si="203"/>
        <v>1342784340.8285029</v>
      </c>
      <c r="K570" s="19">
        <f t="shared" si="192"/>
        <v>-6.9689263988074392</v>
      </c>
      <c r="L570" s="25">
        <f t="shared" si="193"/>
        <v>-9.0397394397638777</v>
      </c>
      <c r="M570" s="19">
        <f t="shared" si="194"/>
        <v>2.0708130409564385</v>
      </c>
      <c r="N570" s="20">
        <f t="shared" si="195"/>
        <v>9.7782061538444367</v>
      </c>
      <c r="O570" s="42">
        <f t="shared" si="196"/>
        <v>1.8106195752056005</v>
      </c>
      <c r="P570" s="40"/>
      <c r="Q570" s="21">
        <f t="shared" si="197"/>
        <v>14.889345030215386</v>
      </c>
      <c r="R570" s="44">
        <f t="shared" si="198"/>
        <v>1.1332222354288717</v>
      </c>
      <c r="S570" s="22"/>
      <c r="T570" s="22">
        <f t="shared" si="199"/>
        <v>1.5227072119318568</v>
      </c>
      <c r="U570" s="22">
        <f t="shared" si="200"/>
        <v>0.35049021922128903</v>
      </c>
      <c r="V570" s="47"/>
      <c r="W570" s="26">
        <f t="shared" si="204"/>
        <v>0.62587539146658755</v>
      </c>
      <c r="X570" s="26">
        <f t="shared" si="205"/>
        <v>1.5227072119318568</v>
      </c>
      <c r="Y570" s="27">
        <f t="shared" si="206"/>
        <v>0.20551403006509053</v>
      </c>
      <c r="Z570" s="26">
        <f t="shared" si="207"/>
        <v>0.29129687193623899</v>
      </c>
      <c r="AA570" s="33">
        <f t="shared" si="213"/>
        <v>2.7624633472265714</v>
      </c>
      <c r="AB570" s="30"/>
      <c r="AC570" s="37">
        <f t="shared" si="208"/>
        <v>5.5602555868107893E-3</v>
      </c>
      <c r="AD570" s="37">
        <f t="shared" si="214"/>
        <v>5.3005904844453964</v>
      </c>
      <c r="AE570" s="38">
        <f t="shared" si="209"/>
        <v>5.9584000000000072</v>
      </c>
      <c r="AF570" s="37">
        <f t="shared" si="210"/>
        <v>5.8530982408357222E-4</v>
      </c>
      <c r="AG570" s="37">
        <f t="shared" si="215"/>
        <v>0.30468379630291353</v>
      </c>
      <c r="AH570" s="38">
        <f t="shared" si="211"/>
        <v>0.57506196541649945</v>
      </c>
    </row>
    <row r="571" spans="6:34" x14ac:dyDescent="0.2">
      <c r="F571" s="9">
        <v>43.100000000003199</v>
      </c>
      <c r="G571" s="17">
        <f t="shared" si="212"/>
        <v>1055.5615384615703</v>
      </c>
      <c r="H571" s="24">
        <f t="shared" si="201"/>
        <v>1328.7115384615704</v>
      </c>
      <c r="I571" s="24">
        <f t="shared" si="202"/>
        <v>13.419939224853067</v>
      </c>
      <c r="J571" s="18">
        <f t="shared" si="203"/>
        <v>1341993922.4853067</v>
      </c>
      <c r="K571" s="19">
        <f t="shared" si="192"/>
        <v>-6.9593882454346856</v>
      </c>
      <c r="L571" s="25">
        <f t="shared" si="193"/>
        <v>-9.0437900684055492</v>
      </c>
      <c r="M571" s="19">
        <f t="shared" si="194"/>
        <v>2.0844018229708636</v>
      </c>
      <c r="N571" s="20">
        <f t="shared" si="195"/>
        <v>9.791964615382895</v>
      </c>
      <c r="O571" s="42">
        <f t="shared" si="196"/>
        <v>1.8102346983535327</v>
      </c>
      <c r="P571" s="40"/>
      <c r="Q571" s="21">
        <f t="shared" si="197"/>
        <v>14.81919144192722</v>
      </c>
      <c r="R571" s="44">
        <f t="shared" si="198"/>
        <v>1.1331517291272228</v>
      </c>
      <c r="S571" s="22"/>
      <c r="T571" s="22">
        <f t="shared" si="199"/>
        <v>1.513403287696393</v>
      </c>
      <c r="U571" s="22">
        <f t="shared" si="200"/>
        <v>0.35054292622299327</v>
      </c>
      <c r="V571" s="47"/>
      <c r="W571" s="26">
        <f t="shared" si="204"/>
        <v>0.62596951111248789</v>
      </c>
      <c r="X571" s="26">
        <f t="shared" si="205"/>
        <v>1.513403287696393</v>
      </c>
      <c r="Y571" s="27">
        <f t="shared" si="206"/>
        <v>0.20680856061350944</v>
      </c>
      <c r="Z571" s="26">
        <f t="shared" si="207"/>
        <v>0.29259487241354248</v>
      </c>
      <c r="AA571" s="33">
        <f t="shared" si="213"/>
        <v>2.7506221698971327</v>
      </c>
      <c r="AB571" s="30"/>
      <c r="AC571" s="37">
        <f t="shared" si="208"/>
        <v>5.5326985574169953E-3</v>
      </c>
      <c r="AD571" s="37">
        <f t="shared" si="214"/>
        <v>5.3061231830028133</v>
      </c>
      <c r="AE571" s="38">
        <f t="shared" si="209"/>
        <v>5.9584000000000072</v>
      </c>
      <c r="AF571" s="37">
        <f t="shared" si="210"/>
        <v>5.8532556709427056E-4</v>
      </c>
      <c r="AG571" s="37">
        <f t="shared" si="215"/>
        <v>0.30526912187000782</v>
      </c>
      <c r="AH571" s="38">
        <f t="shared" si="211"/>
        <v>0.57506198115951013</v>
      </c>
    </row>
    <row r="572" spans="6:34" x14ac:dyDescent="0.2">
      <c r="F572" s="9">
        <v>43.000000000003197</v>
      </c>
      <c r="G572" s="17">
        <f t="shared" si="212"/>
        <v>1055.3076923077242</v>
      </c>
      <c r="H572" s="24">
        <f t="shared" si="201"/>
        <v>1328.4576923077243</v>
      </c>
      <c r="I572" s="24">
        <f t="shared" si="202"/>
        <v>13.412047928995079</v>
      </c>
      <c r="J572" s="18">
        <f t="shared" si="203"/>
        <v>1341204792.899508</v>
      </c>
      <c r="K572" s="19">
        <f t="shared" si="192"/>
        <v>-6.9497963206905675</v>
      </c>
      <c r="L572" s="25">
        <f t="shared" si="193"/>
        <v>-9.0478411779899037</v>
      </c>
      <c r="M572" s="19">
        <f t="shared" si="194"/>
        <v>2.0980448572993362</v>
      </c>
      <c r="N572" s="20">
        <f t="shared" si="195"/>
        <v>9.8057230769213533</v>
      </c>
      <c r="O572" s="42">
        <f t="shared" si="196"/>
        <v>1.8098417557957607</v>
      </c>
      <c r="P572" s="40"/>
      <c r="Q572" s="21">
        <f t="shared" si="197"/>
        <v>14.748985956369056</v>
      </c>
      <c r="R572" s="44">
        <f t="shared" si="198"/>
        <v>1.1330768267571469</v>
      </c>
      <c r="S572" s="22"/>
      <c r="T572" s="22">
        <f t="shared" si="199"/>
        <v>1.504120179681814</v>
      </c>
      <c r="U572" s="22">
        <f t="shared" si="200"/>
        <v>0.35059585787101699</v>
      </c>
      <c r="V572" s="47"/>
      <c r="W572" s="26">
        <f t="shared" si="204"/>
        <v>0.62606403191253024</v>
      </c>
      <c r="X572" s="26">
        <f t="shared" si="205"/>
        <v>1.504120179681814</v>
      </c>
      <c r="Y572" s="27">
        <f t="shared" si="206"/>
        <v>0.20811635944043036</v>
      </c>
      <c r="Z572" s="26">
        <f t="shared" si="207"/>
        <v>0.2939013576877233</v>
      </c>
      <c r="AA572" s="33">
        <f t="shared" si="213"/>
        <v>2.7388082720498708</v>
      </c>
      <c r="AB572" s="30"/>
      <c r="AC572" s="37">
        <f t="shared" si="208"/>
        <v>5.5051397339657207E-3</v>
      </c>
      <c r="AD572" s="37">
        <f t="shared" si="214"/>
        <v>5.3116283227367793</v>
      </c>
      <c r="AE572" s="38">
        <f t="shared" si="209"/>
        <v>5.9584000000000072</v>
      </c>
      <c r="AF572" s="37">
        <f t="shared" si="210"/>
        <v>5.8534014853686429E-4</v>
      </c>
      <c r="AG572" s="37">
        <f t="shared" si="215"/>
        <v>0.30585446201854466</v>
      </c>
      <c r="AH572" s="38">
        <f t="shared" si="211"/>
        <v>0.57506199574095263</v>
      </c>
    </row>
    <row r="573" spans="6:34" x14ac:dyDescent="0.2">
      <c r="F573" s="9">
        <v>42.900000000003203</v>
      </c>
      <c r="G573" s="17">
        <f t="shared" si="212"/>
        <v>1055.0538461538781</v>
      </c>
      <c r="H573" s="24">
        <f t="shared" si="201"/>
        <v>1328.2038461538782</v>
      </c>
      <c r="I573" s="24">
        <f t="shared" si="202"/>
        <v>13.404169520711051</v>
      </c>
      <c r="J573" s="18">
        <f t="shared" si="203"/>
        <v>1340416952.071105</v>
      </c>
      <c r="K573" s="19">
        <f t="shared" si="192"/>
        <v>-6.9401503572577079</v>
      </c>
      <c r="L573" s="25">
        <f t="shared" si="193"/>
        <v>-9.051892768792726</v>
      </c>
      <c r="M573" s="19">
        <f t="shared" si="194"/>
        <v>2.1117424115350181</v>
      </c>
      <c r="N573" s="20">
        <f t="shared" si="195"/>
        <v>9.8194815384598115</v>
      </c>
      <c r="O573" s="42">
        <f t="shared" si="196"/>
        <v>1.8094407074346774</v>
      </c>
      <c r="P573" s="40"/>
      <c r="Q573" s="21">
        <f t="shared" si="197"/>
        <v>14.678730884979977</v>
      </c>
      <c r="R573" s="44">
        <f t="shared" si="198"/>
        <v>1.1329975104263965</v>
      </c>
      <c r="S573" s="22"/>
      <c r="T573" s="22">
        <f t="shared" si="199"/>
        <v>1.4948580357820338</v>
      </c>
      <c r="U573" s="22">
        <f t="shared" si="200"/>
        <v>0.35064901725257963</v>
      </c>
      <c r="V573" s="47"/>
      <c r="W573" s="26">
        <f t="shared" si="204"/>
        <v>0.62615895937960642</v>
      </c>
      <c r="X573" s="26">
        <f t="shared" si="205"/>
        <v>1.4948580357820338</v>
      </c>
      <c r="Y573" s="27">
        <f t="shared" si="206"/>
        <v>0.2094376002240346</v>
      </c>
      <c r="Z573" s="26">
        <f t="shared" si="207"/>
        <v>0.2952163800704895</v>
      </c>
      <c r="AA573" s="33">
        <f t="shared" si="213"/>
        <v>2.7270218509221085</v>
      </c>
      <c r="AB573" s="30"/>
      <c r="AC573" s="37">
        <f t="shared" si="208"/>
        <v>5.477579912687677E-3</v>
      </c>
      <c r="AD573" s="37">
        <f t="shared" si="214"/>
        <v>5.3171059026494669</v>
      </c>
      <c r="AE573" s="38">
        <f t="shared" si="209"/>
        <v>5.9584000000000072</v>
      </c>
      <c r="AF573" s="37">
        <f t="shared" si="210"/>
        <v>5.8535356520469147E-4</v>
      </c>
      <c r="AG573" s="37">
        <f t="shared" si="215"/>
        <v>0.30643981558374933</v>
      </c>
      <c r="AH573" s="38">
        <f t="shared" si="211"/>
        <v>0.57506200915762062</v>
      </c>
    </row>
    <row r="574" spans="6:34" x14ac:dyDescent="0.2">
      <c r="F574" s="9">
        <v>42.800000000003301</v>
      </c>
      <c r="G574" s="17">
        <f t="shared" si="212"/>
        <v>1054.800000000032</v>
      </c>
      <c r="H574" s="24">
        <f t="shared" si="201"/>
        <v>1327.9500000000321</v>
      </c>
      <c r="I574" s="24">
        <f t="shared" si="202"/>
        <v>13.39630400000101</v>
      </c>
      <c r="J574" s="18">
        <f t="shared" si="203"/>
        <v>1339630400.0001009</v>
      </c>
      <c r="K574" s="19">
        <f t="shared" si="192"/>
        <v>-6.930450085872506</v>
      </c>
      <c r="L574" s="25">
        <f t="shared" si="193"/>
        <v>-9.0559448410900121</v>
      </c>
      <c r="M574" s="19">
        <f t="shared" si="194"/>
        <v>2.1254947552175061</v>
      </c>
      <c r="N574" s="20">
        <f t="shared" si="195"/>
        <v>9.8332399999982698</v>
      </c>
      <c r="O574" s="42">
        <f t="shared" si="196"/>
        <v>1.8090315128807433</v>
      </c>
      <c r="P574" s="40"/>
      <c r="Q574" s="21">
        <f t="shared" si="197"/>
        <v>14.608428542619697</v>
      </c>
      <c r="R574" s="44">
        <f t="shared" si="198"/>
        <v>1.1329137621229328</v>
      </c>
      <c r="S574" s="22"/>
      <c r="T574" s="22">
        <f t="shared" si="199"/>
        <v>1.4856170034111105</v>
      </c>
      <c r="U574" s="22">
        <f t="shared" si="200"/>
        <v>0.35070240748794856</v>
      </c>
      <c r="V574" s="47"/>
      <c r="W574" s="26">
        <f t="shared" si="204"/>
        <v>0.62625429908562236</v>
      </c>
      <c r="X574" s="26">
        <f t="shared" si="205"/>
        <v>1.4856170034111105</v>
      </c>
      <c r="Y574" s="27">
        <f t="shared" si="206"/>
        <v>0.21077245940497655</v>
      </c>
      <c r="Z574" s="26">
        <f t="shared" si="207"/>
        <v>0.29653999197074238</v>
      </c>
      <c r="AA574" s="33">
        <f t="shared" si="213"/>
        <v>2.7152631032100847</v>
      </c>
      <c r="AB574" s="30"/>
      <c r="AC574" s="37">
        <f t="shared" si="208"/>
        <v>5.4500198905360741E-3</v>
      </c>
      <c r="AD574" s="37">
        <f t="shared" si="214"/>
        <v>5.322555922540003</v>
      </c>
      <c r="AE574" s="38">
        <f t="shared" si="209"/>
        <v>5.9584000000000072</v>
      </c>
      <c r="AF574" s="37">
        <f t="shared" si="210"/>
        <v>5.8536581387786985E-4</v>
      </c>
      <c r="AG574" s="37">
        <f t="shared" si="215"/>
        <v>0.30702518139762719</v>
      </c>
      <c r="AH574" s="38">
        <f t="shared" si="211"/>
        <v>0.57506202140629425</v>
      </c>
    </row>
    <row r="575" spans="6:34" x14ac:dyDescent="0.2">
      <c r="F575" s="9">
        <v>42.7000000000033</v>
      </c>
      <c r="G575" s="17">
        <f t="shared" si="212"/>
        <v>1054.5461538461859</v>
      </c>
      <c r="H575" s="24">
        <f t="shared" si="201"/>
        <v>1327.696153846186</v>
      </c>
      <c r="I575" s="24">
        <f t="shared" si="202"/>
        <v>13.388451366864913</v>
      </c>
      <c r="J575" s="18">
        <f t="shared" si="203"/>
        <v>1338845136.6864913</v>
      </c>
      <c r="K575" s="19">
        <f t="shared" si="192"/>
        <v>-6.9206952353063098</v>
      </c>
      <c r="L575" s="25">
        <f t="shared" si="193"/>
        <v>-9.0599973951579695</v>
      </c>
      <c r="M575" s="19">
        <f t="shared" si="194"/>
        <v>2.1393021598516597</v>
      </c>
      <c r="N575" s="20">
        <f t="shared" si="195"/>
        <v>9.8469984615367281</v>
      </c>
      <c r="O575" s="42">
        <f t="shared" si="196"/>
        <v>1.8086141314496604</v>
      </c>
      <c r="P575" s="40"/>
      <c r="Q575" s="21">
        <f t="shared" si="197"/>
        <v>14.538081247463966</v>
      </c>
      <c r="R575" s="44">
        <f t="shared" si="198"/>
        <v>1.1328255637135867</v>
      </c>
      <c r="S575" s="22"/>
      <c r="T575" s="22">
        <f t="shared" si="199"/>
        <v>1.4763972294959762</v>
      </c>
      <c r="U575" s="22">
        <f t="shared" si="200"/>
        <v>0.35075603173084324</v>
      </c>
      <c r="V575" s="47"/>
      <c r="W575" s="26">
        <f t="shared" si="204"/>
        <v>0.62635005666221999</v>
      </c>
      <c r="X575" s="26">
        <f t="shared" si="205"/>
        <v>1.4763972294959762</v>
      </c>
      <c r="Y575" s="27">
        <f t="shared" si="206"/>
        <v>0.21212111623781907</v>
      </c>
      <c r="Z575" s="26">
        <f t="shared" si="207"/>
        <v>0.29787224588770567</v>
      </c>
      <c r="AA575" s="33">
        <f t="shared" si="213"/>
        <v>2.7035322250605378</v>
      </c>
      <c r="AB575" s="30"/>
      <c r="AC575" s="37">
        <f t="shared" si="208"/>
        <v>5.4224604651737637E-3</v>
      </c>
      <c r="AD575" s="37">
        <f t="shared" si="214"/>
        <v>5.3279783830051768</v>
      </c>
      <c r="AE575" s="38">
        <f t="shared" si="209"/>
        <v>5.9584000000000072</v>
      </c>
      <c r="AF575" s="37">
        <f t="shared" si="210"/>
        <v>5.8537689132567459E-4</v>
      </c>
      <c r="AG575" s="37">
        <f t="shared" si="215"/>
        <v>0.30761055828895284</v>
      </c>
      <c r="AH575" s="38">
        <f t="shared" si="211"/>
        <v>0.57506203248374144</v>
      </c>
    </row>
    <row r="576" spans="6:34" x14ac:dyDescent="0.2">
      <c r="F576" s="9">
        <v>42.600000000003298</v>
      </c>
      <c r="G576" s="17">
        <f t="shared" si="212"/>
        <v>1054.2923076923398</v>
      </c>
      <c r="H576" s="24">
        <f t="shared" si="201"/>
        <v>1327.4423076923399</v>
      </c>
      <c r="I576" s="24">
        <f t="shared" si="202"/>
        <v>13.380611621302776</v>
      </c>
      <c r="J576" s="18">
        <f t="shared" si="203"/>
        <v>1338061162.1302776</v>
      </c>
      <c r="K576" s="19">
        <f t="shared" si="192"/>
        <v>-6.9108855323464917</v>
      </c>
      <c r="L576" s="25">
        <f t="shared" si="193"/>
        <v>-9.0640504312730137</v>
      </c>
      <c r="M576" s="19">
        <f t="shared" si="194"/>
        <v>2.153164898926522</v>
      </c>
      <c r="N576" s="20">
        <f t="shared" si="195"/>
        <v>9.8607569230751864</v>
      </c>
      <c r="O576" s="42">
        <f t="shared" si="196"/>
        <v>1.8081885221595337</v>
      </c>
      <c r="P576" s="40"/>
      <c r="Q576" s="21">
        <f t="shared" si="197"/>
        <v>14.467691320900071</v>
      </c>
      <c r="R576" s="44">
        <f t="shared" si="198"/>
        <v>1.132732896942708</v>
      </c>
      <c r="S576" s="22"/>
      <c r="T576" s="22">
        <f t="shared" si="199"/>
        <v>1.4671988604692388</v>
      </c>
      <c r="U576" s="22">
        <f t="shared" si="200"/>
        <v>0.35080989316884431</v>
      </c>
      <c r="V576" s="47"/>
      <c r="W576" s="26">
        <f t="shared" si="204"/>
        <v>0.62644623780150765</v>
      </c>
      <c r="X576" s="26">
        <f t="shared" si="205"/>
        <v>1.4671988604692388</v>
      </c>
      <c r="Y576" s="27">
        <f t="shared" si="206"/>
        <v>0.21348375284355045</v>
      </c>
      <c r="Z576" s="26">
        <f t="shared" si="207"/>
        <v>0.29921319440382854</v>
      </c>
      <c r="AA576" s="33">
        <f t="shared" si="213"/>
        <v>2.6918294120623889</v>
      </c>
      <c r="AB576" s="30"/>
      <c r="AC576" s="37">
        <f t="shared" si="208"/>
        <v>5.3949024348864498E-3</v>
      </c>
      <c r="AD576" s="37">
        <f t="shared" si="214"/>
        <v>5.3333732854400635</v>
      </c>
      <c r="AE576" s="38">
        <f t="shared" si="209"/>
        <v>5.9584000000000072</v>
      </c>
      <c r="AF576" s="37">
        <f t="shared" si="210"/>
        <v>5.8538679430101171E-4</v>
      </c>
      <c r="AG576" s="37">
        <f t="shared" si="215"/>
        <v>0.30819594508325387</v>
      </c>
      <c r="AH576" s="38">
        <f t="shared" si="211"/>
        <v>0.57506204238671677</v>
      </c>
    </row>
    <row r="577" spans="6:34" x14ac:dyDescent="0.2">
      <c r="F577" s="9">
        <v>42.500000000003297</v>
      </c>
      <c r="G577" s="17">
        <f t="shared" si="212"/>
        <v>1054.0384615384937</v>
      </c>
      <c r="H577" s="24">
        <f t="shared" si="201"/>
        <v>1327.1884615384938</v>
      </c>
      <c r="I577" s="24">
        <f t="shared" si="202"/>
        <v>13.372784763314613</v>
      </c>
      <c r="J577" s="18">
        <f t="shared" si="203"/>
        <v>1337278476.3314612</v>
      </c>
      <c r="K577" s="19">
        <f t="shared" si="192"/>
        <v>-6.9010207017771599</v>
      </c>
      <c r="L577" s="25">
        <f t="shared" si="193"/>
        <v>-9.0681039497117713</v>
      </c>
      <c r="M577" s="19">
        <f t="shared" si="194"/>
        <v>2.1670832479346114</v>
      </c>
      <c r="N577" s="20">
        <f t="shared" si="195"/>
        <v>9.8745153846136446</v>
      </c>
      <c r="O577" s="42">
        <f t="shared" si="196"/>
        <v>1.8077546437279786</v>
      </c>
      <c r="P577" s="40"/>
      <c r="Q577" s="21">
        <f t="shared" si="197"/>
        <v>14.397261087420704</v>
      </c>
      <c r="R577" s="44">
        <f t="shared" si="198"/>
        <v>1.1326357434307897</v>
      </c>
      <c r="S577" s="22"/>
      <c r="T577" s="22">
        <f t="shared" si="199"/>
        <v>1.4580220422618764</v>
      </c>
      <c r="U577" s="22">
        <f t="shared" si="200"/>
        <v>0.35086399502380966</v>
      </c>
      <c r="V577" s="47"/>
      <c r="W577" s="26">
        <f t="shared" si="204"/>
        <v>0.62654284825680295</v>
      </c>
      <c r="X577" s="26">
        <f t="shared" si="205"/>
        <v>1.4580220422618764</v>
      </c>
      <c r="Y577" s="27">
        <f t="shared" si="206"/>
        <v>0.21486055426323561</v>
      </c>
      <c r="Z577" s="26">
        <f t="shared" si="207"/>
        <v>0.30056289017748311</v>
      </c>
      <c r="AA577" s="33">
        <f t="shared" si="213"/>
        <v>2.6801548592383027</v>
      </c>
      <c r="AB577" s="30"/>
      <c r="AC577" s="37">
        <f t="shared" si="208"/>
        <v>5.367346598598566E-3</v>
      </c>
      <c r="AD577" s="37">
        <f t="shared" si="214"/>
        <v>5.3387406320386619</v>
      </c>
      <c r="AE577" s="38">
        <f t="shared" si="209"/>
        <v>5.9584000000000072</v>
      </c>
      <c r="AF577" s="37">
        <f t="shared" si="210"/>
        <v>5.853955195459121E-4</v>
      </c>
      <c r="AG577" s="37">
        <f t="shared" si="215"/>
        <v>0.30878134060279977</v>
      </c>
      <c r="AH577" s="38">
        <f t="shared" si="211"/>
        <v>0.57506205111196174</v>
      </c>
    </row>
    <row r="578" spans="6:34" x14ac:dyDescent="0.2">
      <c r="F578" s="9">
        <v>42.400000000003303</v>
      </c>
      <c r="G578" s="17">
        <f t="shared" si="212"/>
        <v>1053.7846153846476</v>
      </c>
      <c r="H578" s="24">
        <f t="shared" si="201"/>
        <v>1326.9346153846477</v>
      </c>
      <c r="I578" s="24">
        <f t="shared" si="202"/>
        <v>13.364970792900394</v>
      </c>
      <c r="J578" s="18">
        <f t="shared" si="203"/>
        <v>1336497079.2900393</v>
      </c>
      <c r="K578" s="19">
        <f t="shared" ref="K578:K641" si="216">LOG(EXP(((LN(Y578)-$B$10/(H578)-$B$11-$B$7)-$B$12*(1-$B$16/H578-LN(H578/$B$16))-$B$13*J578/H578-$B$14*(H578-$B$16)*J578/H578-$B$15*J578*J578/H578)/$B$9))</f>
        <v>-6.8911004663597124</v>
      </c>
      <c r="L578" s="25">
        <f t="shared" ref="L578:L641" si="217">-25096.3/(G578+273)+8.735+0.11*(I578*1000-1)/(G578+273)</f>
        <v>-9.0721579507510928</v>
      </c>
      <c r="M578" s="19">
        <f t="shared" ref="M578:M641" si="218">K578-L578</f>
        <v>2.1810574843913804</v>
      </c>
      <c r="N578" s="20">
        <f t="shared" ref="N578:N641" si="219">81.8-(0.0542)*(G578+273)</f>
        <v>9.8882738461521029</v>
      </c>
      <c r="O578" s="42">
        <f t="shared" ref="O578:O641" si="220">6.24-0.15*K578-0.00412*(G578+273)</f>
        <v>1.8073124545692076</v>
      </c>
      <c r="P578" s="40"/>
      <c r="Q578" s="21">
        <f t="shared" ref="Q578:Q641" si="221">N578*X578</f>
        <v>14.326792874517519</v>
      </c>
      <c r="R578" s="44">
        <f t="shared" ref="R578:R641" si="222">O578*W578</f>
        <v>1.1325340846730763</v>
      </c>
      <c r="S578" s="22"/>
      <c r="T578" s="22">
        <f t="shared" ref="T578:T641" si="223">B$4*X578</f>
        <v>1.4488669202959634</v>
      </c>
      <c r="U578" s="22">
        <f t="shared" ref="U578:U641" si="224">W578*B$3</f>
        <v>0.35091834055229576</v>
      </c>
      <c r="V578" s="47"/>
      <c r="W578" s="26">
        <f t="shared" si="204"/>
        <v>0.62663989384338525</v>
      </c>
      <c r="X578" s="26">
        <f t="shared" si="205"/>
        <v>1.4488669202959634</v>
      </c>
      <c r="Y578" s="27">
        <f t="shared" si="206"/>
        <v>0.21625170851280809</v>
      </c>
      <c r="Z578" s="26">
        <f t="shared" si="207"/>
        <v>0.301921385935432</v>
      </c>
      <c r="AA578" s="33">
        <f t="shared" si="213"/>
        <v>2.6685087610363052</v>
      </c>
      <c r="AB578" s="30"/>
      <c r="AC578" s="37">
        <f t="shared" si="208"/>
        <v>5.3397937558092223E-3</v>
      </c>
      <c r="AD578" s="37">
        <f t="shared" si="214"/>
        <v>5.3440804257944707</v>
      </c>
      <c r="AE578" s="38">
        <f t="shared" si="209"/>
        <v>5.9584000000000072</v>
      </c>
      <c r="AF578" s="37">
        <f t="shared" si="210"/>
        <v>5.8540306378849659E-4</v>
      </c>
      <c r="AG578" s="37">
        <f t="shared" si="215"/>
        <v>0.30936674366658828</v>
      </c>
      <c r="AH578" s="38">
        <f t="shared" si="211"/>
        <v>0.5750620586562043</v>
      </c>
    </row>
    <row r="579" spans="6:34" x14ac:dyDescent="0.2">
      <c r="F579" s="9">
        <v>42.300000000003301</v>
      </c>
      <c r="G579" s="17">
        <f t="shared" si="212"/>
        <v>1053.5307692308015</v>
      </c>
      <c r="H579" s="24">
        <f t="shared" ref="H579:H642" si="225">G579+273.15</f>
        <v>1326.6807692308016</v>
      </c>
      <c r="I579" s="24">
        <f t="shared" ref="I579:I642" si="226">92-0.18*G579+0.0001*(G579^2)</f>
        <v>13.357169710060177</v>
      </c>
      <c r="J579" s="18">
        <f t="shared" ref="J579:J642" si="227">I579*10^8</f>
        <v>1335716971.0060177</v>
      </c>
      <c r="K579" s="19">
        <f t="shared" si="216"/>
        <v>-6.8811245468131075</v>
      </c>
      <c r="L579" s="25">
        <f t="shared" si="217"/>
        <v>-9.0762124346680153</v>
      </c>
      <c r="M579" s="19">
        <f t="shared" si="218"/>
        <v>2.1950878878549078</v>
      </c>
      <c r="N579" s="20">
        <f t="shared" si="219"/>
        <v>9.9020323076905612</v>
      </c>
      <c r="O579" s="42">
        <f t="shared" si="220"/>
        <v>1.8068619127910637</v>
      </c>
      <c r="P579" s="40"/>
      <c r="Q579" s="21">
        <f t="shared" si="221"/>
        <v>14.256289012573806</v>
      </c>
      <c r="R579" s="44">
        <f t="shared" si="222"/>
        <v>1.1324279020381411</v>
      </c>
      <c r="S579" s="22"/>
      <c r="T579" s="22">
        <f t="shared" si="223"/>
        <v>1.4397336394773672</v>
      </c>
      <c r="U579" s="22">
        <f t="shared" si="224"/>
        <v>0.35097293304598542</v>
      </c>
      <c r="V579" s="47"/>
      <c r="W579" s="26">
        <f t="shared" ref="W579:W642" si="228">(W578*F578-(R578*C$2+U578*B$2)*(F578-F579))/F579</f>
        <v>0.62673738043925964</v>
      </c>
      <c r="X579" s="26">
        <f t="shared" ref="X579:X642" si="229">(X578*F578-(Q578*C$2+T578*B$2)*(F578-F579))/F579</f>
        <v>1.4397336394773672</v>
      </c>
      <c r="Y579" s="27">
        <f t="shared" ref="Y579:Y642" si="230">W579/X579/2</f>
        <v>0.21765740663903965</v>
      </c>
      <c r="Z579" s="26">
        <f t="shared" ref="Z579:Z642" si="231">W579/(W579+X579)</f>
        <v>0.30328873446507165</v>
      </c>
      <c r="AA579" s="33">
        <f t="shared" si="213"/>
        <v>2.6568913113213779</v>
      </c>
      <c r="AB579" s="30"/>
      <c r="AC579" s="37">
        <f t="shared" ref="AC579:AC642" si="232">(Q578*C$2+T578*B$2)*(F578-F579)/100</f>
        <v>5.3122447065625054E-3</v>
      </c>
      <c r="AD579" s="37">
        <f t="shared" si="214"/>
        <v>5.3493926705010333</v>
      </c>
      <c r="AE579" s="38">
        <f t="shared" ref="AE579:AE642" si="233">AD579+X579*F579/100</f>
        <v>5.9584000000000072</v>
      </c>
      <c r="AF579" s="37">
        <f t="shared" ref="AF579:AF642" si="234">(R579*C$2+U579*B$2)*(F578-F579)/100</f>
        <v>5.854094237436405E-4</v>
      </c>
      <c r="AG579" s="37">
        <f t="shared" si="215"/>
        <v>0.30995215309033192</v>
      </c>
      <c r="AH579" s="38">
        <f t="shared" ref="AH579:AH642" si="235">AG579+W579*F579/100</f>
        <v>0.57506206501615942</v>
      </c>
    </row>
    <row r="580" spans="6:34" x14ac:dyDescent="0.2">
      <c r="F580" s="9">
        <v>42.2000000000033</v>
      </c>
      <c r="G580" s="17">
        <f t="shared" ref="G580:G643" si="236">G579-(1200-1035)/650</f>
        <v>1053.2769230769554</v>
      </c>
      <c r="H580" s="24">
        <f t="shared" si="225"/>
        <v>1326.4269230769555</v>
      </c>
      <c r="I580" s="24">
        <f t="shared" si="226"/>
        <v>13.349381514793905</v>
      </c>
      <c r="J580" s="18">
        <f t="shared" si="227"/>
        <v>1334938151.4793904</v>
      </c>
      <c r="K580" s="19">
        <f t="shared" si="216"/>
        <v>-6.8710926617939716</v>
      </c>
      <c r="L580" s="25">
        <f t="shared" si="217"/>
        <v>-9.0802674017398157</v>
      </c>
      <c r="M580" s="19">
        <f t="shared" si="218"/>
        <v>2.2091747399458441</v>
      </c>
      <c r="N580" s="20">
        <f t="shared" si="219"/>
        <v>9.9157907692290195</v>
      </c>
      <c r="O580" s="42">
        <f t="shared" si="220"/>
        <v>1.8064029761920386</v>
      </c>
      <c r="P580" s="40"/>
      <c r="Q580" s="21">
        <f t="shared" si="221"/>
        <v>14.185751834756482</v>
      </c>
      <c r="R580" s="44">
        <f t="shared" si="222"/>
        <v>1.1323171767664582</v>
      </c>
      <c r="S580" s="22"/>
      <c r="T580" s="22">
        <f t="shared" si="223"/>
        <v>1.4306223441884367</v>
      </c>
      <c r="U580" s="22">
        <f t="shared" si="224"/>
        <v>0.3510277758321218</v>
      </c>
      <c r="V580" s="47"/>
      <c r="W580" s="26">
        <f t="shared" si="228"/>
        <v>0.62683531398593173</v>
      </c>
      <c r="X580" s="26">
        <f t="shared" si="229"/>
        <v>1.4306223441884367</v>
      </c>
      <c r="Y580" s="27">
        <f t="shared" si="230"/>
        <v>0.21907784277671224</v>
      </c>
      <c r="Z580" s="26">
        <f t="shared" si="231"/>
        <v>0.30466498860644242</v>
      </c>
      <c r="AA580" s="33">
        <f t="shared" ref="AA580:AA643" si="237">(W580+X580)/56*72</f>
        <v>2.6453027033670455</v>
      </c>
      <c r="AB580" s="30"/>
      <c r="AC580" s="37">
        <f t="shared" si="232"/>
        <v>5.2847002514063747E-3</v>
      </c>
      <c r="AD580" s="37">
        <f t="shared" ref="AD580:AD643" si="238">AD579+AC580</f>
        <v>5.35467737075244</v>
      </c>
      <c r="AE580" s="38">
        <f t="shared" si="233"/>
        <v>5.9584000000000072</v>
      </c>
      <c r="AF580" s="37">
        <f t="shared" si="234"/>
        <v>5.8541459611243104E-4</v>
      </c>
      <c r="AG580" s="37">
        <f t="shared" ref="AG580:AG643" si="239">AG579+AF580</f>
        <v>0.31053756768644436</v>
      </c>
      <c r="AH580" s="38">
        <f t="shared" si="235"/>
        <v>0.57506207018852828</v>
      </c>
    </row>
    <row r="581" spans="6:34" x14ac:dyDescent="0.2">
      <c r="F581" s="9">
        <v>42.100000000003298</v>
      </c>
      <c r="G581" s="17">
        <f t="shared" si="236"/>
        <v>1053.0230769231093</v>
      </c>
      <c r="H581" s="24">
        <f t="shared" si="225"/>
        <v>1326.1730769231094</v>
      </c>
      <c r="I581" s="24">
        <f t="shared" si="226"/>
        <v>13.341606207101592</v>
      </c>
      <c r="J581" s="18">
        <f t="shared" si="227"/>
        <v>1334160620.7101591</v>
      </c>
      <c r="K581" s="19">
        <f t="shared" si="216"/>
        <v>-6.8610045278763758</v>
      </c>
      <c r="L581" s="25">
        <f t="shared" si="217"/>
        <v>-9.0843228522439716</v>
      </c>
      <c r="M581" s="19">
        <f t="shared" si="218"/>
        <v>2.2233183243675958</v>
      </c>
      <c r="N581" s="20">
        <f t="shared" si="219"/>
        <v>9.9295492307674778</v>
      </c>
      <c r="O581" s="42">
        <f t="shared" si="220"/>
        <v>1.8059356022582458</v>
      </c>
      <c r="P581" s="40"/>
      <c r="Q581" s="21">
        <f t="shared" si="221"/>
        <v>14.115183676907264</v>
      </c>
      <c r="R581" s="44">
        <f t="shared" si="222"/>
        <v>1.1322018899689437</v>
      </c>
      <c r="S581" s="22"/>
      <c r="T581" s="22">
        <f t="shared" si="223"/>
        <v>1.4215331782806691</v>
      </c>
      <c r="U581" s="22">
        <f t="shared" si="224"/>
        <v>0.35108287227394885</v>
      </c>
      <c r="V581" s="47"/>
      <c r="W581" s="26">
        <f t="shared" si="228"/>
        <v>0.62693370048919428</v>
      </c>
      <c r="X581" s="26">
        <f t="shared" si="229"/>
        <v>1.4215331782806691</v>
      </c>
      <c r="Y581" s="27">
        <f t="shared" si="230"/>
        <v>0.22051321420702424</v>
      </c>
      <c r="Z581" s="26">
        <f t="shared" si="231"/>
        <v>0.30605020124400439</v>
      </c>
      <c r="AA581" s="33">
        <f t="shared" si="237"/>
        <v>2.6337431298469669</v>
      </c>
      <c r="AB581" s="30"/>
      <c r="AC581" s="37">
        <f t="shared" si="232"/>
        <v>5.2571611913589259E-3</v>
      </c>
      <c r="AD581" s="37">
        <f t="shared" si="238"/>
        <v>5.3599345319437992</v>
      </c>
      <c r="AE581" s="38">
        <f t="shared" si="233"/>
        <v>5.9584000000000081</v>
      </c>
      <c r="AF581" s="37">
        <f t="shared" si="234"/>
        <v>5.8541857758245559E-4</v>
      </c>
      <c r="AG581" s="37">
        <f t="shared" si="239"/>
        <v>0.31112298626402679</v>
      </c>
      <c r="AH581" s="38">
        <f t="shared" si="235"/>
        <v>0.57506207416999833</v>
      </c>
    </row>
    <row r="582" spans="6:34" x14ac:dyDescent="0.2">
      <c r="F582" s="9">
        <v>42.000000000003297</v>
      </c>
      <c r="G582" s="17">
        <f t="shared" si="236"/>
        <v>1052.7692307692632</v>
      </c>
      <c r="H582" s="24">
        <f t="shared" si="225"/>
        <v>1325.9192307692633</v>
      </c>
      <c r="I582" s="24">
        <f t="shared" si="226"/>
        <v>13.333843786983252</v>
      </c>
      <c r="J582" s="18">
        <f t="shared" si="227"/>
        <v>1333384378.6983252</v>
      </c>
      <c r="K582" s="19">
        <f t="shared" si="216"/>
        <v>-6.8508598595314121</v>
      </c>
      <c r="L582" s="25">
        <f t="shared" si="217"/>
        <v>-9.0883787864581631</v>
      </c>
      <c r="M582" s="19">
        <f t="shared" si="218"/>
        <v>2.237518926926751</v>
      </c>
      <c r="N582" s="20">
        <f t="shared" si="219"/>
        <v>9.943307692305936</v>
      </c>
      <c r="O582" s="42">
        <f t="shared" si="220"/>
        <v>1.8054597481603469</v>
      </c>
      <c r="P582" s="40"/>
      <c r="Q582" s="21">
        <f t="shared" si="221"/>
        <v>14.044586877433117</v>
      </c>
      <c r="R582" s="44">
        <f t="shared" si="222"/>
        <v>1.1320820226254742</v>
      </c>
      <c r="S582" s="22"/>
      <c r="T582" s="22">
        <f t="shared" si="223"/>
        <v>1.4124662850673648</v>
      </c>
      <c r="U582" s="22">
        <f t="shared" si="224"/>
        <v>0.35113822577115783</v>
      </c>
      <c r="V582" s="47"/>
      <c r="W582" s="26">
        <f t="shared" si="228"/>
        <v>0.62703254601992464</v>
      </c>
      <c r="X582" s="26">
        <f t="shared" si="229"/>
        <v>1.4124662850673648</v>
      </c>
      <c r="Y582" s="27">
        <f t="shared" si="230"/>
        <v>0.22196372141725831</v>
      </c>
      <c r="Z582" s="26">
        <f t="shared" si="231"/>
        <v>0.30744442529817168</v>
      </c>
      <c r="AA582" s="33">
        <f t="shared" si="237"/>
        <v>2.6222127828265149</v>
      </c>
      <c r="AB582" s="30"/>
      <c r="AC582" s="37">
        <f t="shared" si="232"/>
        <v>5.2296283278687227E-3</v>
      </c>
      <c r="AD582" s="37">
        <f t="shared" si="238"/>
        <v>5.365164160271668</v>
      </c>
      <c r="AE582" s="38">
        <f t="shared" si="233"/>
        <v>5.9584000000000081</v>
      </c>
      <c r="AF582" s="37">
        <f t="shared" si="234"/>
        <v>5.8542136482746113E-4</v>
      </c>
      <c r="AG582" s="37">
        <f t="shared" si="239"/>
        <v>0.31170840762885427</v>
      </c>
      <c r="AH582" s="38">
        <f t="shared" si="235"/>
        <v>0.57506207695724321</v>
      </c>
    </row>
    <row r="583" spans="6:34" x14ac:dyDescent="0.2">
      <c r="F583" s="9">
        <v>41.900000000003303</v>
      </c>
      <c r="G583" s="17">
        <f t="shared" si="236"/>
        <v>1052.5153846154171</v>
      </c>
      <c r="H583" s="24">
        <f t="shared" si="225"/>
        <v>1325.6653846154172</v>
      </c>
      <c r="I583" s="24">
        <f t="shared" si="226"/>
        <v>13.326094254438871</v>
      </c>
      <c r="J583" s="18">
        <f t="shared" si="227"/>
        <v>1332609425.4438872</v>
      </c>
      <c r="K583" s="19">
        <f t="shared" si="216"/>
        <v>-6.8406583691065315</v>
      </c>
      <c r="L583" s="25">
        <f t="shared" si="217"/>
        <v>-9.0924352046602994</v>
      </c>
      <c r="M583" s="19">
        <f t="shared" si="218"/>
        <v>2.251776835553768</v>
      </c>
      <c r="N583" s="20">
        <f t="shared" si="219"/>
        <v>9.9570661538443943</v>
      </c>
      <c r="O583" s="42">
        <f t="shared" si="220"/>
        <v>1.8049753707504612</v>
      </c>
      <c r="P583" s="40"/>
      <c r="Q583" s="21">
        <f t="shared" si="221"/>
        <v>13.973963777195952</v>
      </c>
      <c r="R583" s="44">
        <f t="shared" si="222"/>
        <v>1.1319575555833921</v>
      </c>
      <c r="S583" s="22"/>
      <c r="T583" s="22">
        <f t="shared" si="223"/>
        <v>1.403421807316269</v>
      </c>
      <c r="U583" s="22">
        <f t="shared" si="224"/>
        <v>0.35119383976034108</v>
      </c>
      <c r="V583" s="47"/>
      <c r="W583" s="26">
        <f t="shared" si="228"/>
        <v>0.62713185671489469</v>
      </c>
      <c r="X583" s="26">
        <f t="shared" si="229"/>
        <v>1.403421807316269</v>
      </c>
      <c r="Y583" s="27">
        <f t="shared" si="230"/>
        <v>0.22342956816174334</v>
      </c>
      <c r="Z583" s="26">
        <f t="shared" si="231"/>
        <v>0.3088477137166023</v>
      </c>
      <c r="AA583" s="33">
        <f t="shared" si="237"/>
        <v>2.6107118537543537</v>
      </c>
      <c r="AB583" s="30"/>
      <c r="AC583" s="37">
        <f t="shared" si="232"/>
        <v>5.2021024627767953E-3</v>
      </c>
      <c r="AD583" s="37">
        <f t="shared" si="238"/>
        <v>5.3703662627344446</v>
      </c>
      <c r="AE583" s="38">
        <f t="shared" si="233"/>
        <v>5.9584000000000081</v>
      </c>
      <c r="AF583" s="37">
        <f t="shared" si="234"/>
        <v>5.854229545072232E-4</v>
      </c>
      <c r="AG583" s="37">
        <f t="shared" si="239"/>
        <v>0.31229383058336146</v>
      </c>
      <c r="AH583" s="38">
        <f t="shared" si="235"/>
        <v>0.57506207854692304</v>
      </c>
    </row>
    <row r="584" spans="6:34" x14ac:dyDescent="0.2">
      <c r="F584" s="9">
        <v>41.800000000003301</v>
      </c>
      <c r="G584" s="17">
        <f t="shared" si="236"/>
        <v>1052.261538461571</v>
      </c>
      <c r="H584" s="24">
        <f t="shared" si="225"/>
        <v>1325.4115384615711</v>
      </c>
      <c r="I584" s="24">
        <f t="shared" si="226"/>
        <v>13.318357609468464</v>
      </c>
      <c r="J584" s="18">
        <f t="shared" si="227"/>
        <v>1331835760.9468465</v>
      </c>
      <c r="K584" s="19">
        <f t="shared" si="216"/>
        <v>-6.8303997668046064</v>
      </c>
      <c r="L584" s="25">
        <f t="shared" si="217"/>
        <v>-9.0964921071284941</v>
      </c>
      <c r="M584" s="19">
        <f t="shared" si="218"/>
        <v>2.2660923403238877</v>
      </c>
      <c r="N584" s="20">
        <f t="shared" si="219"/>
        <v>9.9708246153828526</v>
      </c>
      <c r="O584" s="42">
        <f t="shared" si="220"/>
        <v>1.8044824265590176</v>
      </c>
      <c r="P584" s="40"/>
      <c r="Q584" s="21">
        <f t="shared" si="221"/>
        <v>13.903316719401534</v>
      </c>
      <c r="R584" s="44">
        <f t="shared" si="222"/>
        <v>1.131828469555979</v>
      </c>
      <c r="S584" s="22"/>
      <c r="T584" s="22">
        <f t="shared" si="223"/>
        <v>1.3943998872421932</v>
      </c>
      <c r="U584" s="22">
        <f t="shared" si="224"/>
        <v>0.35124971771545177</v>
      </c>
      <c r="V584" s="47"/>
      <c r="W584" s="26">
        <f t="shared" si="228"/>
        <v>0.62723163877759236</v>
      </c>
      <c r="X584" s="26">
        <f t="shared" si="229"/>
        <v>1.3943998872421932</v>
      </c>
      <c r="Y584" s="27">
        <f t="shared" si="230"/>
        <v>0.2249109615241415</v>
      </c>
      <c r="Z584" s="26">
        <f t="shared" si="231"/>
        <v>0.31026011946523913</v>
      </c>
      <c r="AA584" s="33">
        <f t="shared" si="237"/>
        <v>2.5992405334540103</v>
      </c>
      <c r="AB584" s="30"/>
      <c r="AC584" s="37">
        <f t="shared" si="232"/>
        <v>5.1745843982802476E-3</v>
      </c>
      <c r="AD584" s="37">
        <f t="shared" si="238"/>
        <v>5.3755408471327248</v>
      </c>
      <c r="AE584" s="38">
        <f t="shared" si="233"/>
        <v>5.9584000000000081</v>
      </c>
      <c r="AF584" s="37">
        <f t="shared" si="234"/>
        <v>5.8542334326761817E-4</v>
      </c>
      <c r="AG584" s="37">
        <f t="shared" si="239"/>
        <v>0.31287925392662908</v>
      </c>
      <c r="AH584" s="38">
        <f t="shared" si="235"/>
        <v>0.5750620789356834</v>
      </c>
    </row>
    <row r="585" spans="6:34" x14ac:dyDescent="0.2">
      <c r="F585" s="9">
        <v>41.7000000000033</v>
      </c>
      <c r="G585" s="17">
        <f t="shared" si="236"/>
        <v>1052.0076923077249</v>
      </c>
      <c r="H585" s="24">
        <f t="shared" si="225"/>
        <v>1325.157692307725</v>
      </c>
      <c r="I585" s="24">
        <f t="shared" si="226"/>
        <v>13.310633852072016</v>
      </c>
      <c r="J585" s="18">
        <f t="shared" si="227"/>
        <v>1331063385.2072015</v>
      </c>
      <c r="K585" s="19">
        <f t="shared" si="216"/>
        <v>-6.8200837606627198</v>
      </c>
      <c r="L585" s="25">
        <f t="shared" si="217"/>
        <v>-9.1005494941410774</v>
      </c>
      <c r="M585" s="19">
        <f t="shared" si="218"/>
        <v>2.2804657334783576</v>
      </c>
      <c r="N585" s="20">
        <f t="shared" si="219"/>
        <v>9.9845830769213109</v>
      </c>
      <c r="O585" s="42">
        <f t="shared" si="220"/>
        <v>1.8039808717915804</v>
      </c>
      <c r="P585" s="40"/>
      <c r="Q585" s="21">
        <f t="shared" si="221"/>
        <v>13.832648049487743</v>
      </c>
      <c r="R585" s="44">
        <f t="shared" si="222"/>
        <v>1.1316947451209132</v>
      </c>
      <c r="S585" s="22"/>
      <c r="T585" s="22">
        <f t="shared" si="223"/>
        <v>1.3854006664996332</v>
      </c>
      <c r="U585" s="22">
        <f t="shared" si="224"/>
        <v>0.35130586314827089</v>
      </c>
      <c r="V585" s="47"/>
      <c r="W585" s="26">
        <f t="shared" si="228"/>
        <v>0.62733189847905513</v>
      </c>
      <c r="X585" s="26">
        <f t="shared" si="229"/>
        <v>1.3854006664996332</v>
      </c>
      <c r="Y585" s="27">
        <f t="shared" si="230"/>
        <v>0.22640811198109137</v>
      </c>
      <c r="Z585" s="26">
        <f t="shared" si="231"/>
        <v>0.31168169551909525</v>
      </c>
      <c r="AA585" s="33">
        <f t="shared" si="237"/>
        <v>2.5877990121154566</v>
      </c>
      <c r="AB585" s="30"/>
      <c r="AC585" s="37">
        <f t="shared" si="232"/>
        <v>5.1470749368900696E-3</v>
      </c>
      <c r="AD585" s="37">
        <f t="shared" si="238"/>
        <v>5.3806879220696153</v>
      </c>
      <c r="AE585" s="38">
        <f t="shared" si="233"/>
        <v>5.9584000000000081</v>
      </c>
      <c r="AF585" s="37">
        <f t="shared" si="234"/>
        <v>5.8542252774007196E-4</v>
      </c>
      <c r="AG585" s="37">
        <f t="shared" si="239"/>
        <v>0.31346467645436915</v>
      </c>
      <c r="AH585" s="38">
        <f t="shared" si="235"/>
        <v>0.57506207812015586</v>
      </c>
    </row>
    <row r="586" spans="6:34" x14ac:dyDescent="0.2">
      <c r="F586" s="9">
        <v>41.600000000003298</v>
      </c>
      <c r="G586" s="17">
        <f t="shared" si="236"/>
        <v>1051.7538461538788</v>
      </c>
      <c r="H586" s="24">
        <f t="shared" si="225"/>
        <v>1324.9038461538789</v>
      </c>
      <c r="I586" s="24">
        <f t="shared" si="226"/>
        <v>13.302922982249513</v>
      </c>
      <c r="J586" s="18">
        <f t="shared" si="227"/>
        <v>1330292298.2249513</v>
      </c>
      <c r="K586" s="19">
        <f t="shared" si="216"/>
        <v>-6.8097100565307471</v>
      </c>
      <c r="L586" s="25">
        <f t="shared" si="217"/>
        <v>-9.1046073659765892</v>
      </c>
      <c r="M586" s="19">
        <f t="shared" si="218"/>
        <v>2.294897309445842</v>
      </c>
      <c r="N586" s="20">
        <f t="shared" si="219"/>
        <v>9.9983415384597691</v>
      </c>
      <c r="O586" s="42">
        <f t="shared" si="220"/>
        <v>1.8034706623256307</v>
      </c>
      <c r="P586" s="40"/>
      <c r="Q586" s="21">
        <f t="shared" si="221"/>
        <v>13.761960115011973</v>
      </c>
      <c r="R586" s="44">
        <f t="shared" si="222"/>
        <v>1.1315563627187004</v>
      </c>
      <c r="S586" s="22"/>
      <c r="T586" s="22">
        <f t="shared" si="223"/>
        <v>1.3764242861753635</v>
      </c>
      <c r="U586" s="22">
        <f t="shared" si="224"/>
        <v>0.35136227960888111</v>
      </c>
      <c r="V586" s="47"/>
      <c r="W586" s="26">
        <f t="shared" si="228"/>
        <v>0.62743264215871619</v>
      </c>
      <c r="X586" s="26">
        <f t="shared" si="229"/>
        <v>1.3764242861753635</v>
      </c>
      <c r="Y586" s="27">
        <f t="shared" si="230"/>
        <v>0.22792123346724283</v>
      </c>
      <c r="Z586" s="26">
        <f t="shared" si="231"/>
        <v>0.31311249485278203</v>
      </c>
      <c r="AA586" s="33">
        <f t="shared" si="237"/>
        <v>2.5763874792866739</v>
      </c>
      <c r="AB586" s="30"/>
      <c r="AC586" s="37">
        <f t="shared" si="232"/>
        <v>5.1195748813961392E-3</v>
      </c>
      <c r="AD586" s="37">
        <f t="shared" si="238"/>
        <v>5.3858074969510117</v>
      </c>
      <c r="AE586" s="38">
        <f t="shared" si="233"/>
        <v>5.9584000000000081</v>
      </c>
      <c r="AF586" s="37">
        <f t="shared" si="234"/>
        <v>5.8542050454183519E-4</v>
      </c>
      <c r="AG586" s="37">
        <f t="shared" si="239"/>
        <v>0.31405009695891101</v>
      </c>
      <c r="AH586" s="38">
        <f t="shared" si="235"/>
        <v>0.57506207609695759</v>
      </c>
    </row>
    <row r="587" spans="6:34" x14ac:dyDescent="0.2">
      <c r="F587" s="9">
        <v>41.500000000003297</v>
      </c>
      <c r="G587" s="17">
        <f t="shared" si="236"/>
        <v>1051.5000000000327</v>
      </c>
      <c r="H587" s="24">
        <f t="shared" si="225"/>
        <v>1324.6500000000328</v>
      </c>
      <c r="I587" s="24">
        <f t="shared" si="226"/>
        <v>13.295225000000997</v>
      </c>
      <c r="J587" s="18">
        <f t="shared" si="227"/>
        <v>1329522500.0000997</v>
      </c>
      <c r="K587" s="19">
        <f t="shared" si="216"/>
        <v>-6.7992783580496035</v>
      </c>
      <c r="L587" s="25">
        <f t="shared" si="217"/>
        <v>-9.1086657229137824</v>
      </c>
      <c r="M587" s="19">
        <f t="shared" si="218"/>
        <v>2.3093873648641789</v>
      </c>
      <c r="N587" s="20">
        <f t="shared" si="219"/>
        <v>10.012099999998227</v>
      </c>
      <c r="O587" s="42">
        <f t="shared" si="220"/>
        <v>1.8029517537073056</v>
      </c>
      <c r="P587" s="40"/>
      <c r="Q587" s="21">
        <f t="shared" si="221"/>
        <v>13.691255265537871</v>
      </c>
      <c r="R587" s="44">
        <f t="shared" si="222"/>
        <v>1.1314133026510813</v>
      </c>
      <c r="S587" s="22"/>
      <c r="T587" s="22">
        <f t="shared" si="223"/>
        <v>1.3674708867810244</v>
      </c>
      <c r="U587" s="22">
        <f t="shared" si="224"/>
        <v>0.3514189706861473</v>
      </c>
      <c r="V587" s="47"/>
      <c r="W587" s="26">
        <f t="shared" si="228"/>
        <v>0.62753387622526302</v>
      </c>
      <c r="X587" s="26">
        <f t="shared" si="229"/>
        <v>1.3674708867810244</v>
      </c>
      <c r="Y587" s="27">
        <f t="shared" si="230"/>
        <v>0.22945054344171614</v>
      </c>
      <c r="Z587" s="26">
        <f t="shared" si="231"/>
        <v>0.31455257043077312</v>
      </c>
      <c r="AA587" s="33">
        <f t="shared" si="237"/>
        <v>2.5650061238652269</v>
      </c>
      <c r="AB587" s="30"/>
      <c r="AC587" s="37">
        <f t="shared" si="232"/>
        <v>5.0920850348264192E-3</v>
      </c>
      <c r="AD587" s="37">
        <f t="shared" si="238"/>
        <v>5.3908995819858383</v>
      </c>
      <c r="AE587" s="38">
        <f t="shared" si="233"/>
        <v>5.9584000000000081</v>
      </c>
      <c r="AF587" s="37">
        <f t="shared" si="234"/>
        <v>5.8541727027563582E-4</v>
      </c>
      <c r="AG587" s="37">
        <f t="shared" si="239"/>
        <v>0.31463551422918662</v>
      </c>
      <c r="AH587" s="38">
        <f t="shared" si="235"/>
        <v>0.5750620728626914</v>
      </c>
    </row>
    <row r="588" spans="6:34" x14ac:dyDescent="0.2">
      <c r="F588" s="9">
        <v>41.400000000003303</v>
      </c>
      <c r="G588" s="17">
        <f t="shared" si="236"/>
        <v>1051.2461538461866</v>
      </c>
      <c r="H588" s="24">
        <f t="shared" si="225"/>
        <v>1324.3961538461867</v>
      </c>
      <c r="I588" s="24">
        <f t="shared" si="226"/>
        <v>13.28753990532644</v>
      </c>
      <c r="J588" s="18">
        <f t="shared" si="227"/>
        <v>1328753990.532644</v>
      </c>
      <c r="K588" s="19">
        <f t="shared" si="216"/>
        <v>-6.7887883666292952</v>
      </c>
      <c r="L588" s="25">
        <f t="shared" si="217"/>
        <v>-9.1127245652316322</v>
      </c>
      <c r="M588" s="19">
        <f t="shared" si="218"/>
        <v>2.323936198602337</v>
      </c>
      <c r="N588" s="20">
        <f t="shared" si="219"/>
        <v>10.025858461536686</v>
      </c>
      <c r="O588" s="42">
        <f t="shared" si="220"/>
        <v>1.8024241011481053</v>
      </c>
      <c r="P588" s="40"/>
      <c r="Q588" s="21">
        <f t="shared" si="221"/>
        <v>13.620535852521293</v>
      </c>
      <c r="R588" s="44">
        <f t="shared" si="222"/>
        <v>1.1312655450794173</v>
      </c>
      <c r="S588" s="22"/>
      <c r="T588" s="22">
        <f t="shared" si="223"/>
        <v>1.3585406082456946</v>
      </c>
      <c r="U588" s="22">
        <f t="shared" si="224"/>
        <v>0.35147594000820476</v>
      </c>
      <c r="V588" s="47"/>
      <c r="W588" s="26">
        <f t="shared" si="228"/>
        <v>0.62763560715750843</v>
      </c>
      <c r="X588" s="26">
        <f t="shared" si="229"/>
        <v>1.3585406082456946</v>
      </c>
      <c r="Y588" s="27">
        <f t="shared" si="230"/>
        <v>0.2309962629560203</v>
      </c>
      <c r="Z588" s="26">
        <f t="shared" si="231"/>
        <v>0.31600197519739986</v>
      </c>
      <c r="AA588" s="33">
        <f t="shared" si="237"/>
        <v>2.5536551340898326</v>
      </c>
      <c r="AB588" s="30"/>
      <c r="AC588" s="37">
        <f t="shared" si="232"/>
        <v>5.0646062004077903E-3</v>
      </c>
      <c r="AD588" s="37">
        <f t="shared" si="238"/>
        <v>5.3959641881862463</v>
      </c>
      <c r="AE588" s="38">
        <f t="shared" si="233"/>
        <v>5.958400000000009</v>
      </c>
      <c r="AF588" s="37">
        <f t="shared" si="234"/>
        <v>5.8541282152953537E-4</v>
      </c>
      <c r="AG588" s="37">
        <f t="shared" si="239"/>
        <v>0.31522092705071614</v>
      </c>
      <c r="AH588" s="38">
        <f t="shared" si="235"/>
        <v>0.57506206841394536</v>
      </c>
    </row>
    <row r="589" spans="6:34" x14ac:dyDescent="0.2">
      <c r="F589" s="9">
        <v>41.300000000003301</v>
      </c>
      <c r="G589" s="17">
        <f t="shared" si="236"/>
        <v>1050.9923076923405</v>
      </c>
      <c r="H589" s="24">
        <f t="shared" si="225"/>
        <v>1324.1423076923406</v>
      </c>
      <c r="I589" s="24">
        <f t="shared" si="226"/>
        <v>13.279867698225857</v>
      </c>
      <c r="J589" s="18">
        <f t="shared" si="227"/>
        <v>1327986769.8225856</v>
      </c>
      <c r="K589" s="19">
        <f t="shared" si="216"/>
        <v>-6.7782397814266311</v>
      </c>
      <c r="L589" s="25">
        <f t="shared" si="217"/>
        <v>-9.1167838932093144</v>
      </c>
      <c r="M589" s="19">
        <f t="shared" si="218"/>
        <v>2.3385441117826833</v>
      </c>
      <c r="N589" s="20">
        <f t="shared" si="219"/>
        <v>10.039616923075144</v>
      </c>
      <c r="O589" s="42">
        <f t="shared" si="220"/>
        <v>1.8018876595215518</v>
      </c>
      <c r="P589" s="40"/>
      <c r="Q589" s="21">
        <f t="shared" si="221"/>
        <v>13.549804229195521</v>
      </c>
      <c r="R589" s="44">
        <f t="shared" si="222"/>
        <v>1.1311130700230523</v>
      </c>
      <c r="S589" s="22"/>
      <c r="T589" s="22">
        <f t="shared" si="223"/>
        <v>1.3496335899084488</v>
      </c>
      <c r="U589" s="22">
        <f t="shared" si="224"/>
        <v>0.35153319124295446</v>
      </c>
      <c r="V589" s="47"/>
      <c r="W589" s="26">
        <f t="shared" si="228"/>
        <v>0.62773784150527578</v>
      </c>
      <c r="X589" s="26">
        <f t="shared" si="229"/>
        <v>1.3496335899084488</v>
      </c>
      <c r="Y589" s="27">
        <f t="shared" si="230"/>
        <v>0.23255861672346856</v>
      </c>
      <c r="Z589" s="26">
        <f t="shared" si="231"/>
        <v>0.31746076206657531</v>
      </c>
      <c r="AA589" s="33">
        <f t="shared" si="237"/>
        <v>2.5423346975319316</v>
      </c>
      <c r="AB589" s="30"/>
      <c r="AC589" s="37">
        <f t="shared" si="232"/>
        <v>5.0371391815284463E-3</v>
      </c>
      <c r="AD589" s="37">
        <f t="shared" si="238"/>
        <v>5.4010013273677746</v>
      </c>
      <c r="AE589" s="38">
        <f t="shared" si="233"/>
        <v>5.9584000000000081</v>
      </c>
      <c r="AF589" s="37">
        <f t="shared" si="234"/>
        <v>5.8540715487699212E-4</v>
      </c>
      <c r="AG589" s="37">
        <f t="shared" si="239"/>
        <v>0.31580633420559312</v>
      </c>
      <c r="AH589" s="38">
        <f t="shared" si="235"/>
        <v>0.57506206274729277</v>
      </c>
    </row>
    <row r="590" spans="6:34" x14ac:dyDescent="0.2">
      <c r="F590" s="9">
        <v>41.2000000000033</v>
      </c>
      <c r="G590" s="17">
        <f t="shared" si="236"/>
        <v>1050.7384615384944</v>
      </c>
      <c r="H590" s="24">
        <f t="shared" si="225"/>
        <v>1323.8884615384945</v>
      </c>
      <c r="I590" s="24">
        <f t="shared" si="226"/>
        <v>13.272208378699247</v>
      </c>
      <c r="J590" s="18">
        <f t="shared" si="227"/>
        <v>1327220837.8699248</v>
      </c>
      <c r="K590" s="19">
        <f t="shared" si="216"/>
        <v>-6.7676322993227229</v>
      </c>
      <c r="L590" s="25">
        <f t="shared" si="217"/>
        <v>-9.1208437071262285</v>
      </c>
      <c r="M590" s="19">
        <f t="shared" si="218"/>
        <v>2.3532114078035056</v>
      </c>
      <c r="N590" s="20">
        <f t="shared" si="219"/>
        <v>10.053375384613602</v>
      </c>
      <c r="O590" s="42">
        <f t="shared" si="220"/>
        <v>1.8013423833598106</v>
      </c>
      <c r="P590" s="40"/>
      <c r="Q590" s="21">
        <f t="shared" si="221"/>
        <v>13.479062750455801</v>
      </c>
      <c r="R590" s="44">
        <f t="shared" si="222"/>
        <v>1.1309558573576457</v>
      </c>
      <c r="S590" s="22"/>
      <c r="T590" s="22">
        <f t="shared" si="223"/>
        <v>1.3407499705109105</v>
      </c>
      <c r="U590" s="22">
        <f t="shared" si="224"/>
        <v>0.35159072809856579</v>
      </c>
      <c r="V590" s="47"/>
      <c r="W590" s="26">
        <f t="shared" si="228"/>
        <v>0.62784058589029601</v>
      </c>
      <c r="X590" s="26">
        <f t="shared" si="229"/>
        <v>1.3407499705109105</v>
      </c>
      <c r="Y590" s="27">
        <f t="shared" si="230"/>
        <v>0.23413783319012457</v>
      </c>
      <c r="Z590" s="26">
        <f t="shared" si="231"/>
        <v>0.31892898391123831</v>
      </c>
      <c r="AA590" s="33">
        <f t="shared" si="237"/>
        <v>2.5310450010872656</v>
      </c>
      <c r="AB590" s="30"/>
      <c r="AC590" s="37">
        <f t="shared" si="232"/>
        <v>5.0096847816946425E-3</v>
      </c>
      <c r="AD590" s="37">
        <f t="shared" si="238"/>
        <v>5.4060110121494693</v>
      </c>
      <c r="AE590" s="38">
        <f t="shared" si="233"/>
        <v>5.958400000000009</v>
      </c>
      <c r="AF590" s="37">
        <f t="shared" si="234"/>
        <v>5.8540026687629821E-4</v>
      </c>
      <c r="AG590" s="37">
        <f t="shared" si="239"/>
        <v>0.31639173447246943</v>
      </c>
      <c r="AH590" s="38">
        <f t="shared" si="235"/>
        <v>0.57506205585929204</v>
      </c>
    </row>
    <row r="591" spans="6:34" x14ac:dyDescent="0.2">
      <c r="F591" s="9">
        <v>41.100000000003298</v>
      </c>
      <c r="G591" s="17">
        <f t="shared" si="236"/>
        <v>1050.4846153846484</v>
      </c>
      <c r="H591" s="24">
        <f t="shared" si="225"/>
        <v>1323.6346153846484</v>
      </c>
      <c r="I591" s="24">
        <f t="shared" si="226"/>
        <v>13.264561946746568</v>
      </c>
      <c r="J591" s="18">
        <f t="shared" si="227"/>
        <v>1326456194.6746569</v>
      </c>
      <c r="K591" s="19">
        <f t="shared" si="216"/>
        <v>-6.7569656149001496</v>
      </c>
      <c r="L591" s="25">
        <f t="shared" si="217"/>
        <v>-9.1249040072619909</v>
      </c>
      <c r="M591" s="19">
        <f t="shared" si="218"/>
        <v>2.3679383923618413</v>
      </c>
      <c r="N591" s="20">
        <f t="shared" si="219"/>
        <v>10.067133846152061</v>
      </c>
      <c r="O591" s="42">
        <f t="shared" si="220"/>
        <v>1.8007882268502708</v>
      </c>
      <c r="P591" s="40"/>
      <c r="Q591" s="21">
        <f t="shared" si="221"/>
        <v>13.408313772743051</v>
      </c>
      <c r="R591" s="44">
        <f t="shared" si="222"/>
        <v>1.1307938868134864</v>
      </c>
      <c r="S591" s="22"/>
      <c r="T591" s="22">
        <f t="shared" si="223"/>
        <v>1.3318898881897834</v>
      </c>
      <c r="U591" s="22">
        <f t="shared" si="224"/>
        <v>0.35164855432398634</v>
      </c>
      <c r="V591" s="47"/>
      <c r="W591" s="26">
        <f t="shared" si="228"/>
        <v>0.62794384700711836</v>
      </c>
      <c r="X591" s="26">
        <f t="shared" si="229"/>
        <v>1.3318898881897834</v>
      </c>
      <c r="Y591" s="27">
        <f t="shared" si="230"/>
        <v>0.23573414460732114</v>
      </c>
      <c r="Z591" s="26">
        <f t="shared" si="231"/>
        <v>0.32040669355251694</v>
      </c>
      <c r="AA591" s="33">
        <f t="shared" si="237"/>
        <v>2.5197862309674455</v>
      </c>
      <c r="AB591" s="30"/>
      <c r="AC591" s="37">
        <f t="shared" si="232"/>
        <v>4.9822438044944493E-3</v>
      </c>
      <c r="AD591" s="37">
        <f t="shared" si="238"/>
        <v>5.4109932559539642</v>
      </c>
      <c r="AE591" s="38">
        <f t="shared" si="233"/>
        <v>5.958400000000009</v>
      </c>
      <c r="AF591" s="37">
        <f t="shared" si="234"/>
        <v>5.8539215407084463E-4</v>
      </c>
      <c r="AG591" s="37">
        <f t="shared" si="239"/>
        <v>0.31697712662654026</v>
      </c>
      <c r="AH591" s="38">
        <f t="shared" si="235"/>
        <v>0.57506204774648662</v>
      </c>
    </row>
    <row r="592" spans="6:34" x14ac:dyDescent="0.2">
      <c r="F592" s="9">
        <v>41.000000000003403</v>
      </c>
      <c r="G592" s="17">
        <f t="shared" si="236"/>
        <v>1050.2307692308023</v>
      </c>
      <c r="H592" s="24">
        <f t="shared" si="225"/>
        <v>1323.3807692308023</v>
      </c>
      <c r="I592" s="24">
        <f t="shared" si="226"/>
        <v>13.256928402367848</v>
      </c>
      <c r="J592" s="18">
        <f t="shared" si="227"/>
        <v>1325692840.2367847</v>
      </c>
      <c r="K592" s="19">
        <f t="shared" si="216"/>
        <v>-6.7462394204198448</v>
      </c>
      <c r="L592" s="25">
        <f t="shared" si="217"/>
        <v>-9.1289647938964258</v>
      </c>
      <c r="M592" s="19">
        <f t="shared" si="218"/>
        <v>2.382725373476581</v>
      </c>
      <c r="N592" s="20">
        <f t="shared" si="219"/>
        <v>10.080892307690519</v>
      </c>
      <c r="O592" s="42">
        <f t="shared" si="220"/>
        <v>1.8002251438320709</v>
      </c>
      <c r="P592" s="40"/>
      <c r="Q592" s="21">
        <f t="shared" si="221"/>
        <v>13.337559653927027</v>
      </c>
      <c r="R592" s="44">
        <f t="shared" si="222"/>
        <v>1.1306271379737716</v>
      </c>
      <c r="S592" s="22"/>
      <c r="T592" s="22">
        <f t="shared" si="223"/>
        <v>1.3230534804693885</v>
      </c>
      <c r="U592" s="22">
        <f t="shared" si="224"/>
        <v>0.35170667370946018</v>
      </c>
      <c r="V592" s="47"/>
      <c r="W592" s="26">
        <f t="shared" si="228"/>
        <v>0.62804763162403598</v>
      </c>
      <c r="X592" s="26">
        <f t="shared" si="229"/>
        <v>1.3230534804693885</v>
      </c>
      <c r="Y592" s="27">
        <f t="shared" si="230"/>
        <v>0.23734778710578627</v>
      </c>
      <c r="Z592" s="26">
        <f t="shared" si="231"/>
        <v>0.3218939437486022</v>
      </c>
      <c r="AA592" s="33">
        <f t="shared" si="237"/>
        <v>2.5085585726915456</v>
      </c>
      <c r="AB592" s="30"/>
      <c r="AC592" s="37">
        <f t="shared" si="232"/>
        <v>4.954817053550554E-3</v>
      </c>
      <c r="AD592" s="37">
        <f t="shared" si="238"/>
        <v>5.4159480730075149</v>
      </c>
      <c r="AE592" s="38">
        <f t="shared" si="233"/>
        <v>5.958400000000009</v>
      </c>
      <c r="AF592" s="37">
        <f t="shared" si="234"/>
        <v>5.8538281298813814E-4</v>
      </c>
      <c r="AG592" s="37">
        <f t="shared" si="239"/>
        <v>0.31756250943952841</v>
      </c>
      <c r="AH592" s="38">
        <f t="shared" si="235"/>
        <v>0.5750620384054046</v>
      </c>
    </row>
    <row r="593" spans="6:34" x14ac:dyDescent="0.2">
      <c r="F593" s="9">
        <v>40.900000000003402</v>
      </c>
      <c r="G593" s="17">
        <f t="shared" si="236"/>
        <v>1049.9769230769562</v>
      </c>
      <c r="H593" s="24">
        <f t="shared" si="225"/>
        <v>1323.1269230769562</v>
      </c>
      <c r="I593" s="24">
        <f t="shared" si="226"/>
        <v>13.249307745563129</v>
      </c>
      <c r="J593" s="18">
        <f t="shared" si="227"/>
        <v>1324930774.556313</v>
      </c>
      <c r="K593" s="19">
        <f t="shared" si="216"/>
        <v>-6.7354534057977098</v>
      </c>
      <c r="L593" s="25">
        <f t="shared" si="217"/>
        <v>-9.1330260673095651</v>
      </c>
      <c r="M593" s="19">
        <f t="shared" si="218"/>
        <v>2.3975726615118553</v>
      </c>
      <c r="N593" s="20">
        <f t="shared" si="219"/>
        <v>10.094650769228977</v>
      </c>
      <c r="O593" s="42">
        <f t="shared" si="220"/>
        <v>1.7996530877925965</v>
      </c>
      <c r="P593" s="40"/>
      <c r="Q593" s="21">
        <f t="shared" si="221"/>
        <v>13.266802753188214</v>
      </c>
      <c r="R593" s="44">
        <f t="shared" si="222"/>
        <v>1.1304555902728697</v>
      </c>
      <c r="S593" s="22"/>
      <c r="T593" s="22">
        <f t="shared" si="223"/>
        <v>1.3142408842541389</v>
      </c>
      <c r="U593" s="22">
        <f t="shared" si="224"/>
        <v>0.3517650900870537</v>
      </c>
      <c r="V593" s="47"/>
      <c r="W593" s="26">
        <f t="shared" si="228"/>
        <v>0.6281519465840244</v>
      </c>
      <c r="X593" s="26">
        <f t="shared" si="229"/>
        <v>1.3142408842541389</v>
      </c>
      <c r="Y593" s="27">
        <f t="shared" si="230"/>
        <v>0.23897900077142809</v>
      </c>
      <c r="Z593" s="26">
        <f t="shared" si="231"/>
        <v>0.32339078718333725</v>
      </c>
      <c r="AA593" s="33">
        <f t="shared" si="237"/>
        <v>2.4973622110776383</v>
      </c>
      <c r="AB593" s="30"/>
      <c r="AC593" s="37">
        <f t="shared" si="232"/>
        <v>4.9274053325067515E-3</v>
      </c>
      <c r="AD593" s="37">
        <f t="shared" si="238"/>
        <v>5.4208754783400215</v>
      </c>
      <c r="AE593" s="38">
        <f t="shared" si="233"/>
        <v>5.958400000000009</v>
      </c>
      <c r="AF593" s="37">
        <f t="shared" si="234"/>
        <v>5.8537224014280692E-4</v>
      </c>
      <c r="AG593" s="37">
        <f t="shared" si="239"/>
        <v>0.31814788167967123</v>
      </c>
      <c r="AH593" s="38">
        <f t="shared" si="235"/>
        <v>0.57506202783255866</v>
      </c>
    </row>
    <row r="594" spans="6:34" x14ac:dyDescent="0.2">
      <c r="F594" s="9">
        <v>40.800000000003401</v>
      </c>
      <c r="G594" s="17">
        <f t="shared" si="236"/>
        <v>1049.7230769231101</v>
      </c>
      <c r="H594" s="24">
        <f t="shared" si="225"/>
        <v>1322.8730769231101</v>
      </c>
      <c r="I594" s="24">
        <f t="shared" si="226"/>
        <v>13.24169997633237</v>
      </c>
      <c r="J594" s="18">
        <f t="shared" si="227"/>
        <v>1324169997.6332371</v>
      </c>
      <c r="K594" s="19">
        <f t="shared" si="216"/>
        <v>-6.7246072585809777</v>
      </c>
      <c r="L594" s="25">
        <f t="shared" si="217"/>
        <v>-9.1370878277816754</v>
      </c>
      <c r="M594" s="19">
        <f t="shared" si="218"/>
        <v>2.4124805692006976</v>
      </c>
      <c r="N594" s="20">
        <f t="shared" si="219"/>
        <v>10.108409230767435</v>
      </c>
      <c r="O594" s="42">
        <f t="shared" si="220"/>
        <v>1.7990720118639327</v>
      </c>
      <c r="P594" s="40"/>
      <c r="Q594" s="21">
        <f t="shared" si="221"/>
        <v>13.196045430899993</v>
      </c>
      <c r="R594" s="44">
        <f t="shared" si="222"/>
        <v>1.130279222994554</v>
      </c>
      <c r="S594" s="22"/>
      <c r="T594" s="22">
        <f t="shared" si="223"/>
        <v>1.3054522358210998</v>
      </c>
      <c r="U594" s="22">
        <f t="shared" si="224"/>
        <v>0.35182380733118873</v>
      </c>
      <c r="V594" s="47"/>
      <c r="W594" s="26">
        <f t="shared" si="228"/>
        <v>0.62825679880569407</v>
      </c>
      <c r="X594" s="26">
        <f t="shared" si="229"/>
        <v>1.3054522358210998</v>
      </c>
      <c r="Y594" s="27">
        <f t="shared" si="230"/>
        <v>0.24062802972279365</v>
      </c>
      <c r="Z594" s="26">
        <f t="shared" si="231"/>
        <v>0.32489727645449396</v>
      </c>
      <c r="AA594" s="33">
        <f t="shared" si="237"/>
        <v>2.4861973302344489</v>
      </c>
      <c r="AB594" s="30"/>
      <c r="AC594" s="37">
        <f t="shared" si="232"/>
        <v>4.9000094449344316E-3</v>
      </c>
      <c r="AD594" s="37">
        <f t="shared" si="238"/>
        <v>5.4257754877849562</v>
      </c>
      <c r="AE594" s="38">
        <f t="shared" si="233"/>
        <v>5.958400000000009</v>
      </c>
      <c r="AF594" s="37">
        <f t="shared" si="234"/>
        <v>5.8536043203020669E-4</v>
      </c>
      <c r="AG594" s="37">
        <f t="shared" si="239"/>
        <v>0.31873324211170145</v>
      </c>
      <c r="AH594" s="38">
        <f t="shared" si="235"/>
        <v>0.57506201602444595</v>
      </c>
    </row>
    <row r="595" spans="6:34" x14ac:dyDescent="0.2">
      <c r="F595" s="9">
        <v>40.700000000003399</v>
      </c>
      <c r="G595" s="17">
        <f t="shared" si="236"/>
        <v>1049.469230769264</v>
      </c>
      <c r="H595" s="24">
        <f t="shared" si="225"/>
        <v>1322.619230769264</v>
      </c>
      <c r="I595" s="24">
        <f t="shared" si="226"/>
        <v>13.23410509467557</v>
      </c>
      <c r="J595" s="18">
        <f t="shared" si="227"/>
        <v>1323410509.467557</v>
      </c>
      <c r="K595" s="19">
        <f t="shared" si="216"/>
        <v>-6.7137006639241781</v>
      </c>
      <c r="L595" s="25">
        <f t="shared" si="217"/>
        <v>-9.1411500755932202</v>
      </c>
      <c r="M595" s="19">
        <f t="shared" si="218"/>
        <v>2.4274494116690422</v>
      </c>
      <c r="N595" s="20">
        <f t="shared" si="219"/>
        <v>10.122167692305894</v>
      </c>
      <c r="O595" s="42">
        <f t="shared" si="220"/>
        <v>1.798481868819259</v>
      </c>
      <c r="P595" s="40"/>
      <c r="Q595" s="21">
        <f t="shared" si="221"/>
        <v>13.125290048509086</v>
      </c>
      <c r="R595" s="44">
        <f t="shared" si="222"/>
        <v>1.1300980152702045</v>
      </c>
      <c r="S595" s="22"/>
      <c r="T595" s="22">
        <f t="shared" si="223"/>
        <v>1.2966876708124426</v>
      </c>
      <c r="U595" s="22">
        <f t="shared" si="224"/>
        <v>0.35188282935918447</v>
      </c>
      <c r="V595" s="47"/>
      <c r="W595" s="26">
        <f t="shared" si="228"/>
        <v>0.62836219528425796</v>
      </c>
      <c r="X595" s="26">
        <f t="shared" si="229"/>
        <v>1.2966876708124426</v>
      </c>
      <c r="Y595" s="27">
        <f t="shared" si="230"/>
        <v>0.24229512219027893</v>
      </c>
      <c r="Z595" s="26">
        <f t="shared" si="231"/>
        <v>0.32641346406176347</v>
      </c>
      <c r="AA595" s="33">
        <f t="shared" si="237"/>
        <v>2.475064113552901</v>
      </c>
      <c r="AB595" s="30"/>
      <c r="AC595" s="37">
        <f t="shared" si="232"/>
        <v>4.8726301943448382E-3</v>
      </c>
      <c r="AD595" s="37">
        <f t="shared" si="238"/>
        <v>5.4306481179793007</v>
      </c>
      <c r="AE595" s="38">
        <f t="shared" si="233"/>
        <v>5.958400000000009</v>
      </c>
      <c r="AF595" s="37">
        <f t="shared" si="234"/>
        <v>5.8534738513249887E-4</v>
      </c>
      <c r="AG595" s="37">
        <f t="shared" si="239"/>
        <v>0.31931858949683395</v>
      </c>
      <c r="AH595" s="38">
        <f t="shared" si="235"/>
        <v>0.57506200297754828</v>
      </c>
    </row>
    <row r="596" spans="6:34" x14ac:dyDescent="0.2">
      <c r="F596" s="9">
        <v>40.600000000003398</v>
      </c>
      <c r="G596" s="17">
        <f t="shared" si="236"/>
        <v>1049.2153846154179</v>
      </c>
      <c r="H596" s="24">
        <f t="shared" si="225"/>
        <v>1322.365384615418</v>
      </c>
      <c r="I596" s="24">
        <f t="shared" si="226"/>
        <v>13.226523100592715</v>
      </c>
      <c r="J596" s="18">
        <f t="shared" si="227"/>
        <v>1322652310.0592716</v>
      </c>
      <c r="K596" s="19">
        <f t="shared" si="216"/>
        <v>-6.7027333045648723</v>
      </c>
      <c r="L596" s="25">
        <f t="shared" si="217"/>
        <v>-9.1452128110248925</v>
      </c>
      <c r="M596" s="19">
        <f t="shared" si="218"/>
        <v>2.4424795064600202</v>
      </c>
      <c r="N596" s="20">
        <f t="shared" si="219"/>
        <v>10.135926153844352</v>
      </c>
      <c r="O596" s="42">
        <f t="shared" si="220"/>
        <v>1.797882611069209</v>
      </c>
      <c r="P596" s="40"/>
      <c r="Q596" s="21">
        <f t="shared" si="221"/>
        <v>13.054538968415811</v>
      </c>
      <c r="R596" s="44">
        <f t="shared" si="222"/>
        <v>1.1299119460769855</v>
      </c>
      <c r="S596" s="22"/>
      <c r="T596" s="22">
        <f t="shared" si="223"/>
        <v>1.2879473242279382</v>
      </c>
      <c r="U596" s="22">
        <f t="shared" si="224"/>
        <v>0.35194216013180762</v>
      </c>
      <c r="V596" s="47"/>
      <c r="W596" s="26">
        <f t="shared" si="228"/>
        <v>0.62846814309251353</v>
      </c>
      <c r="X596" s="26">
        <f t="shared" si="229"/>
        <v>1.2879473242279382</v>
      </c>
      <c r="Y596" s="27">
        <f t="shared" si="230"/>
        <v>0.24398053059710714</v>
      </c>
      <c r="Z596" s="26">
        <f t="shared" si="231"/>
        <v>0.3279394023944312</v>
      </c>
      <c r="AA596" s="33">
        <f t="shared" si="237"/>
        <v>2.4639627436977238</v>
      </c>
      <c r="AB596" s="30"/>
      <c r="AC596" s="37">
        <f t="shared" si="232"/>
        <v>4.8452683841215052E-3</v>
      </c>
      <c r="AD596" s="37">
        <f t="shared" si="238"/>
        <v>5.4354933863634223</v>
      </c>
      <c r="AE596" s="38">
        <f t="shared" si="233"/>
        <v>5.958400000000009</v>
      </c>
      <c r="AF596" s="37">
        <f t="shared" si="234"/>
        <v>5.8533309591536945E-4</v>
      </c>
      <c r="AG596" s="37">
        <f t="shared" si="239"/>
        <v>0.3199039225927493</v>
      </c>
      <c r="AH596" s="38">
        <f t="shared" si="235"/>
        <v>0.57506198868833114</v>
      </c>
    </row>
    <row r="597" spans="6:34" x14ac:dyDescent="0.2">
      <c r="F597" s="9">
        <v>40.500000000003403</v>
      </c>
      <c r="G597" s="17">
        <f t="shared" si="236"/>
        <v>1048.9615384615718</v>
      </c>
      <c r="H597" s="24">
        <f t="shared" si="225"/>
        <v>1322.1115384615719</v>
      </c>
      <c r="I597" s="24">
        <f t="shared" si="226"/>
        <v>13.218953994083847</v>
      </c>
      <c r="J597" s="18">
        <f t="shared" si="227"/>
        <v>1321895399.4083848</v>
      </c>
      <c r="K597" s="19">
        <f t="shared" si="216"/>
        <v>-6.691704860799069</v>
      </c>
      <c r="L597" s="25">
        <f t="shared" si="217"/>
        <v>-9.1492760343575892</v>
      </c>
      <c r="M597" s="19">
        <f t="shared" si="218"/>
        <v>2.4575711735585202</v>
      </c>
      <c r="N597" s="20">
        <f t="shared" si="219"/>
        <v>10.14968461538281</v>
      </c>
      <c r="O597" s="42">
        <f t="shared" si="220"/>
        <v>1.7972741906581842</v>
      </c>
      <c r="P597" s="40"/>
      <c r="Q597" s="21">
        <f t="shared" si="221"/>
        <v>12.983794553853475</v>
      </c>
      <c r="R597" s="44">
        <f t="shared" si="222"/>
        <v>1.129720994235998</v>
      </c>
      <c r="S597" s="22"/>
      <c r="T597" s="22">
        <f t="shared" si="223"/>
        <v>1.2792313304174301</v>
      </c>
      <c r="U597" s="22">
        <f t="shared" si="224"/>
        <v>0.35200180365383033</v>
      </c>
      <c r="V597" s="47"/>
      <c r="W597" s="26">
        <f t="shared" si="228"/>
        <v>0.62857464938183982</v>
      </c>
      <c r="X597" s="26">
        <f t="shared" si="229"/>
        <v>1.2792313304174301</v>
      </c>
      <c r="Y597" s="27">
        <f t="shared" si="230"/>
        <v>0.24568451164213106</v>
      </c>
      <c r="Z597" s="26">
        <f t="shared" si="231"/>
        <v>0.32947514371874198</v>
      </c>
      <c r="AA597" s="33">
        <f t="shared" si="237"/>
        <v>2.4528934025990612</v>
      </c>
      <c r="AB597" s="30"/>
      <c r="AC597" s="37">
        <f t="shared" si="232"/>
        <v>4.817924817484027E-3</v>
      </c>
      <c r="AD597" s="37">
        <f t="shared" si="238"/>
        <v>5.4403113111809063</v>
      </c>
      <c r="AE597" s="38">
        <f t="shared" si="233"/>
        <v>5.958400000000009</v>
      </c>
      <c r="AF597" s="37">
        <f t="shared" si="234"/>
        <v>5.853175608284474E-4</v>
      </c>
      <c r="AG597" s="37">
        <f t="shared" si="239"/>
        <v>0.32048924015357777</v>
      </c>
      <c r="AH597" s="38">
        <f t="shared" si="235"/>
        <v>0.57506197315324425</v>
      </c>
    </row>
    <row r="598" spans="6:34" x14ac:dyDescent="0.2">
      <c r="F598" s="9">
        <v>40.400000000003402</v>
      </c>
      <c r="G598" s="17">
        <f t="shared" si="236"/>
        <v>1048.7076923077257</v>
      </c>
      <c r="H598" s="24">
        <f t="shared" si="225"/>
        <v>1321.8576923077258</v>
      </c>
      <c r="I598" s="24">
        <f t="shared" si="226"/>
        <v>13.21139777514891</v>
      </c>
      <c r="J598" s="18">
        <f t="shared" si="227"/>
        <v>1321139777.5148909</v>
      </c>
      <c r="K598" s="19">
        <f t="shared" si="216"/>
        <v>-6.68061501045631</v>
      </c>
      <c r="L598" s="25">
        <f t="shared" si="217"/>
        <v>-9.153339745872433</v>
      </c>
      <c r="M598" s="19">
        <f t="shared" si="218"/>
        <v>2.472724735416123</v>
      </c>
      <c r="N598" s="20">
        <f t="shared" si="219"/>
        <v>10.163443076921268</v>
      </c>
      <c r="O598" s="42">
        <f t="shared" si="220"/>
        <v>1.7966565592606161</v>
      </c>
      <c r="P598" s="40"/>
      <c r="Q598" s="21">
        <f t="shared" si="221"/>
        <v>12.913059168767052</v>
      </c>
      <c r="R598" s="44">
        <f t="shared" si="222"/>
        <v>1.1295251384103984</v>
      </c>
      <c r="S598" s="22"/>
      <c r="T598" s="22">
        <f t="shared" si="223"/>
        <v>1.2705398230732949</v>
      </c>
      <c r="U598" s="22">
        <f t="shared" si="224"/>
        <v>0.35206176397459732</v>
      </c>
      <c r="V598" s="47"/>
      <c r="W598" s="26">
        <f t="shared" si="228"/>
        <v>0.62868172138320944</v>
      </c>
      <c r="X598" s="26">
        <f t="shared" si="229"/>
        <v>1.2705398230732949</v>
      </c>
      <c r="Y598" s="27">
        <f t="shared" si="230"/>
        <v>0.24740732638450405</v>
      </c>
      <c r="Z598" s="26">
        <f t="shared" si="231"/>
        <v>0.33102074016494887</v>
      </c>
      <c r="AA598" s="33">
        <f t="shared" si="237"/>
        <v>2.441856271444077</v>
      </c>
      <c r="AB598" s="30"/>
      <c r="AC598" s="37">
        <f t="shared" si="232"/>
        <v>4.7906002974483124E-3</v>
      </c>
      <c r="AD598" s="37">
        <f t="shared" si="238"/>
        <v>5.4451019114783543</v>
      </c>
      <c r="AE598" s="38">
        <f t="shared" si="233"/>
        <v>5.958400000000009</v>
      </c>
      <c r="AF598" s="37">
        <f t="shared" si="234"/>
        <v>5.8530077630534604E-4</v>
      </c>
      <c r="AG598" s="37">
        <f t="shared" si="239"/>
        <v>0.32107454092988313</v>
      </c>
      <c r="AH598" s="38">
        <f t="shared" si="235"/>
        <v>0.57506195636872115</v>
      </c>
    </row>
    <row r="599" spans="6:34" x14ac:dyDescent="0.2">
      <c r="F599" s="9">
        <v>40.300000000003401</v>
      </c>
      <c r="G599" s="17">
        <f t="shared" si="236"/>
        <v>1048.4538461538796</v>
      </c>
      <c r="H599" s="24">
        <f t="shared" si="225"/>
        <v>1321.6038461538797</v>
      </c>
      <c r="I599" s="24">
        <f t="shared" si="226"/>
        <v>13.203854443788003</v>
      </c>
      <c r="J599" s="18">
        <f t="shared" si="227"/>
        <v>1320385444.3788004</v>
      </c>
      <c r="K599" s="19">
        <f t="shared" si="216"/>
        <v>-6.6694634288744412</v>
      </c>
      <c r="L599" s="25">
        <f t="shared" si="217"/>
        <v>-9.1574039458507457</v>
      </c>
      <c r="M599" s="19">
        <f t="shared" si="218"/>
        <v>2.4879405169763045</v>
      </c>
      <c r="N599" s="20">
        <f t="shared" si="219"/>
        <v>10.177201538459727</v>
      </c>
      <c r="O599" s="42">
        <f t="shared" si="220"/>
        <v>1.7960296681771819</v>
      </c>
      <c r="P599" s="40"/>
      <c r="Q599" s="21">
        <f t="shared" si="221"/>
        <v>12.842335177691222</v>
      </c>
      <c r="R599" s="44">
        <f t="shared" si="222"/>
        <v>1.1293243571034897</v>
      </c>
      <c r="S599" s="22"/>
      <c r="T599" s="22">
        <f t="shared" si="223"/>
        <v>1.2618729352229032</v>
      </c>
      <c r="U599" s="22">
        <f t="shared" si="224"/>
        <v>0.3521220451886013</v>
      </c>
      <c r="V599" s="47"/>
      <c r="W599" s="26">
        <f t="shared" si="228"/>
        <v>0.62878936640821659</v>
      </c>
      <c r="X599" s="26">
        <f t="shared" si="229"/>
        <v>1.2618729352229032</v>
      </c>
      <c r="Y599" s="27">
        <f t="shared" si="230"/>
        <v>0.2491492403302652</v>
      </c>
      <c r="Z599" s="26">
        <f t="shared" si="231"/>
        <v>0.33257624371403866</v>
      </c>
      <c r="AA599" s="33">
        <f t="shared" si="237"/>
        <v>2.4308515306685825</v>
      </c>
      <c r="AB599" s="30"/>
      <c r="AC599" s="37">
        <f t="shared" si="232"/>
        <v>4.7632956267814903E-3</v>
      </c>
      <c r="AD599" s="37">
        <f t="shared" si="238"/>
        <v>5.4498652071051357</v>
      </c>
      <c r="AE599" s="38">
        <f t="shared" si="233"/>
        <v>5.9584000000000081</v>
      </c>
      <c r="AF599" s="37">
        <f t="shared" si="234"/>
        <v>5.8528273876307612E-4</v>
      </c>
      <c r="AG599" s="37">
        <f t="shared" si="239"/>
        <v>0.32165982366864621</v>
      </c>
      <c r="AH599" s="38">
        <f t="shared" si="235"/>
        <v>0.5750619383311788</v>
      </c>
    </row>
    <row r="600" spans="6:34" x14ac:dyDescent="0.2">
      <c r="F600" s="9">
        <v>40.200000000003399</v>
      </c>
      <c r="G600" s="17">
        <f t="shared" si="236"/>
        <v>1048.2000000000335</v>
      </c>
      <c r="H600" s="24">
        <f t="shared" si="225"/>
        <v>1321.3500000000336</v>
      </c>
      <c r="I600" s="24">
        <f t="shared" si="226"/>
        <v>13.196324000000999</v>
      </c>
      <c r="J600" s="18">
        <f t="shared" si="227"/>
        <v>1319632400.0000999</v>
      </c>
      <c r="K600" s="19">
        <f t="shared" si="216"/>
        <v>-6.658249788874123</v>
      </c>
      <c r="L600" s="25">
        <f t="shared" si="217"/>
        <v>-9.1614686345740921</v>
      </c>
      <c r="M600" s="19">
        <f t="shared" si="218"/>
        <v>2.5032188456999691</v>
      </c>
      <c r="N600" s="20">
        <f t="shared" si="219"/>
        <v>10.190959999998185</v>
      </c>
      <c r="O600" s="42">
        <f t="shared" si="220"/>
        <v>1.79539346833098</v>
      </c>
      <c r="P600" s="40"/>
      <c r="Q600" s="21">
        <f t="shared" si="221"/>
        <v>12.771624945627595</v>
      </c>
      <c r="R600" s="44">
        <f t="shared" si="222"/>
        <v>1.1291186286567878</v>
      </c>
      <c r="S600" s="22"/>
      <c r="T600" s="22">
        <f t="shared" si="223"/>
        <v>1.2532307992210616</v>
      </c>
      <c r="U600" s="22">
        <f t="shared" si="224"/>
        <v>0.35218265143606714</v>
      </c>
      <c r="V600" s="47"/>
      <c r="W600" s="26">
        <f t="shared" si="228"/>
        <v>0.62889759185011984</v>
      </c>
      <c r="X600" s="26">
        <f t="shared" si="229"/>
        <v>1.2532307992210616</v>
      </c>
      <c r="Y600" s="27">
        <f t="shared" si="230"/>
        <v>0.25091052352088999</v>
      </c>
      <c r="Z600" s="26">
        <f t="shared" si="231"/>
        <v>0.33414170618413203</v>
      </c>
      <c r="AA600" s="33">
        <f t="shared" si="237"/>
        <v>2.4198793599486619</v>
      </c>
      <c r="AB600" s="30"/>
      <c r="AC600" s="37">
        <f t="shared" si="232"/>
        <v>4.7360116079634661E-3</v>
      </c>
      <c r="AD600" s="37">
        <f t="shared" si="238"/>
        <v>5.4546012187130994</v>
      </c>
      <c r="AE600" s="38">
        <f t="shared" si="233"/>
        <v>5.958400000000009</v>
      </c>
      <c r="AF600" s="37">
        <f t="shared" si="234"/>
        <v>5.8526344460229176E-4</v>
      </c>
      <c r="AG600" s="37">
        <f t="shared" si="239"/>
        <v>0.32224508711324851</v>
      </c>
      <c r="AH600" s="38">
        <f t="shared" si="235"/>
        <v>0.57506191903701809</v>
      </c>
    </row>
    <row r="601" spans="6:34" x14ac:dyDescent="0.2">
      <c r="F601" s="9">
        <v>40.100000000003398</v>
      </c>
      <c r="G601" s="17">
        <f t="shared" si="236"/>
        <v>1047.9461538461874</v>
      </c>
      <c r="H601" s="24">
        <f t="shared" si="225"/>
        <v>1321.0961538461875</v>
      </c>
      <c r="I601" s="24">
        <f t="shared" si="226"/>
        <v>13.188806443787982</v>
      </c>
      <c r="J601" s="18">
        <f t="shared" si="227"/>
        <v>1318880644.3787982</v>
      </c>
      <c r="K601" s="19">
        <f t="shared" si="216"/>
        <v>-6.6469737607328945</v>
      </c>
      <c r="L601" s="25">
        <f t="shared" si="217"/>
        <v>-9.1655338123242291</v>
      </c>
      <c r="M601" s="19">
        <f t="shared" si="218"/>
        <v>2.5185600515913347</v>
      </c>
      <c r="N601" s="20">
        <f t="shared" si="219"/>
        <v>10.204718461536643</v>
      </c>
      <c r="O601" s="42">
        <f t="shared" si="220"/>
        <v>1.7947479102636423</v>
      </c>
      <c r="P601" s="40"/>
      <c r="Q601" s="21">
        <f t="shared" si="221"/>
        <v>12.700930837921319</v>
      </c>
      <c r="R601" s="44">
        <f t="shared" si="222"/>
        <v>1.1289079312480497</v>
      </c>
      <c r="S601" s="22"/>
      <c r="T601" s="22">
        <f t="shared" si="223"/>
        <v>1.2446135467424539</v>
      </c>
      <c r="U601" s="22">
        <f t="shared" si="224"/>
        <v>0.3522435869035454</v>
      </c>
      <c r="V601" s="47"/>
      <c r="W601" s="26">
        <f t="shared" si="228"/>
        <v>0.62900640518490247</v>
      </c>
      <c r="X601" s="26">
        <f t="shared" si="229"/>
        <v>1.2446135467424539</v>
      </c>
      <c r="Y601" s="27">
        <f t="shared" si="230"/>
        <v>0.25269145062385451</v>
      </c>
      <c r="Z601" s="26">
        <f t="shared" si="231"/>
        <v>0.33571717921655125</v>
      </c>
      <c r="AA601" s="33">
        <f t="shared" si="237"/>
        <v>2.4089399381923156</v>
      </c>
      <c r="AB601" s="30"/>
      <c r="AC601" s="37">
        <f t="shared" si="232"/>
        <v>4.708749043143088E-3</v>
      </c>
      <c r="AD601" s="37">
        <f t="shared" si="238"/>
        <v>5.4593099677562424</v>
      </c>
      <c r="AE601" s="38">
        <f t="shared" si="233"/>
        <v>5.958400000000009</v>
      </c>
      <c r="AF601" s="37">
        <f t="shared" si="234"/>
        <v>5.8524289020690497E-4</v>
      </c>
      <c r="AG601" s="37">
        <f t="shared" si="239"/>
        <v>0.3228303300034554</v>
      </c>
      <c r="AH601" s="38">
        <f t="shared" si="235"/>
        <v>0.57506189848262268</v>
      </c>
    </row>
    <row r="602" spans="6:34" x14ac:dyDescent="0.2">
      <c r="F602" s="9">
        <v>40.000000000003403</v>
      </c>
      <c r="G602" s="17">
        <f t="shared" si="236"/>
        <v>1047.6923076923413</v>
      </c>
      <c r="H602" s="24">
        <f t="shared" si="225"/>
        <v>1320.8423076923414</v>
      </c>
      <c r="I602" s="24">
        <f t="shared" si="226"/>
        <v>13.181301775148938</v>
      </c>
      <c r="J602" s="18">
        <f t="shared" si="227"/>
        <v>1318130177.5148938</v>
      </c>
      <c r="K602" s="19">
        <f t="shared" si="216"/>
        <v>-6.6356350121590086</v>
      </c>
      <c r="L602" s="25">
        <f t="shared" si="217"/>
        <v>-9.1695994793831446</v>
      </c>
      <c r="M602" s="19">
        <f t="shared" si="218"/>
        <v>2.5339644672241359</v>
      </c>
      <c r="N602" s="20">
        <f t="shared" si="219"/>
        <v>10.218476923075102</v>
      </c>
      <c r="O602" s="42">
        <f t="shared" si="220"/>
        <v>1.7940929441314051</v>
      </c>
      <c r="P602" s="40"/>
      <c r="Q602" s="21">
        <f t="shared" si="221"/>
        <v>12.630255220136929</v>
      </c>
      <c r="R602" s="44">
        <f t="shared" si="222"/>
        <v>1.1286922428892743</v>
      </c>
      <c r="S602" s="22"/>
      <c r="T602" s="22">
        <f t="shared" si="223"/>
        <v>1.236021308774071</v>
      </c>
      <c r="U602" s="22">
        <f t="shared" si="224"/>
        <v>0.35230485582451465</v>
      </c>
      <c r="V602" s="47"/>
      <c r="W602" s="26">
        <f t="shared" si="228"/>
        <v>0.6291158139723475</v>
      </c>
      <c r="X602" s="26">
        <f t="shared" si="229"/>
        <v>1.236021308774071</v>
      </c>
      <c r="Y602" s="27">
        <f t="shared" si="230"/>
        <v>0.25449230102526571</v>
      </c>
      <c r="Z602" s="26">
        <f t="shared" si="231"/>
        <v>0.33730271426155145</v>
      </c>
      <c r="AA602" s="33">
        <f t="shared" si="237"/>
        <v>2.3980334435311099</v>
      </c>
      <c r="AB602" s="30"/>
      <c r="AC602" s="37">
        <f t="shared" si="232"/>
        <v>4.6815087340958484E-3</v>
      </c>
      <c r="AD602" s="37">
        <f t="shared" si="238"/>
        <v>5.4639914764903379</v>
      </c>
      <c r="AE602" s="38">
        <f t="shared" si="233"/>
        <v>5.9584000000000081</v>
      </c>
      <c r="AF602" s="37">
        <f t="shared" si="234"/>
        <v>5.852210719439093E-4</v>
      </c>
      <c r="AG602" s="37">
        <f t="shared" si="239"/>
        <v>0.32341555107539932</v>
      </c>
      <c r="AH602" s="38">
        <f t="shared" si="235"/>
        <v>0.57506187666435982</v>
      </c>
    </row>
    <row r="603" spans="6:34" x14ac:dyDescent="0.2">
      <c r="F603" s="9">
        <v>39.900000000003402</v>
      </c>
      <c r="G603" s="17">
        <f t="shared" si="236"/>
        <v>1047.4384615384952</v>
      </c>
      <c r="H603" s="24">
        <f t="shared" si="225"/>
        <v>1320.5884615384953</v>
      </c>
      <c r="I603" s="24">
        <f t="shared" si="226"/>
        <v>13.173809994083825</v>
      </c>
      <c r="J603" s="18">
        <f t="shared" si="227"/>
        <v>1317380999.4083827</v>
      </c>
      <c r="K603" s="19">
        <f t="shared" si="216"/>
        <v>-6.6242332082649131</v>
      </c>
      <c r="L603" s="25">
        <f t="shared" si="217"/>
        <v>-9.1736656360330375</v>
      </c>
      <c r="M603" s="19">
        <f t="shared" si="218"/>
        <v>2.5494324277681244</v>
      </c>
      <c r="N603" s="20">
        <f t="shared" si="219"/>
        <v>10.23223538461356</v>
      </c>
      <c r="O603" s="42">
        <f t="shared" si="220"/>
        <v>1.7934285197011359</v>
      </c>
      <c r="P603" s="40"/>
      <c r="Q603" s="21">
        <f t="shared" si="221"/>
        <v>12.559600457933508</v>
      </c>
      <c r="R603" s="44">
        <f t="shared" si="222"/>
        <v>1.1284715414246782</v>
      </c>
      <c r="S603" s="22"/>
      <c r="T603" s="22">
        <f t="shared" si="223"/>
        <v>1.2274542156076333</v>
      </c>
      <c r="U603" s="22">
        <f t="shared" si="224"/>
        <v>0.35236646247999309</v>
      </c>
      <c r="V603" s="47"/>
      <c r="W603" s="26">
        <f t="shared" si="228"/>
        <v>0.62922582585713049</v>
      </c>
      <c r="X603" s="26">
        <f t="shared" si="229"/>
        <v>1.2274542156076333</v>
      </c>
      <c r="Y603" s="27">
        <f t="shared" si="230"/>
        <v>0.25631335892461021</v>
      </c>
      <c r="Z603" s="26">
        <f t="shared" si="231"/>
        <v>0.33889836256371042</v>
      </c>
      <c r="AA603" s="33">
        <f t="shared" si="237"/>
        <v>2.3871600533118391</v>
      </c>
      <c r="AB603" s="30"/>
      <c r="AC603" s="37">
        <f t="shared" si="232"/>
        <v>4.6542914821829954E-3</v>
      </c>
      <c r="AD603" s="37">
        <f t="shared" si="238"/>
        <v>5.4686457679725207</v>
      </c>
      <c r="AE603" s="38">
        <f t="shared" si="233"/>
        <v>5.9584000000000081</v>
      </c>
      <c r="AF603" s="37">
        <f t="shared" si="234"/>
        <v>5.8519798616340699E-4</v>
      </c>
      <c r="AG603" s="37">
        <f t="shared" si="239"/>
        <v>0.32400074906156273</v>
      </c>
      <c r="AH603" s="38">
        <f t="shared" si="235"/>
        <v>0.5750618535785792</v>
      </c>
    </row>
    <row r="604" spans="6:34" x14ac:dyDescent="0.2">
      <c r="F604" s="9">
        <v>39.800000000003401</v>
      </c>
      <c r="G604" s="17">
        <f t="shared" si="236"/>
        <v>1047.1846153846491</v>
      </c>
      <c r="H604" s="24">
        <f t="shared" si="225"/>
        <v>1320.3346153846492</v>
      </c>
      <c r="I604" s="24">
        <f t="shared" si="226"/>
        <v>13.166331100592728</v>
      </c>
      <c r="J604" s="18">
        <f t="shared" si="227"/>
        <v>1316633110.0592728</v>
      </c>
      <c r="K604" s="19">
        <f t="shared" si="216"/>
        <v>-6.6127680115403376</v>
      </c>
      <c r="L604" s="25">
        <f t="shared" si="217"/>
        <v>-9.1777322825563186</v>
      </c>
      <c r="M604" s="19">
        <f t="shared" si="218"/>
        <v>2.564964271015981</v>
      </c>
      <c r="N604" s="20">
        <f t="shared" si="219"/>
        <v>10.245993846152018</v>
      </c>
      <c r="O604" s="42">
        <f t="shared" si="220"/>
        <v>1.7927545863462955</v>
      </c>
      <c r="P604" s="40"/>
      <c r="Q604" s="21">
        <f t="shared" si="221"/>
        <v>12.488968916939196</v>
      </c>
      <c r="R604" s="44">
        <f t="shared" si="222"/>
        <v>1.1282458045286292</v>
      </c>
      <c r="S604" s="22"/>
      <c r="T604" s="22">
        <f t="shared" si="223"/>
        <v>1.2189123968320115</v>
      </c>
      <c r="U604" s="22">
        <f t="shared" si="224"/>
        <v>0.35242841119916013</v>
      </c>
      <c r="V604" s="47"/>
      <c r="W604" s="26">
        <f t="shared" si="228"/>
        <v>0.62933644856992876</v>
      </c>
      <c r="X604" s="26">
        <f t="shared" si="229"/>
        <v>1.2189123968320115</v>
      </c>
      <c r="Y604" s="27">
        <f t="shared" si="230"/>
        <v>0.25815491343167579</v>
      </c>
      <c r="Z604" s="26">
        <f t="shared" si="231"/>
        <v>0.34050417514697073</v>
      </c>
      <c r="AA604" s="33">
        <f t="shared" si="237"/>
        <v>2.376319944088209</v>
      </c>
      <c r="AB604" s="30"/>
      <c r="AC604" s="37">
        <f t="shared" si="232"/>
        <v>4.6270980883054615E-3</v>
      </c>
      <c r="AD604" s="37">
        <f t="shared" si="238"/>
        <v>5.4732728660608263</v>
      </c>
      <c r="AE604" s="38">
        <f t="shared" si="233"/>
        <v>5.9584000000000081</v>
      </c>
      <c r="AF604" s="37">
        <f t="shared" si="234"/>
        <v>5.8517362919800915E-4</v>
      </c>
      <c r="AG604" s="37">
        <f t="shared" si="239"/>
        <v>0.32458592269076075</v>
      </c>
      <c r="AH604" s="38">
        <f t="shared" si="235"/>
        <v>0.57506182922161386</v>
      </c>
    </row>
    <row r="605" spans="6:34" x14ac:dyDescent="0.2">
      <c r="F605" s="9">
        <v>39.700000000003399</v>
      </c>
      <c r="G605" s="17">
        <f t="shared" si="236"/>
        <v>1046.930769230803</v>
      </c>
      <c r="H605" s="24">
        <f t="shared" si="225"/>
        <v>1320.0807692308031</v>
      </c>
      <c r="I605" s="24">
        <f t="shared" si="226"/>
        <v>13.158865094675576</v>
      </c>
      <c r="J605" s="18">
        <f t="shared" si="227"/>
        <v>1315886509.4675577</v>
      </c>
      <c r="K605" s="19">
        <f t="shared" si="216"/>
        <v>-6.6012390818250903</v>
      </c>
      <c r="L605" s="25">
        <f t="shared" si="217"/>
        <v>-9.1817994192356291</v>
      </c>
      <c r="M605" s="19">
        <f t="shared" si="218"/>
        <v>2.5805603374105388</v>
      </c>
      <c r="N605" s="20">
        <f t="shared" si="219"/>
        <v>10.259752307690476</v>
      </c>
      <c r="O605" s="42">
        <f t="shared" si="220"/>
        <v>1.7920710930428552</v>
      </c>
      <c r="P605" s="40"/>
      <c r="Q605" s="21">
        <f t="shared" si="221"/>
        <v>12.418362962624952</v>
      </c>
      <c r="R605" s="44">
        <f t="shared" si="222"/>
        <v>1.1280150097035535</v>
      </c>
      <c r="S605" s="22"/>
      <c r="T605" s="22">
        <f t="shared" si="223"/>
        <v>1.210395981325634</v>
      </c>
      <c r="U605" s="22">
        <f t="shared" si="224"/>
        <v>0.35249070635998703</v>
      </c>
      <c r="V605" s="47"/>
      <c r="W605" s="26">
        <f t="shared" si="228"/>
        <v>0.62944768992854816</v>
      </c>
      <c r="X605" s="26">
        <f t="shared" si="229"/>
        <v>1.210395981325634</v>
      </c>
      <c r="Y605" s="27">
        <f t="shared" si="230"/>
        <v>0.26001725866570241</v>
      </c>
      <c r="Z605" s="26">
        <f t="shared" si="231"/>
        <v>0.34212020279933192</v>
      </c>
      <c r="AA605" s="33">
        <f t="shared" si="237"/>
        <v>2.3655132916125199</v>
      </c>
      <c r="AB605" s="30"/>
      <c r="AC605" s="37">
        <f t="shared" si="232"/>
        <v>4.5999293528642335E-3</v>
      </c>
      <c r="AD605" s="37">
        <f t="shared" si="238"/>
        <v>5.4778727954136901</v>
      </c>
      <c r="AE605" s="38">
        <f t="shared" si="233"/>
        <v>5.9584000000000081</v>
      </c>
      <c r="AF605" s="37">
        <f t="shared" si="234"/>
        <v>5.8514799736306524E-4</v>
      </c>
      <c r="AG605" s="37">
        <f t="shared" si="239"/>
        <v>0.32517107068812384</v>
      </c>
      <c r="AH605" s="38">
        <f t="shared" si="235"/>
        <v>0.57506180358977887</v>
      </c>
    </row>
    <row r="606" spans="6:34" x14ac:dyDescent="0.2">
      <c r="F606" s="9">
        <v>39.600000000003398</v>
      </c>
      <c r="G606" s="17">
        <f t="shared" si="236"/>
        <v>1046.6769230769569</v>
      </c>
      <c r="H606" s="24">
        <f t="shared" si="225"/>
        <v>1319.826923076957</v>
      </c>
      <c r="I606" s="24">
        <f t="shared" si="226"/>
        <v>13.151411976332355</v>
      </c>
      <c r="J606" s="18">
        <f t="shared" si="227"/>
        <v>1315141197.6332355</v>
      </c>
      <c r="K606" s="19">
        <f t="shared" si="216"/>
        <v>-6.5896460762814915</v>
      </c>
      <c r="L606" s="25">
        <f t="shared" si="217"/>
        <v>-9.1858670463538186</v>
      </c>
      <c r="M606" s="19">
        <f t="shared" si="218"/>
        <v>2.5962209700723271</v>
      </c>
      <c r="N606" s="20">
        <f t="shared" si="219"/>
        <v>10.273510769228935</v>
      </c>
      <c r="O606" s="42">
        <f t="shared" si="220"/>
        <v>1.791377988365161</v>
      </c>
      <c r="P606" s="40"/>
      <c r="Q606" s="21">
        <f t="shared" si="221"/>
        <v>12.347784960177647</v>
      </c>
      <c r="R606" s="44">
        <f t="shared" si="222"/>
        <v>1.1277791342778081</v>
      </c>
      <c r="S606" s="22"/>
      <c r="T606" s="22">
        <f t="shared" si="223"/>
        <v>1.2019050972488925</v>
      </c>
      <c r="U606" s="22">
        <f t="shared" si="224"/>
        <v>0.35255335238987756</v>
      </c>
      <c r="V606" s="47"/>
      <c r="W606" s="26">
        <f t="shared" si="228"/>
        <v>0.62955955783906703</v>
      </c>
      <c r="X606" s="26">
        <f t="shared" si="229"/>
        <v>1.2019050972488925</v>
      </c>
      <c r="Y606" s="27">
        <f t="shared" si="230"/>
        <v>0.26190069385681986</v>
      </c>
      <c r="Z606" s="26">
        <f t="shared" si="231"/>
        <v>0.34374649605718505</v>
      </c>
      <c r="AA606" s="33">
        <f t="shared" si="237"/>
        <v>2.3547402708273761</v>
      </c>
      <c r="AB606" s="30"/>
      <c r="AC606" s="37">
        <f t="shared" si="232"/>
        <v>4.5727860757154952E-3</v>
      </c>
      <c r="AD606" s="37">
        <f t="shared" si="238"/>
        <v>5.4824455814894053</v>
      </c>
      <c r="AE606" s="38">
        <f t="shared" si="233"/>
        <v>5.9584000000000072</v>
      </c>
      <c r="AF606" s="37">
        <f t="shared" si="234"/>
        <v>5.8512108695626508E-4</v>
      </c>
      <c r="AG606" s="37">
        <f t="shared" si="239"/>
        <v>0.32575619177508008</v>
      </c>
      <c r="AH606" s="38">
        <f t="shared" si="235"/>
        <v>0.57506177667937197</v>
      </c>
    </row>
    <row r="607" spans="6:34" x14ac:dyDescent="0.2">
      <c r="F607" s="9">
        <v>39.500000000003403</v>
      </c>
      <c r="G607" s="17">
        <f t="shared" si="236"/>
        <v>1046.4230769231108</v>
      </c>
      <c r="H607" s="24">
        <f t="shared" si="225"/>
        <v>1319.5730769231109</v>
      </c>
      <c r="I607" s="24">
        <f t="shared" si="226"/>
        <v>13.143971745563121</v>
      </c>
      <c r="J607" s="18">
        <f t="shared" si="227"/>
        <v>1314397174.5563121</v>
      </c>
      <c r="K607" s="19">
        <f t="shared" si="216"/>
        <v>-6.5779886493664126</v>
      </c>
      <c r="L607" s="25">
        <f t="shared" si="217"/>
        <v>-9.1899351641939582</v>
      </c>
      <c r="M607" s="19">
        <f t="shared" si="218"/>
        <v>2.6119465148275456</v>
      </c>
      <c r="N607" s="20">
        <f t="shared" si="219"/>
        <v>10.287269230767393</v>
      </c>
      <c r="O607" s="42">
        <f t="shared" si="220"/>
        <v>1.7906752204817451</v>
      </c>
      <c r="P607" s="40"/>
      <c r="Q607" s="21">
        <f t="shared" si="221"/>
        <v>12.277237274372499</v>
      </c>
      <c r="R607" s="44">
        <f t="shared" si="222"/>
        <v>1.1275381554035218</v>
      </c>
      <c r="S607" s="22"/>
      <c r="T607" s="22">
        <f t="shared" si="223"/>
        <v>1.1934398720365427</v>
      </c>
      <c r="U607" s="22">
        <f t="shared" si="224"/>
        <v>0.35261635376631895</v>
      </c>
      <c r="V607" s="47"/>
      <c r="W607" s="26">
        <f t="shared" si="228"/>
        <v>0.62967206029699807</v>
      </c>
      <c r="X607" s="26">
        <f t="shared" si="229"/>
        <v>1.1934398720365427</v>
      </c>
      <c r="Y607" s="27">
        <f t="shared" si="230"/>
        <v>0.26380552344983066</v>
      </c>
      <c r="Z607" s="26">
        <f t="shared" si="231"/>
        <v>0.34538310518928617</v>
      </c>
      <c r="AA607" s="33">
        <f t="shared" si="237"/>
        <v>2.3440010558574094</v>
      </c>
      <c r="AB607" s="30"/>
      <c r="AC607" s="37">
        <f t="shared" si="232"/>
        <v>4.5456690561272604E-3</v>
      </c>
      <c r="AD607" s="37">
        <f t="shared" si="238"/>
        <v>5.4869912505455325</v>
      </c>
      <c r="AE607" s="38">
        <f t="shared" si="233"/>
        <v>5.9584000000000072</v>
      </c>
      <c r="AF607" s="37">
        <f t="shared" si="234"/>
        <v>5.8509289425744658E-4</v>
      </c>
      <c r="AG607" s="37">
        <f t="shared" si="239"/>
        <v>0.32634128466933754</v>
      </c>
      <c r="AH607" s="38">
        <f t="shared" si="235"/>
        <v>0.57506174848667324</v>
      </c>
    </row>
    <row r="608" spans="6:34" x14ac:dyDescent="0.2">
      <c r="F608" s="9">
        <v>39.400000000003402</v>
      </c>
      <c r="G608" s="17">
        <f t="shared" si="236"/>
        <v>1046.1692307692647</v>
      </c>
      <c r="H608" s="24">
        <f t="shared" si="225"/>
        <v>1319.3192307692648</v>
      </c>
      <c r="I608" s="24">
        <f t="shared" si="226"/>
        <v>13.136544402367861</v>
      </c>
      <c r="J608" s="18">
        <f t="shared" si="227"/>
        <v>1313654440.2367861</v>
      </c>
      <c r="K608" s="19">
        <f t="shared" si="216"/>
        <v>-6.5662664528030081</v>
      </c>
      <c r="L608" s="25">
        <f t="shared" si="217"/>
        <v>-9.1940037730393289</v>
      </c>
      <c r="M608" s="19">
        <f t="shared" si="218"/>
        <v>2.6277373202363208</v>
      </c>
      <c r="N608" s="20">
        <f t="shared" si="219"/>
        <v>10.301027692305851</v>
      </c>
      <c r="O608" s="42">
        <f t="shared" si="220"/>
        <v>1.7899627371510807</v>
      </c>
      <c r="P608" s="40"/>
      <c r="Q608" s="21">
        <f t="shared" si="221"/>
        <v>12.206722269444773</v>
      </c>
      <c r="R608" s="44">
        <f t="shared" si="222"/>
        <v>1.1272920500543995</v>
      </c>
      <c r="S608" s="22"/>
      <c r="T608" s="22">
        <f t="shared" si="223"/>
        <v>1.1850004323900947</v>
      </c>
      <c r="U608" s="22">
        <f t="shared" si="224"/>
        <v>0.35267971501754264</v>
      </c>
      <c r="V608" s="47"/>
      <c r="W608" s="26">
        <f t="shared" si="228"/>
        <v>0.62978520538846894</v>
      </c>
      <c r="X608" s="26">
        <f t="shared" si="229"/>
        <v>1.1850004323900947</v>
      </c>
      <c r="Y608" s="27">
        <f t="shared" si="230"/>
        <v>0.26573205721040094</v>
      </c>
      <c r="Z608" s="26">
        <f t="shared" si="231"/>
        <v>0.34703008018036452</v>
      </c>
      <c r="AA608" s="33">
        <f t="shared" si="237"/>
        <v>2.3332958200010103</v>
      </c>
      <c r="AB608" s="30"/>
      <c r="AC608" s="37">
        <f t="shared" si="232"/>
        <v>4.5185790927373933E-3</v>
      </c>
      <c r="AD608" s="37">
        <f t="shared" si="238"/>
        <v>5.4915098296382698</v>
      </c>
      <c r="AE608" s="38">
        <f t="shared" si="233"/>
        <v>5.9584000000000072</v>
      </c>
      <c r="AF608" s="37">
        <f t="shared" si="234"/>
        <v>5.8506341552860808E-4</v>
      </c>
      <c r="AG608" s="37">
        <f t="shared" si="239"/>
        <v>0.32692634808486615</v>
      </c>
      <c r="AH608" s="38">
        <f t="shared" si="235"/>
        <v>0.57506171900794434</v>
      </c>
    </row>
    <row r="609" spans="6:34" x14ac:dyDescent="0.2">
      <c r="F609" s="9">
        <v>39.3000000000035</v>
      </c>
      <c r="G609" s="17">
        <f t="shared" si="236"/>
        <v>1045.9153846154186</v>
      </c>
      <c r="H609" s="24">
        <f t="shared" si="225"/>
        <v>1319.0653846154187</v>
      </c>
      <c r="I609" s="24">
        <f t="shared" si="226"/>
        <v>13.129129946746588</v>
      </c>
      <c r="J609" s="18">
        <f t="shared" si="227"/>
        <v>1312912994.6746588</v>
      </c>
      <c r="K609" s="19">
        <f t="shared" si="216"/>
        <v>-6.5544791355520458</v>
      </c>
      <c r="L609" s="25">
        <f t="shared" si="217"/>
        <v>-9.1980728731734374</v>
      </c>
      <c r="M609" s="19">
        <f t="shared" si="218"/>
        <v>2.6435937376213916</v>
      </c>
      <c r="N609" s="20">
        <f t="shared" si="219"/>
        <v>10.31478615384431</v>
      </c>
      <c r="O609" s="42">
        <f t="shared" si="220"/>
        <v>1.7892404857172819</v>
      </c>
      <c r="P609" s="40"/>
      <c r="Q609" s="21">
        <f t="shared" si="221"/>
        <v>12.13624230896095</v>
      </c>
      <c r="R609" s="44">
        <f t="shared" si="222"/>
        <v>1.1270407950234913</v>
      </c>
      <c r="S609" s="22"/>
      <c r="T609" s="22">
        <f t="shared" si="223"/>
        <v>1.1765869042702146</v>
      </c>
      <c r="U609" s="22">
        <f t="shared" si="224"/>
        <v>0.35274344072319525</v>
      </c>
      <c r="V609" s="47"/>
      <c r="W609" s="26">
        <f t="shared" si="228"/>
        <v>0.62989900129142007</v>
      </c>
      <c r="X609" s="26">
        <f t="shared" si="229"/>
        <v>1.1765869042702146</v>
      </c>
      <c r="Y609" s="27">
        <f t="shared" si="230"/>
        <v>0.26768061033371726</v>
      </c>
      <c r="Z609" s="26">
        <f t="shared" si="231"/>
        <v>0.34868747071435641</v>
      </c>
      <c r="AA609" s="33">
        <f t="shared" si="237"/>
        <v>2.3226247357221017</v>
      </c>
      <c r="AB609" s="30"/>
      <c r="AC609" s="37">
        <f t="shared" si="232"/>
        <v>4.491516983502095E-3</v>
      </c>
      <c r="AD609" s="37">
        <f t="shared" si="238"/>
        <v>5.4960013466217719</v>
      </c>
      <c r="AE609" s="38">
        <f t="shared" si="233"/>
        <v>5.9584000000000072</v>
      </c>
      <c r="AF609" s="37">
        <f t="shared" si="234"/>
        <v>5.8503264701271042E-4</v>
      </c>
      <c r="AG609" s="37">
        <f t="shared" si="239"/>
        <v>0.32751138073187885</v>
      </c>
      <c r="AH609" s="38">
        <f t="shared" si="235"/>
        <v>0.57506168823942905</v>
      </c>
    </row>
    <row r="610" spans="6:34" x14ac:dyDescent="0.2">
      <c r="F610" s="9">
        <v>39.200000000003499</v>
      </c>
      <c r="G610" s="17">
        <f t="shared" si="236"/>
        <v>1045.6615384615725</v>
      </c>
      <c r="H610" s="24">
        <f t="shared" si="225"/>
        <v>1318.8115384615726</v>
      </c>
      <c r="I610" s="24">
        <f t="shared" si="226"/>
        <v>13.121728378699231</v>
      </c>
      <c r="J610" s="18">
        <f t="shared" si="227"/>
        <v>1312172837.8699231</v>
      </c>
      <c r="K610" s="19">
        <f t="shared" si="216"/>
        <v>-6.5426263437828069</v>
      </c>
      <c r="L610" s="25">
        <f t="shared" si="217"/>
        <v>-9.2021424648800156</v>
      </c>
      <c r="M610" s="19">
        <f t="shared" si="218"/>
        <v>2.6595161210972087</v>
      </c>
      <c r="N610" s="20">
        <f t="shared" si="219"/>
        <v>10.328544615382768</v>
      </c>
      <c r="O610" s="42">
        <f t="shared" si="220"/>
        <v>1.7885084131057418</v>
      </c>
      <c r="P610" s="40"/>
      <c r="Q610" s="21">
        <f t="shared" si="221"/>
        <v>12.065799755688762</v>
      </c>
      <c r="R610" s="44">
        <f t="shared" si="222"/>
        <v>1.1267843669209252</v>
      </c>
      <c r="S610" s="22"/>
      <c r="T610" s="22">
        <f t="shared" si="223"/>
        <v>1.1681994128890745</v>
      </c>
      <c r="U610" s="22">
        <f t="shared" si="224"/>
        <v>0.3528075355150212</v>
      </c>
      <c r="V610" s="47"/>
      <c r="W610" s="26">
        <f t="shared" si="228"/>
        <v>0.63001345627682348</v>
      </c>
      <c r="X610" s="26">
        <f t="shared" si="229"/>
        <v>1.1681994128890745</v>
      </c>
      <c r="Y610" s="27">
        <f t="shared" si="230"/>
        <v>0.26965150355568873</v>
      </c>
      <c r="Z610" s="26">
        <f t="shared" si="231"/>
        <v>0.35035532615727283</v>
      </c>
      <c r="AA610" s="33">
        <f t="shared" si="237"/>
        <v>2.3119879746418688</v>
      </c>
      <c r="AB610" s="30"/>
      <c r="AC610" s="37">
        <f t="shared" si="232"/>
        <v>4.4644835256774998E-3</v>
      </c>
      <c r="AD610" s="37">
        <f t="shared" si="238"/>
        <v>5.5004658301474496</v>
      </c>
      <c r="AE610" s="38">
        <f t="shared" si="233"/>
        <v>5.9584000000000081</v>
      </c>
      <c r="AF610" s="37">
        <f t="shared" si="234"/>
        <v>5.8500058493680073E-4</v>
      </c>
      <c r="AG610" s="37">
        <f t="shared" si="239"/>
        <v>0.32809638131681568</v>
      </c>
      <c r="AH610" s="38">
        <f t="shared" si="235"/>
        <v>0.5750616561773525</v>
      </c>
    </row>
    <row r="611" spans="6:34" x14ac:dyDescent="0.2">
      <c r="F611" s="9">
        <v>39.100000000003497</v>
      </c>
      <c r="G611" s="17">
        <f t="shared" si="236"/>
        <v>1045.4076923077264</v>
      </c>
      <c r="H611" s="24">
        <f t="shared" si="225"/>
        <v>1318.5576923077265</v>
      </c>
      <c r="I611" s="24">
        <f t="shared" si="226"/>
        <v>13.114339698225848</v>
      </c>
      <c r="J611" s="18">
        <f t="shared" si="227"/>
        <v>1311433969.8225849</v>
      </c>
      <c r="K611" s="19">
        <f t="shared" si="216"/>
        <v>-6.5307077208437709</v>
      </c>
      <c r="L611" s="25">
        <f t="shared" si="217"/>
        <v>-9.2062125484429984</v>
      </c>
      <c r="M611" s="19">
        <f t="shared" si="218"/>
        <v>2.6755048275992275</v>
      </c>
      <c r="N611" s="20">
        <f t="shared" si="219"/>
        <v>10.342303076921226</v>
      </c>
      <c r="O611" s="42">
        <f t="shared" si="220"/>
        <v>1.7877664658187324</v>
      </c>
      <c r="P611" s="40"/>
      <c r="Q611" s="21">
        <f t="shared" si="221"/>
        <v>11.995396971467418</v>
      </c>
      <c r="R611" s="44">
        <f t="shared" si="222"/>
        <v>1.1265227421716115</v>
      </c>
      <c r="S611" s="22"/>
      <c r="T611" s="22">
        <f t="shared" si="223"/>
        <v>1.1598380827027839</v>
      </c>
      <c r="U611" s="22">
        <f t="shared" si="224"/>
        <v>0.35287200407755426</v>
      </c>
      <c r="V611" s="47"/>
      <c r="W611" s="26">
        <f t="shared" si="228"/>
        <v>0.63012857870991823</v>
      </c>
      <c r="X611" s="26">
        <f t="shared" si="229"/>
        <v>1.1598380827027839</v>
      </c>
      <c r="Y611" s="27">
        <f t="shared" si="230"/>
        <v>0.27164506326672877</v>
      </c>
      <c r="Z611" s="26">
        <f t="shared" si="231"/>
        <v>0.35203369553966973</v>
      </c>
      <c r="AA611" s="33">
        <f t="shared" si="237"/>
        <v>2.301385707530617</v>
      </c>
      <c r="AB611" s="30"/>
      <c r="AC611" s="37">
        <f t="shared" si="232"/>
        <v>4.4374795157290439E-3</v>
      </c>
      <c r="AD611" s="37">
        <f t="shared" si="238"/>
        <v>5.5049033096631783</v>
      </c>
      <c r="AE611" s="38">
        <f t="shared" si="233"/>
        <v>5.9584000000000072</v>
      </c>
      <c r="AF611" s="37">
        <f t="shared" si="234"/>
        <v>5.8496722550577978E-4</v>
      </c>
      <c r="AG611" s="37">
        <f t="shared" si="239"/>
        <v>0.32868134854232145</v>
      </c>
      <c r="AH611" s="38">
        <f t="shared" si="235"/>
        <v>0.5750616228179215</v>
      </c>
    </row>
    <row r="612" spans="6:34" x14ac:dyDescent="0.2">
      <c r="F612" s="9">
        <v>39.000000000003503</v>
      </c>
      <c r="G612" s="17">
        <f t="shared" si="236"/>
        <v>1045.1538461538803</v>
      </c>
      <c r="H612" s="24">
        <f t="shared" si="225"/>
        <v>1318.3038461538804</v>
      </c>
      <c r="I612" s="24">
        <f t="shared" si="226"/>
        <v>13.106963905326438</v>
      </c>
      <c r="J612" s="18">
        <f t="shared" si="227"/>
        <v>1310696390.5326438</v>
      </c>
      <c r="K612" s="19">
        <f t="shared" si="216"/>
        <v>-6.5187229072327284</v>
      </c>
      <c r="L612" s="25">
        <f t="shared" si="217"/>
        <v>-9.2102831241465477</v>
      </c>
      <c r="M612" s="19">
        <f t="shared" si="218"/>
        <v>2.6915602169138193</v>
      </c>
      <c r="N612" s="20">
        <f t="shared" si="219"/>
        <v>10.356061538459684</v>
      </c>
      <c r="O612" s="42">
        <f t="shared" si="220"/>
        <v>1.787014589930922</v>
      </c>
      <c r="P612" s="40"/>
      <c r="Q612" s="21">
        <f t="shared" si="221"/>
        <v>11.925036317076326</v>
      </c>
      <c r="R612" s="44">
        <f t="shared" si="222"/>
        <v>1.1262558970128975</v>
      </c>
      <c r="S612" s="22"/>
      <c r="T612" s="22">
        <f t="shared" si="223"/>
        <v>1.1515030374037354</v>
      </c>
      <c r="U612" s="22">
        <f t="shared" si="224"/>
        <v>0.35293685114882178</v>
      </c>
      <c r="V612" s="47"/>
      <c r="W612" s="26">
        <f t="shared" si="228"/>
        <v>0.63024437705146741</v>
      </c>
      <c r="X612" s="26">
        <f t="shared" si="229"/>
        <v>1.1515030374037354</v>
      </c>
      <c r="Y612" s="27">
        <f t="shared" si="230"/>
        <v>0.27366162162822572</v>
      </c>
      <c r="Z612" s="26">
        <f t="shared" si="231"/>
        <v>0.35372262753874939</v>
      </c>
      <c r="AA612" s="33">
        <f t="shared" si="237"/>
        <v>2.2908181042995466</v>
      </c>
      <c r="AB612" s="30"/>
      <c r="AC612" s="37">
        <f t="shared" si="232"/>
        <v>4.4105057493319241E-3</v>
      </c>
      <c r="AD612" s="37">
        <f t="shared" si="238"/>
        <v>5.5093138154125105</v>
      </c>
      <c r="AE612" s="38">
        <f t="shared" si="233"/>
        <v>5.9584000000000081</v>
      </c>
      <c r="AF612" s="37">
        <f t="shared" si="234"/>
        <v>5.8493256490801124E-4</v>
      </c>
      <c r="AG612" s="37">
        <f t="shared" si="239"/>
        <v>0.32926628110722944</v>
      </c>
      <c r="AH612" s="38">
        <f t="shared" si="235"/>
        <v>0.57506158815732378</v>
      </c>
    </row>
    <row r="613" spans="6:34" x14ac:dyDescent="0.2">
      <c r="F613" s="9">
        <v>38.900000000003502</v>
      </c>
      <c r="G613" s="17">
        <f t="shared" si="236"/>
        <v>1044.9000000000342</v>
      </c>
      <c r="H613" s="24">
        <f t="shared" si="225"/>
        <v>1318.0500000000343</v>
      </c>
      <c r="I613" s="24">
        <f t="shared" si="226"/>
        <v>13.099601000000987</v>
      </c>
      <c r="J613" s="18">
        <f t="shared" si="227"/>
        <v>1309960100.0000987</v>
      </c>
      <c r="K613" s="19">
        <f t="shared" si="216"/>
        <v>-6.5066715405666038</v>
      </c>
      <c r="L613" s="25">
        <f t="shared" si="217"/>
        <v>-9.2143541922750423</v>
      </c>
      <c r="M613" s="19">
        <f t="shared" si="218"/>
        <v>2.7076826517084385</v>
      </c>
      <c r="N613" s="20">
        <f t="shared" si="219"/>
        <v>10.369819999998143</v>
      </c>
      <c r="O613" s="42">
        <f t="shared" si="220"/>
        <v>1.7862527310848497</v>
      </c>
      <c r="P613" s="40"/>
      <c r="Q613" s="21">
        <f t="shared" si="221"/>
        <v>11.854720152103557</v>
      </c>
      <c r="R613" s="44">
        <f t="shared" si="222"/>
        <v>1.1259838074921937</v>
      </c>
      <c r="S613" s="22"/>
      <c r="T613" s="22">
        <f t="shared" si="223"/>
        <v>1.1431943999129859</v>
      </c>
      <c r="U613" s="22">
        <f t="shared" si="224"/>
        <v>0.35300208152105905</v>
      </c>
      <c r="V613" s="47"/>
      <c r="W613" s="26">
        <f t="shared" si="228"/>
        <v>0.63036085985903401</v>
      </c>
      <c r="X613" s="26">
        <f t="shared" si="229"/>
        <v>1.1431943999129859</v>
      </c>
      <c r="Y613" s="27">
        <f t="shared" si="230"/>
        <v>0.27570151669174281</v>
      </c>
      <c r="Z613" s="26">
        <f t="shared" si="231"/>
        <v>0.35542217046006402</v>
      </c>
      <c r="AA613" s="33">
        <f t="shared" si="237"/>
        <v>2.2802853339925973</v>
      </c>
      <c r="AB613" s="30"/>
      <c r="AC613" s="37">
        <f t="shared" si="232"/>
        <v>4.3835630213055763E-3</v>
      </c>
      <c r="AD613" s="37">
        <f t="shared" si="238"/>
        <v>5.5136973784338164</v>
      </c>
      <c r="AE613" s="38">
        <f t="shared" si="233"/>
        <v>5.9584000000000081</v>
      </c>
      <c r="AF613" s="37">
        <f t="shared" si="234"/>
        <v>5.8489659931240776E-4</v>
      </c>
      <c r="AG613" s="37">
        <f t="shared" si="239"/>
        <v>0.32985117770654188</v>
      </c>
      <c r="AH613" s="38">
        <f t="shared" si="235"/>
        <v>0.57506155219172816</v>
      </c>
    </row>
    <row r="614" spans="6:34" x14ac:dyDescent="0.2">
      <c r="F614" s="9">
        <v>38.8000000000035</v>
      </c>
      <c r="G614" s="17">
        <f t="shared" si="236"/>
        <v>1044.6461538461881</v>
      </c>
      <c r="H614" s="24">
        <f t="shared" si="225"/>
        <v>1317.7961538461882</v>
      </c>
      <c r="I614" s="24">
        <f t="shared" si="226"/>
        <v>13.092250982249539</v>
      </c>
      <c r="J614" s="18">
        <f t="shared" si="227"/>
        <v>1309225098.2249539</v>
      </c>
      <c r="K614" s="19">
        <f t="shared" si="216"/>
        <v>-6.4945532555508576</v>
      </c>
      <c r="L614" s="25">
        <f t="shared" si="217"/>
        <v>-9.2184257531130793</v>
      </c>
      <c r="M614" s="19">
        <f t="shared" si="218"/>
        <v>2.7238724975622217</v>
      </c>
      <c r="N614" s="20">
        <f t="shared" si="219"/>
        <v>10.383578461536601</v>
      </c>
      <c r="O614" s="42">
        <f t="shared" si="220"/>
        <v>1.785480834486334</v>
      </c>
      <c r="P614" s="40"/>
      <c r="Q614" s="21">
        <f t="shared" si="221"/>
        <v>11.784450834813603</v>
      </c>
      <c r="R614" s="44">
        <f t="shared" si="222"/>
        <v>1.1257064494645592</v>
      </c>
      <c r="S614" s="22"/>
      <c r="T614" s="22">
        <f t="shared" si="223"/>
        <v>1.1349122923726331</v>
      </c>
      <c r="U614" s="22">
        <f t="shared" si="224"/>
        <v>0.35306770004143567</v>
      </c>
      <c r="V614" s="47"/>
      <c r="W614" s="26">
        <f t="shared" si="228"/>
        <v>0.63047803578827788</v>
      </c>
      <c r="X614" s="26">
        <f t="shared" si="229"/>
        <v>1.1349122923726331</v>
      </c>
      <c r="Y614" s="27">
        <f t="shared" si="230"/>
        <v>0.27776509252103021</v>
      </c>
      <c r="Z614" s="26">
        <f t="shared" si="231"/>
        <v>0.35713237221882604</v>
      </c>
      <c r="AA614" s="33">
        <f t="shared" si="237"/>
        <v>2.2697875647783139</v>
      </c>
      <c r="AB614" s="30"/>
      <c r="AC614" s="37">
        <f t="shared" si="232"/>
        <v>4.3566521255702199E-3</v>
      </c>
      <c r="AD614" s="37">
        <f t="shared" si="238"/>
        <v>5.5180540305593864</v>
      </c>
      <c r="AE614" s="38">
        <f t="shared" si="233"/>
        <v>5.9584000000000081</v>
      </c>
      <c r="AF614" s="37">
        <f t="shared" si="234"/>
        <v>5.8485932486838108E-4</v>
      </c>
      <c r="AG614" s="37">
        <f t="shared" si="239"/>
        <v>0.33043603703141028</v>
      </c>
      <c r="AH614" s="38">
        <f t="shared" si="235"/>
        <v>0.57506151491728419</v>
      </c>
    </row>
    <row r="615" spans="6:34" x14ac:dyDescent="0.2">
      <c r="F615" s="9">
        <v>38.700000000003499</v>
      </c>
      <c r="G615" s="17">
        <f t="shared" si="236"/>
        <v>1044.392307692342</v>
      </c>
      <c r="H615" s="24">
        <f t="shared" si="225"/>
        <v>1317.5423076923421</v>
      </c>
      <c r="I615" s="24">
        <f t="shared" si="226"/>
        <v>13.08491385207202</v>
      </c>
      <c r="J615" s="18">
        <f t="shared" si="227"/>
        <v>1308491385.207202</v>
      </c>
      <c r="K615" s="19">
        <f t="shared" si="216"/>
        <v>-6.4823676839484836</v>
      </c>
      <c r="L615" s="25">
        <f t="shared" si="217"/>
        <v>-9.2224978069454835</v>
      </c>
      <c r="M615" s="19">
        <f t="shared" si="218"/>
        <v>2.7401301229969999</v>
      </c>
      <c r="N615" s="20">
        <f t="shared" si="219"/>
        <v>10.397336923075059</v>
      </c>
      <c r="O615" s="42">
        <f t="shared" si="220"/>
        <v>1.7846988448998227</v>
      </c>
      <c r="P615" s="40"/>
      <c r="Q615" s="21">
        <f t="shared" si="221"/>
        <v>11.714230722014461</v>
      </c>
      <c r="R615" s="44">
        <f t="shared" si="222"/>
        <v>1.1254237985902464</v>
      </c>
      <c r="S615" s="22"/>
      <c r="T615" s="22">
        <f t="shared" si="223"/>
        <v>1.1266568361381835</v>
      </c>
      <c r="U615" s="22">
        <f t="shared" si="224"/>
        <v>0.35313371161279261</v>
      </c>
      <c r="V615" s="47"/>
      <c r="W615" s="26">
        <f t="shared" si="228"/>
        <v>0.63059591359427247</v>
      </c>
      <c r="X615" s="26">
        <f t="shared" si="229"/>
        <v>1.1266568361381835</v>
      </c>
      <c r="Y615" s="27">
        <f t="shared" si="230"/>
        <v>0.27985269931692425</v>
      </c>
      <c r="Z615" s="26">
        <f t="shared" si="231"/>
        <v>0.35885328032081981</v>
      </c>
      <c r="AA615" s="33">
        <f t="shared" si="237"/>
        <v>2.2593249639417294</v>
      </c>
      <c r="AB615" s="30"/>
      <c r="AC615" s="37">
        <f t="shared" si="232"/>
        <v>4.3297738551049863E-3</v>
      </c>
      <c r="AD615" s="37">
        <f t="shared" si="238"/>
        <v>5.5223838044144911</v>
      </c>
      <c r="AE615" s="38">
        <f t="shared" si="233"/>
        <v>5.9584000000000072</v>
      </c>
      <c r="AF615" s="37">
        <f t="shared" si="234"/>
        <v>5.848207377060371E-4</v>
      </c>
      <c r="AG615" s="37">
        <f t="shared" si="239"/>
        <v>0.33102085776911633</v>
      </c>
      <c r="AH615" s="38">
        <f t="shared" si="235"/>
        <v>0.57506147633012183</v>
      </c>
    </row>
    <row r="616" spans="6:34" x14ac:dyDescent="0.2">
      <c r="F616" s="9">
        <v>38.600000000003497</v>
      </c>
      <c r="G616" s="17">
        <f t="shared" si="236"/>
        <v>1044.1384615384959</v>
      </c>
      <c r="H616" s="24">
        <f t="shared" si="225"/>
        <v>1317.288461538496</v>
      </c>
      <c r="I616" s="24">
        <f t="shared" si="226"/>
        <v>13.077589609468461</v>
      </c>
      <c r="J616" s="18">
        <f t="shared" si="227"/>
        <v>1307758960.946846</v>
      </c>
      <c r="K616" s="19">
        <f t="shared" si="216"/>
        <v>-6.4701144545485922</v>
      </c>
      <c r="L616" s="25">
        <f t="shared" si="217"/>
        <v>-9.2265703540572837</v>
      </c>
      <c r="M616" s="19">
        <f t="shared" si="218"/>
        <v>2.7564558995086914</v>
      </c>
      <c r="N616" s="20">
        <f t="shared" si="219"/>
        <v>10.411095384613517</v>
      </c>
      <c r="O616" s="42">
        <f t="shared" si="220"/>
        <v>1.7839067066436849</v>
      </c>
      <c r="P616" s="40"/>
      <c r="Q616" s="21">
        <f t="shared" si="221"/>
        <v>11.64406216892408</v>
      </c>
      <c r="R616" s="44">
        <f t="shared" si="222"/>
        <v>1.1251358303322112</v>
      </c>
      <c r="S616" s="22"/>
      <c r="T616" s="22">
        <f t="shared" si="223"/>
        <v>1.1184281517709227</v>
      </c>
      <c r="U616" s="22">
        <f t="shared" si="224"/>
        <v>0.35320012119439209</v>
      </c>
      <c r="V616" s="47"/>
      <c r="W616" s="26">
        <f t="shared" si="228"/>
        <v>0.63071450213284297</v>
      </c>
      <c r="X616" s="26">
        <f t="shared" si="229"/>
        <v>1.1184281517709227</v>
      </c>
      <c r="Y616" s="27">
        <f t="shared" si="230"/>
        <v>0.28196469354520792</v>
      </c>
      <c r="Z616" s="26">
        <f t="shared" si="231"/>
        <v>0.36058494184291018</v>
      </c>
      <c r="AA616" s="33">
        <f t="shared" si="237"/>
        <v>2.2488976978762705</v>
      </c>
      <c r="AB616" s="30"/>
      <c r="AC616" s="37">
        <f t="shared" si="232"/>
        <v>4.3029290019011282E-3</v>
      </c>
      <c r="AD616" s="37">
        <f t="shared" si="238"/>
        <v>5.5266867334163923</v>
      </c>
      <c r="AE616" s="38">
        <f t="shared" si="233"/>
        <v>5.9584000000000072</v>
      </c>
      <c r="AF616" s="37">
        <f t="shared" si="234"/>
        <v>5.8478083393574622E-4</v>
      </c>
      <c r="AG616" s="37">
        <f t="shared" si="239"/>
        <v>0.33160563860305209</v>
      </c>
      <c r="AH616" s="38">
        <f t="shared" si="235"/>
        <v>0.57506143642635155</v>
      </c>
    </row>
    <row r="617" spans="6:34" x14ac:dyDescent="0.2">
      <c r="F617" s="9">
        <v>38.500000000003503</v>
      </c>
      <c r="G617" s="17">
        <f t="shared" si="236"/>
        <v>1043.8846153846498</v>
      </c>
      <c r="H617" s="24">
        <f t="shared" si="225"/>
        <v>1317.0346153846499</v>
      </c>
      <c r="I617" s="24">
        <f t="shared" si="226"/>
        <v>13.070278254438875</v>
      </c>
      <c r="J617" s="18">
        <f t="shared" si="227"/>
        <v>1307027825.4438875</v>
      </c>
      <c r="K617" s="19">
        <f t="shared" si="216"/>
        <v>-6.4577931931345702</v>
      </c>
      <c r="L617" s="25">
        <f t="shared" si="217"/>
        <v>-9.2306433947337467</v>
      </c>
      <c r="M617" s="19">
        <f t="shared" si="218"/>
        <v>2.7728502015991765</v>
      </c>
      <c r="N617" s="20">
        <f t="shared" si="219"/>
        <v>10.424853846151976</v>
      </c>
      <c r="O617" s="42">
        <f t="shared" si="220"/>
        <v>1.7831043635854282</v>
      </c>
      <c r="P617" s="40"/>
      <c r="Q617" s="21">
        <f t="shared" si="221"/>
        <v>11.57394752903617</v>
      </c>
      <c r="R617" s="44">
        <f t="shared" si="222"/>
        <v>1.1248425199535736</v>
      </c>
      <c r="S617" s="22"/>
      <c r="T617" s="22">
        <f t="shared" si="223"/>
        <v>1.110226359030285</v>
      </c>
      <c r="U617" s="22">
        <f t="shared" si="224"/>
        <v>0.35326693380267882</v>
      </c>
      <c r="V617" s="47"/>
      <c r="W617" s="26">
        <f t="shared" si="228"/>
        <v>0.63083381036192643</v>
      </c>
      <c r="X617" s="26">
        <f t="shared" si="229"/>
        <v>1.110226359030285</v>
      </c>
      <c r="Y617" s="27">
        <f t="shared" si="230"/>
        <v>0.2841014380675132</v>
      </c>
      <c r="Z617" s="26">
        <f t="shared" si="231"/>
        <v>0.36232740341314273</v>
      </c>
      <c r="AA617" s="33">
        <f t="shared" si="237"/>
        <v>2.2385059320757006</v>
      </c>
      <c r="AB617" s="30"/>
      <c r="AC617" s="37">
        <f t="shared" si="232"/>
        <v>4.276118356916628E-3</v>
      </c>
      <c r="AD617" s="37">
        <f t="shared" si="238"/>
        <v>5.5309628517733085</v>
      </c>
      <c r="AE617" s="38">
        <f t="shared" si="233"/>
        <v>5.9584000000000072</v>
      </c>
      <c r="AF617" s="37">
        <f t="shared" si="234"/>
        <v>5.847396096479141E-4</v>
      </c>
      <c r="AG617" s="37">
        <f t="shared" si="239"/>
        <v>0.33219037821269998</v>
      </c>
      <c r="AH617" s="38">
        <f t="shared" si="235"/>
        <v>0.57506139520206379</v>
      </c>
    </row>
    <row r="618" spans="6:34" x14ac:dyDescent="0.2">
      <c r="F618" s="9">
        <v>38.400000000003502</v>
      </c>
      <c r="G618" s="17">
        <f t="shared" si="236"/>
        <v>1043.6307692308037</v>
      </c>
      <c r="H618" s="24">
        <f t="shared" si="225"/>
        <v>1316.7807692308038</v>
      </c>
      <c r="I618" s="24">
        <f t="shared" si="226"/>
        <v>13.062979786983249</v>
      </c>
      <c r="J618" s="18">
        <f t="shared" si="227"/>
        <v>1306297978.6983249</v>
      </c>
      <c r="K618" s="19">
        <f t="shared" si="216"/>
        <v>-6.4454035224518158</v>
      </c>
      <c r="L618" s="25">
        <f t="shared" si="217"/>
        <v>-9.2347169292603457</v>
      </c>
      <c r="M618" s="19">
        <f t="shared" si="218"/>
        <v>2.7893134068085299</v>
      </c>
      <c r="N618" s="20">
        <f t="shared" si="219"/>
        <v>10.438612307690434</v>
      </c>
      <c r="O618" s="42">
        <f t="shared" si="220"/>
        <v>1.7822917591368608</v>
      </c>
      <c r="P618" s="40"/>
      <c r="Q618" s="21">
        <f t="shared" si="221"/>
        <v>11.503889153985359</v>
      </c>
      <c r="R618" s="44">
        <f t="shared" si="222"/>
        <v>1.1245438425150411</v>
      </c>
      <c r="S618" s="22"/>
      <c r="T618" s="22">
        <f t="shared" si="223"/>
        <v>1.1020515768662185</v>
      </c>
      <c r="U618" s="22">
        <f t="shared" si="224"/>
        <v>0.35333415451205341</v>
      </c>
      <c r="V618" s="47"/>
      <c r="W618" s="26">
        <f t="shared" si="228"/>
        <v>0.63095384734295246</v>
      </c>
      <c r="X618" s="26">
        <f t="shared" si="229"/>
        <v>1.1020515768662185</v>
      </c>
      <c r="Y618" s="27">
        <f t="shared" si="230"/>
        <v>0.28626330227534619</v>
      </c>
      <c r="Z618" s="26">
        <f t="shared" si="231"/>
        <v>0.36408071119043273</v>
      </c>
      <c r="AA618" s="33">
        <f t="shared" si="237"/>
        <v>2.2281498311260766</v>
      </c>
      <c r="AB618" s="30"/>
      <c r="AC618" s="37">
        <f t="shared" si="232"/>
        <v>4.2493427100321109E-3</v>
      </c>
      <c r="AD618" s="37">
        <f t="shared" si="238"/>
        <v>5.535212194483341</v>
      </c>
      <c r="AE618" s="38">
        <f t="shared" si="233"/>
        <v>5.9584000000000072</v>
      </c>
      <c r="AF618" s="37">
        <f t="shared" si="234"/>
        <v>5.8469706091295818E-4</v>
      </c>
      <c r="AG618" s="37">
        <f t="shared" si="239"/>
        <v>0.33277507527361294</v>
      </c>
      <c r="AH618" s="38">
        <f t="shared" si="235"/>
        <v>0.57506135265332881</v>
      </c>
    </row>
    <row r="619" spans="6:34" x14ac:dyDescent="0.2">
      <c r="F619" s="9">
        <v>38.3000000000035</v>
      </c>
      <c r="G619" s="17">
        <f t="shared" si="236"/>
        <v>1043.3769230769576</v>
      </c>
      <c r="H619" s="24">
        <f t="shared" si="225"/>
        <v>1316.5269230769577</v>
      </c>
      <c r="I619" s="24">
        <f t="shared" si="226"/>
        <v>13.05569420710161</v>
      </c>
      <c r="J619" s="18">
        <f t="shared" si="227"/>
        <v>1305569420.710161</v>
      </c>
      <c r="K619" s="19">
        <f t="shared" si="216"/>
        <v>-6.4329450621750768</v>
      </c>
      <c r="L619" s="25">
        <f t="shared" si="217"/>
        <v>-9.2387909579227738</v>
      </c>
      <c r="M619" s="19">
        <f t="shared" si="218"/>
        <v>2.805845895747697</v>
      </c>
      <c r="N619" s="20">
        <f t="shared" si="219"/>
        <v>10.452370769228892</v>
      </c>
      <c r="O619" s="42">
        <f t="shared" si="220"/>
        <v>1.7814688362491964</v>
      </c>
      <c r="P619" s="40"/>
      <c r="Q619" s="21">
        <f t="shared" si="221"/>
        <v>11.433889393411755</v>
      </c>
      <c r="R619" s="44">
        <f t="shared" si="222"/>
        <v>1.1242397728722979</v>
      </c>
      <c r="S619" s="22"/>
      <c r="T619" s="22">
        <f t="shared" si="223"/>
        <v>1.0939039234115566</v>
      </c>
      <c r="U619" s="22">
        <f t="shared" si="224"/>
        <v>0.35340178845565867</v>
      </c>
      <c r="V619" s="47"/>
      <c r="W619" s="26">
        <f t="shared" si="228"/>
        <v>0.63107462224224753</v>
      </c>
      <c r="X619" s="26">
        <f t="shared" si="229"/>
        <v>1.0939039234115566</v>
      </c>
      <c r="Y619" s="27">
        <f t="shared" si="230"/>
        <v>0.28845066222731702</v>
      </c>
      <c r="Z619" s="26">
        <f t="shared" si="231"/>
        <v>0.36584491084383697</v>
      </c>
      <c r="AA619" s="33">
        <f t="shared" si="237"/>
        <v>2.2178295586977481</v>
      </c>
      <c r="AB619" s="30"/>
      <c r="AC619" s="37">
        <f t="shared" si="232"/>
        <v>4.2226028500020208E-3</v>
      </c>
      <c r="AD619" s="37">
        <f t="shared" si="238"/>
        <v>5.5394347973333433</v>
      </c>
      <c r="AE619" s="38">
        <f t="shared" si="233"/>
        <v>5.9584000000000081</v>
      </c>
      <c r="AF619" s="37">
        <f t="shared" si="234"/>
        <v>5.8465318378065874E-4</v>
      </c>
      <c r="AG619" s="37">
        <f t="shared" si="239"/>
        <v>0.33335972845739359</v>
      </c>
      <c r="AH619" s="38">
        <f t="shared" si="235"/>
        <v>0.57506130877619643</v>
      </c>
    </row>
    <row r="620" spans="6:34" x14ac:dyDescent="0.2">
      <c r="F620" s="9">
        <v>38.200000000003499</v>
      </c>
      <c r="G620" s="17">
        <f t="shared" si="236"/>
        <v>1043.1230769231115</v>
      </c>
      <c r="H620" s="24">
        <f t="shared" si="225"/>
        <v>1316.2730769231116</v>
      </c>
      <c r="I620" s="24">
        <f t="shared" si="226"/>
        <v>13.048421514793915</v>
      </c>
      <c r="J620" s="18">
        <f t="shared" si="227"/>
        <v>1304842151.4793916</v>
      </c>
      <c r="K620" s="19">
        <f t="shared" si="216"/>
        <v>-6.4204174288752824</v>
      </c>
      <c r="L620" s="25">
        <f t="shared" si="217"/>
        <v>-9.2428654810069553</v>
      </c>
      <c r="M620" s="19">
        <f t="shared" si="218"/>
        <v>2.8224480521316728</v>
      </c>
      <c r="N620" s="20">
        <f t="shared" si="219"/>
        <v>10.466129230767351</v>
      </c>
      <c r="O620" s="42">
        <f t="shared" si="220"/>
        <v>1.7806355374080729</v>
      </c>
      <c r="P620" s="40"/>
      <c r="Q620" s="21">
        <f t="shared" si="221"/>
        <v>11.363950594824853</v>
      </c>
      <c r="R620" s="44">
        <f t="shared" si="222"/>
        <v>1.1239302856733353</v>
      </c>
      <c r="S620" s="22"/>
      <c r="T620" s="22">
        <f t="shared" si="223"/>
        <v>1.0857835159743845</v>
      </c>
      <c r="U620" s="22">
        <f t="shared" si="224"/>
        <v>0.35346984082617822</v>
      </c>
      <c r="V620" s="47"/>
      <c r="W620" s="26">
        <f t="shared" si="228"/>
        <v>0.63119614433246107</v>
      </c>
      <c r="X620" s="26">
        <f t="shared" si="229"/>
        <v>1.0857835159743845</v>
      </c>
      <c r="Y620" s="27">
        <f t="shared" si="230"/>
        <v>0.29066390078966353</v>
      </c>
      <c r="Z620" s="26">
        <f t="shared" si="231"/>
        <v>0.3676200475314067</v>
      </c>
      <c r="AA620" s="33">
        <f t="shared" si="237"/>
        <v>2.2075452775373727</v>
      </c>
      <c r="AB620" s="30"/>
      <c r="AC620" s="37">
        <f t="shared" si="232"/>
        <v>4.1958995644116766E-3</v>
      </c>
      <c r="AD620" s="37">
        <f t="shared" si="238"/>
        <v>5.5436306968977549</v>
      </c>
      <c r="AE620" s="38">
        <f t="shared" si="233"/>
        <v>5.9584000000000081</v>
      </c>
      <c r="AF620" s="37">
        <f t="shared" si="234"/>
        <v>5.8460797428033372E-4</v>
      </c>
      <c r="AG620" s="37">
        <f t="shared" si="239"/>
        <v>0.33394433643167393</v>
      </c>
      <c r="AH620" s="38">
        <f t="shared" si="235"/>
        <v>0.57506126356669618</v>
      </c>
    </row>
    <row r="621" spans="6:34" x14ac:dyDescent="0.2">
      <c r="F621" s="9">
        <v>38.100000000003497</v>
      </c>
      <c r="G621" s="17">
        <f t="shared" si="236"/>
        <v>1042.8692307692654</v>
      </c>
      <c r="H621" s="24">
        <f t="shared" si="225"/>
        <v>1316.0192307692655</v>
      </c>
      <c r="I621" s="24">
        <f t="shared" si="226"/>
        <v>13.04116171006018</v>
      </c>
      <c r="J621" s="18">
        <f t="shared" si="227"/>
        <v>1304116171.0060179</v>
      </c>
      <c r="K621" s="19">
        <f t="shared" si="216"/>
        <v>-6.407820235985997</v>
      </c>
      <c r="L621" s="25">
        <f t="shared" si="217"/>
        <v>-9.2469404987990309</v>
      </c>
      <c r="M621" s="19">
        <f t="shared" si="218"/>
        <v>2.8391202628130339</v>
      </c>
      <c r="N621" s="20">
        <f t="shared" si="219"/>
        <v>10.479887692305809</v>
      </c>
      <c r="O621" s="42">
        <f t="shared" si="220"/>
        <v>1.7797918046285259</v>
      </c>
      <c r="P621" s="40"/>
      <c r="Q621" s="21">
        <f t="shared" si="221"/>
        <v>11.294075103466826</v>
      </c>
      <c r="R621" s="44">
        <f t="shared" si="222"/>
        <v>1.1236153553557535</v>
      </c>
      <c r="S621" s="22"/>
      <c r="T621" s="22">
        <f t="shared" si="223"/>
        <v>1.0776904710304083</v>
      </c>
      <c r="U621" s="22">
        <f t="shared" si="224"/>
        <v>0.35353831687664861</v>
      </c>
      <c r="V621" s="47"/>
      <c r="W621" s="26">
        <f t="shared" si="228"/>
        <v>0.6313184229940153</v>
      </c>
      <c r="X621" s="26">
        <f t="shared" si="229"/>
        <v>1.0776904710304083</v>
      </c>
      <c r="Y621" s="27">
        <f t="shared" si="230"/>
        <v>0.29290340778015561</v>
      </c>
      <c r="Z621" s="26">
        <f t="shared" si="231"/>
        <v>0.36940616587861541</v>
      </c>
      <c r="AA621" s="33">
        <f t="shared" si="237"/>
        <v>2.1972971494599731</v>
      </c>
      <c r="AB621" s="30"/>
      <c r="AC621" s="37">
        <f t="shared" si="232"/>
        <v>4.169233639629585E-3</v>
      </c>
      <c r="AD621" s="37">
        <f t="shared" si="238"/>
        <v>5.5477999305373844</v>
      </c>
      <c r="AE621" s="38">
        <f t="shared" si="233"/>
        <v>5.9584000000000081</v>
      </c>
      <c r="AF621" s="37">
        <f t="shared" si="234"/>
        <v>5.8456142842038851E-4</v>
      </c>
      <c r="AG621" s="37">
        <f t="shared" si="239"/>
        <v>0.33452889786009432</v>
      </c>
      <c r="AH621" s="38">
        <f t="shared" si="235"/>
        <v>0.57506121702083624</v>
      </c>
    </row>
    <row r="622" spans="6:34" x14ac:dyDescent="0.2">
      <c r="F622" s="9">
        <v>38.000000000003503</v>
      </c>
      <c r="G622" s="17">
        <f t="shared" si="236"/>
        <v>1042.6153846154193</v>
      </c>
      <c r="H622" s="24">
        <f t="shared" si="225"/>
        <v>1315.7653846154194</v>
      </c>
      <c r="I622" s="24">
        <f t="shared" si="226"/>
        <v>13.033914792900404</v>
      </c>
      <c r="J622" s="18">
        <f t="shared" si="227"/>
        <v>1303391479.2900405</v>
      </c>
      <c r="K622" s="19">
        <f t="shared" si="216"/>
        <v>-6.3951530937693892</v>
      </c>
      <c r="L622" s="25">
        <f t="shared" si="217"/>
        <v>-9.2510160115853548</v>
      </c>
      <c r="M622" s="19">
        <f t="shared" si="218"/>
        <v>2.8558629178159656</v>
      </c>
      <c r="N622" s="20">
        <f t="shared" si="219"/>
        <v>10.493646153844267</v>
      </c>
      <c r="O622" s="42">
        <f t="shared" si="220"/>
        <v>1.7789375794498801</v>
      </c>
      <c r="P622" s="40"/>
      <c r="Q622" s="21">
        <f t="shared" si="221"/>
        <v>11.224265262175219</v>
      </c>
      <c r="R622" s="44">
        <f t="shared" si="222"/>
        <v>1.1232949561440082</v>
      </c>
      <c r="S622" s="22"/>
      <c r="T622" s="22">
        <f t="shared" si="223"/>
        <v>1.0696249042153281</v>
      </c>
      <c r="U622" s="22">
        <f t="shared" si="224"/>
        <v>0.35360722192128352</v>
      </c>
      <c r="V622" s="47"/>
      <c r="W622" s="26">
        <f t="shared" si="228"/>
        <v>0.63144146771657761</v>
      </c>
      <c r="X622" s="26">
        <f t="shared" si="229"/>
        <v>1.0696249042153281</v>
      </c>
      <c r="Y622" s="27">
        <f t="shared" si="230"/>
        <v>0.29516958011547056</v>
      </c>
      <c r="Z622" s="26">
        <f t="shared" si="231"/>
        <v>0.37120330995635864</v>
      </c>
      <c r="AA622" s="33">
        <f t="shared" si="237"/>
        <v>2.1870853353410218</v>
      </c>
      <c r="AB622" s="30"/>
      <c r="AC622" s="37">
        <f t="shared" si="232"/>
        <v>4.1426058607610984E-3</v>
      </c>
      <c r="AD622" s="37">
        <f t="shared" si="238"/>
        <v>5.5519425363981458</v>
      </c>
      <c r="AE622" s="38">
        <f t="shared" si="233"/>
        <v>5.9584000000000081</v>
      </c>
      <c r="AF622" s="37">
        <f t="shared" si="234"/>
        <v>5.8451354218806771E-4</v>
      </c>
      <c r="AG622" s="37">
        <f t="shared" si="239"/>
        <v>0.3351134114022824</v>
      </c>
      <c r="AH622" s="38">
        <f t="shared" si="235"/>
        <v>0.57506116913460403</v>
      </c>
    </row>
    <row r="623" spans="6:34" x14ac:dyDescent="0.2">
      <c r="F623" s="9">
        <v>37.900000000003502</v>
      </c>
      <c r="G623" s="17">
        <f t="shared" si="236"/>
        <v>1042.3615384615732</v>
      </c>
      <c r="H623" s="24">
        <f t="shared" si="225"/>
        <v>1315.5115384615733</v>
      </c>
      <c r="I623" s="24">
        <f t="shared" si="226"/>
        <v>13.026680763314602</v>
      </c>
      <c r="J623" s="18">
        <f t="shared" si="227"/>
        <v>1302668076.3314602</v>
      </c>
      <c r="K623" s="19">
        <f t="shared" si="216"/>
        <v>-6.3824156092817272</v>
      </c>
      <c r="L623" s="25">
        <f t="shared" si="217"/>
        <v>-9.2550920196525084</v>
      </c>
      <c r="M623" s="19">
        <f t="shared" si="218"/>
        <v>2.8726764103707811</v>
      </c>
      <c r="N623" s="20">
        <f t="shared" si="219"/>
        <v>10.507404615382725</v>
      </c>
      <c r="O623" s="42">
        <f t="shared" si="220"/>
        <v>1.778072802930577</v>
      </c>
      <c r="P623" s="40"/>
      <c r="Q623" s="21">
        <f t="shared" si="221"/>
        <v>11.154523411245005</v>
      </c>
      <c r="R623" s="44">
        <f t="shared" si="222"/>
        <v>1.122969062046616</v>
      </c>
      <c r="S623" s="22"/>
      <c r="T623" s="22">
        <f t="shared" si="223"/>
        <v>1.0615869303172074</v>
      </c>
      <c r="U623" s="22">
        <f t="shared" si="224"/>
        <v>0.35367656133631231</v>
      </c>
      <c r="V623" s="47"/>
      <c r="W623" s="26">
        <f t="shared" si="228"/>
        <v>0.63156528810055768</v>
      </c>
      <c r="X623" s="26">
        <f t="shared" si="229"/>
        <v>1.0615869303172074</v>
      </c>
      <c r="Y623" s="27">
        <f t="shared" si="230"/>
        <v>0.29746282196213686</v>
      </c>
      <c r="Z623" s="26">
        <f t="shared" si="231"/>
        <v>0.37301152325852277</v>
      </c>
      <c r="AA623" s="33">
        <f t="shared" si="237"/>
        <v>2.1769099951085553</v>
      </c>
      <c r="AB623" s="30"/>
      <c r="AC623" s="37">
        <f t="shared" si="232"/>
        <v>4.1160170116033542E-3</v>
      </c>
      <c r="AD623" s="37">
        <f t="shared" si="238"/>
        <v>5.5560585534097493</v>
      </c>
      <c r="AE623" s="38">
        <f t="shared" si="233"/>
        <v>5.9584000000000081</v>
      </c>
      <c r="AF623" s="37">
        <f t="shared" si="234"/>
        <v>5.8446431154941174E-4</v>
      </c>
      <c r="AG623" s="37">
        <f t="shared" si="239"/>
        <v>0.33569787571383181</v>
      </c>
      <c r="AH623" s="38">
        <f t="shared" si="235"/>
        <v>0.57506111990396525</v>
      </c>
    </row>
    <row r="624" spans="6:34" x14ac:dyDescent="0.2">
      <c r="F624" s="9">
        <v>37.8000000000035</v>
      </c>
      <c r="G624" s="17">
        <f t="shared" si="236"/>
        <v>1042.1076923077271</v>
      </c>
      <c r="H624" s="24">
        <f t="shared" si="225"/>
        <v>1315.2576923077272</v>
      </c>
      <c r="I624" s="24">
        <f t="shared" si="226"/>
        <v>13.019459621302786</v>
      </c>
      <c r="J624" s="18">
        <f t="shared" si="227"/>
        <v>1301945962.1302786</v>
      </c>
      <c r="K624" s="19">
        <f t="shared" si="216"/>
        <v>-6.3696073863384282</v>
      </c>
      <c r="L624" s="25">
        <f t="shared" si="217"/>
        <v>-9.2591685232872916</v>
      </c>
      <c r="M624" s="19">
        <f t="shared" si="218"/>
        <v>2.8895611369488634</v>
      </c>
      <c r="N624" s="20">
        <f t="shared" si="219"/>
        <v>10.521163076921184</v>
      </c>
      <c r="O624" s="42">
        <f t="shared" si="220"/>
        <v>1.7771974156429282</v>
      </c>
      <c r="P624" s="40"/>
      <c r="Q624" s="21">
        <f t="shared" si="221"/>
        <v>11.084851888290075</v>
      </c>
      <c r="R624" s="44">
        <f t="shared" si="222"/>
        <v>1.1226376468533119</v>
      </c>
      <c r="S624" s="22"/>
      <c r="T624" s="22">
        <f t="shared" si="223"/>
        <v>1.0535766632688526</v>
      </c>
      <c r="U624" s="22">
        <f t="shared" si="224"/>
        <v>0.35374634056083254</v>
      </c>
      <c r="V624" s="47"/>
      <c r="W624" s="26">
        <f t="shared" si="228"/>
        <v>0.6316898938586295</v>
      </c>
      <c r="X624" s="26">
        <f t="shared" si="229"/>
        <v>1.0535766632688526</v>
      </c>
      <c r="Y624" s="27">
        <f t="shared" si="230"/>
        <v>0.29978354489113923</v>
      </c>
      <c r="Z624" s="26">
        <f t="shared" si="231"/>
        <v>0.37483084867911803</v>
      </c>
      <c r="AA624" s="33">
        <f t="shared" si="237"/>
        <v>2.166771287735334</v>
      </c>
      <c r="AB624" s="30"/>
      <c r="AC624" s="37">
        <f t="shared" si="232"/>
        <v>4.0894678745956054E-3</v>
      </c>
      <c r="AD624" s="37">
        <f t="shared" si="238"/>
        <v>5.5601480212843448</v>
      </c>
      <c r="AE624" s="38">
        <f t="shared" si="233"/>
        <v>5.9584000000000081</v>
      </c>
      <c r="AF624" s="37">
        <f t="shared" si="234"/>
        <v>5.8441373244858474E-4</v>
      </c>
      <c r="AG624" s="37">
        <f t="shared" si="239"/>
        <v>0.33628228944628041</v>
      </c>
      <c r="AH624" s="38">
        <f t="shared" si="235"/>
        <v>0.57506106932486445</v>
      </c>
    </row>
    <row r="625" spans="6:34" x14ac:dyDescent="0.2">
      <c r="F625" s="9">
        <v>37.700000000003499</v>
      </c>
      <c r="G625" s="17">
        <f t="shared" si="236"/>
        <v>1041.853846153881</v>
      </c>
      <c r="H625" s="24">
        <f t="shared" si="225"/>
        <v>1315.0038461538811</v>
      </c>
      <c r="I625" s="24">
        <f t="shared" si="226"/>
        <v>13.012251366864916</v>
      </c>
      <c r="J625" s="18">
        <f t="shared" si="227"/>
        <v>1301225136.6864917</v>
      </c>
      <c r="K625" s="19">
        <f t="shared" si="216"/>
        <v>-6.3567280254786489</v>
      </c>
      <c r="L625" s="25">
        <f t="shared" si="217"/>
        <v>-9.2632455227767334</v>
      </c>
      <c r="M625" s="19">
        <f t="shared" si="218"/>
        <v>2.9065174972980845</v>
      </c>
      <c r="N625" s="20">
        <f t="shared" si="219"/>
        <v>10.534921538459642</v>
      </c>
      <c r="O625" s="42">
        <f t="shared" si="220"/>
        <v>1.7763113576678071</v>
      </c>
      <c r="P625" s="40"/>
      <c r="Q625" s="21">
        <f t="shared" si="221"/>
        <v>11.015253028104105</v>
      </c>
      <c r="R625" s="44">
        <f t="shared" si="222"/>
        <v>1.1223006841321628</v>
      </c>
      <c r="S625" s="22"/>
      <c r="T625" s="22">
        <f t="shared" si="223"/>
        <v>1.0455942161401892</v>
      </c>
      <c r="U625" s="22">
        <f t="shared" si="224"/>
        <v>0.35381656509767506</v>
      </c>
      <c r="V625" s="47"/>
      <c r="W625" s="26">
        <f t="shared" si="228"/>
        <v>0.63181529481727683</v>
      </c>
      <c r="X625" s="26">
        <f t="shared" si="229"/>
        <v>1.0455942161401892</v>
      </c>
      <c r="Y625" s="27">
        <f t="shared" si="230"/>
        <v>0.30213216803628795</v>
      </c>
      <c r="Z625" s="26">
        <f t="shared" si="231"/>
        <v>0.37666132848897249</v>
      </c>
      <c r="AA625" s="33">
        <f t="shared" si="237"/>
        <v>2.1566693712310276</v>
      </c>
      <c r="AB625" s="30"/>
      <c r="AC625" s="37">
        <f t="shared" si="232"/>
        <v>4.062959230775277E-3</v>
      </c>
      <c r="AD625" s="37">
        <f t="shared" si="238"/>
        <v>5.5642109805151199</v>
      </c>
      <c r="AE625" s="38">
        <f t="shared" si="233"/>
        <v>5.9584000000000081</v>
      </c>
      <c r="AF625" s="37">
        <f t="shared" si="234"/>
        <v>5.8436180080802963E-4</v>
      </c>
      <c r="AG625" s="37">
        <f t="shared" si="239"/>
        <v>0.33686665124708842</v>
      </c>
      <c r="AH625" s="38">
        <f t="shared" si="235"/>
        <v>0.57506101739322391</v>
      </c>
    </row>
    <row r="626" spans="6:34" x14ac:dyDescent="0.2">
      <c r="F626" s="9">
        <v>37.600000000003497</v>
      </c>
      <c r="G626" s="17">
        <f t="shared" si="236"/>
        <v>1041.6000000000349</v>
      </c>
      <c r="H626" s="24">
        <f t="shared" si="225"/>
        <v>1314.750000000035</v>
      </c>
      <c r="I626" s="24">
        <f t="shared" si="226"/>
        <v>13.005056000000991</v>
      </c>
      <c r="J626" s="18">
        <f t="shared" si="227"/>
        <v>1300505600.0000992</v>
      </c>
      <c r="K626" s="19">
        <f t="shared" si="216"/>
        <v>-6.3437771239293541</v>
      </c>
      <c r="L626" s="25">
        <f t="shared" si="217"/>
        <v>-9.2673230184080815</v>
      </c>
      <c r="M626" s="19">
        <f t="shared" si="218"/>
        <v>2.9235458944787274</v>
      </c>
      <c r="N626" s="20">
        <f t="shared" si="219"/>
        <v>10.5486799999981</v>
      </c>
      <c r="O626" s="42">
        <f t="shared" si="220"/>
        <v>1.7754145685892588</v>
      </c>
      <c r="P626" s="40"/>
      <c r="Q626" s="21">
        <f t="shared" si="221"/>
        <v>10.945729162520832</v>
      </c>
      <c r="R626" s="44">
        <f t="shared" si="222"/>
        <v>1.121958147226628</v>
      </c>
      <c r="S626" s="22"/>
      <c r="T626" s="22">
        <f t="shared" si="223"/>
        <v>1.0376397011306442</v>
      </c>
      <c r="U626" s="22">
        <f t="shared" si="224"/>
        <v>0.35388724051428455</v>
      </c>
      <c r="V626" s="47"/>
      <c r="W626" s="26">
        <f t="shared" si="228"/>
        <v>0.63194150091836521</v>
      </c>
      <c r="X626" s="26">
        <f t="shared" si="229"/>
        <v>1.0376397011306442</v>
      </c>
      <c r="Y626" s="27">
        <f t="shared" si="230"/>
        <v>0.30450911825645371</v>
      </c>
      <c r="Z626" s="26">
        <f t="shared" si="231"/>
        <v>0.37850300431198491</v>
      </c>
      <c r="AA626" s="33">
        <f t="shared" si="237"/>
        <v>2.1466044026344409</v>
      </c>
      <c r="AB626" s="30"/>
      <c r="AC626" s="37">
        <f t="shared" si="232"/>
        <v>4.0364918597294228E-3</v>
      </c>
      <c r="AD626" s="37">
        <f t="shared" si="238"/>
        <v>5.568247472374849</v>
      </c>
      <c r="AE626" s="38">
        <f t="shared" si="233"/>
        <v>5.9584000000000072</v>
      </c>
      <c r="AF626" s="37">
        <f t="shared" si="234"/>
        <v>5.8430851252799592E-4</v>
      </c>
      <c r="AG626" s="37">
        <f t="shared" si="239"/>
        <v>0.33745095975961642</v>
      </c>
      <c r="AH626" s="38">
        <f t="shared" si="235"/>
        <v>0.57506096410494378</v>
      </c>
    </row>
    <row r="627" spans="6:34" x14ac:dyDescent="0.2">
      <c r="F627" s="9">
        <v>37.500000000003602</v>
      </c>
      <c r="G627" s="17">
        <f t="shared" si="236"/>
        <v>1041.3461538461888</v>
      </c>
      <c r="H627" s="24">
        <f t="shared" si="225"/>
        <v>1314.4961538461889</v>
      </c>
      <c r="I627" s="24">
        <f t="shared" si="226"/>
        <v>12.997873520711039</v>
      </c>
      <c r="J627" s="18">
        <f t="shared" si="227"/>
        <v>1299787352.0711038</v>
      </c>
      <c r="K627" s="19">
        <f t="shared" si="216"/>
        <v>-6.3307542755689097</v>
      </c>
      <c r="L627" s="25">
        <f t="shared" si="217"/>
        <v>-9.2714010104687929</v>
      </c>
      <c r="M627" s="19">
        <f t="shared" si="218"/>
        <v>2.9406467348998833</v>
      </c>
      <c r="N627" s="20">
        <f t="shared" si="219"/>
        <v>10.562438461536559</v>
      </c>
      <c r="O627" s="42">
        <f t="shared" si="220"/>
        <v>1.7745069874890387</v>
      </c>
      <c r="P627" s="40"/>
      <c r="Q627" s="21">
        <f t="shared" si="221"/>
        <v>10.876282620273846</v>
      </c>
      <c r="R627" s="44">
        <f t="shared" si="222"/>
        <v>1.1216100092525727</v>
      </c>
      <c r="S627" s="22"/>
      <c r="T627" s="22">
        <f t="shared" si="223"/>
        <v>1.0297132295615412</v>
      </c>
      <c r="U627" s="22">
        <f t="shared" si="224"/>
        <v>0.35395837244361411</v>
      </c>
      <c r="V627" s="47"/>
      <c r="W627" s="26">
        <f t="shared" si="228"/>
        <v>0.63206852222073939</v>
      </c>
      <c r="X627" s="26">
        <f t="shared" si="229"/>
        <v>1.0297132295615412</v>
      </c>
      <c r="Y627" s="27">
        <f t="shared" si="230"/>
        <v>0.30691483030177169</v>
      </c>
      <c r="Z627" s="26">
        <f t="shared" si="231"/>
        <v>0.38035591710093003</v>
      </c>
      <c r="AA627" s="33">
        <f t="shared" si="237"/>
        <v>2.1365765380057895</v>
      </c>
      <c r="AB627" s="30"/>
      <c r="AC627" s="37">
        <f t="shared" si="232"/>
        <v>4.0100665395434833E-3</v>
      </c>
      <c r="AD627" s="37">
        <f t="shared" si="238"/>
        <v>5.5722575389143927</v>
      </c>
      <c r="AE627" s="38">
        <f t="shared" si="233"/>
        <v>5.9584000000000081</v>
      </c>
      <c r="AF627" s="37">
        <f t="shared" si="234"/>
        <v>5.8425386348568732E-4</v>
      </c>
      <c r="AG627" s="37">
        <f t="shared" si="239"/>
        <v>0.33803521362310213</v>
      </c>
      <c r="AH627" s="38">
        <f t="shared" si="235"/>
        <v>0.57506090945590216</v>
      </c>
    </row>
    <row r="628" spans="6:34" x14ac:dyDescent="0.2">
      <c r="F628" s="9">
        <v>37.400000000003601</v>
      </c>
      <c r="G628" s="17">
        <f t="shared" si="236"/>
        <v>1041.0923076923427</v>
      </c>
      <c r="H628" s="24">
        <f t="shared" si="225"/>
        <v>1314.2423076923428</v>
      </c>
      <c r="I628" s="24">
        <f t="shared" si="226"/>
        <v>12.990703928995075</v>
      </c>
      <c r="J628" s="18">
        <f t="shared" si="227"/>
        <v>1299070392.8995075</v>
      </c>
      <c r="K628" s="19">
        <f t="shared" si="216"/>
        <v>-6.3176590708901621</v>
      </c>
      <c r="L628" s="25">
        <f t="shared" si="217"/>
        <v>-9.2754794992465595</v>
      </c>
      <c r="M628" s="19">
        <f t="shared" si="218"/>
        <v>2.9578204283563974</v>
      </c>
      <c r="N628" s="20">
        <f t="shared" si="219"/>
        <v>10.576196923075017</v>
      </c>
      <c r="O628" s="42">
        <f t="shared" si="220"/>
        <v>1.7735885529410718</v>
      </c>
      <c r="P628" s="40"/>
      <c r="Q628" s="21">
        <f t="shared" si="221"/>
        <v>10.806915726855346</v>
      </c>
      <c r="R628" s="44">
        <f t="shared" si="222"/>
        <v>1.1212562430952278</v>
      </c>
      <c r="S628" s="22"/>
      <c r="T628" s="22">
        <f t="shared" si="223"/>
        <v>1.0218149118684572</v>
      </c>
      <c r="U628" s="22">
        <f t="shared" si="224"/>
        <v>0.35402996658503461</v>
      </c>
      <c r="V628" s="47"/>
      <c r="W628" s="26">
        <f t="shared" si="228"/>
        <v>0.63219636890184749</v>
      </c>
      <c r="X628" s="26">
        <f t="shared" si="229"/>
        <v>1.0218149118684572</v>
      </c>
      <c r="Y628" s="27">
        <f t="shared" si="230"/>
        <v>0.30934974698393958</v>
      </c>
      <c r="Z628" s="26">
        <f t="shared" si="231"/>
        <v>0.38222010711282545</v>
      </c>
      <c r="AA628" s="33">
        <f t="shared" si="237"/>
        <v>2.1265859324189633</v>
      </c>
      <c r="AB628" s="30"/>
      <c r="AC628" s="37">
        <f t="shared" si="232"/>
        <v>3.9836840467752897E-3</v>
      </c>
      <c r="AD628" s="37">
        <f t="shared" si="238"/>
        <v>5.5762412229611682</v>
      </c>
      <c r="AE628" s="38">
        <f t="shared" si="233"/>
        <v>5.9584000000000081</v>
      </c>
      <c r="AF628" s="37">
        <f t="shared" si="234"/>
        <v>5.8419784953810084E-4</v>
      </c>
      <c r="AG628" s="37">
        <f t="shared" si="239"/>
        <v>0.33861941147264024</v>
      </c>
      <c r="AH628" s="38">
        <f t="shared" si="235"/>
        <v>0.5750608534419539</v>
      </c>
    </row>
    <row r="629" spans="6:34" x14ac:dyDescent="0.2">
      <c r="F629" s="9">
        <v>37.3000000000036</v>
      </c>
      <c r="G629" s="17">
        <f t="shared" si="236"/>
        <v>1040.8384615384966</v>
      </c>
      <c r="H629" s="24">
        <f t="shared" si="225"/>
        <v>1313.9884615384967</v>
      </c>
      <c r="I629" s="24">
        <f t="shared" si="226"/>
        <v>12.983547224853083</v>
      </c>
      <c r="J629" s="18">
        <f t="shared" si="227"/>
        <v>1298354722.4853084</v>
      </c>
      <c r="K629" s="19">
        <f t="shared" si="216"/>
        <v>-6.3044910969630754</v>
      </c>
      <c r="L629" s="25">
        <f t="shared" si="217"/>
        <v>-9.2795584850292983</v>
      </c>
      <c r="M629" s="19">
        <f t="shared" si="218"/>
        <v>2.9750673880662228</v>
      </c>
      <c r="N629" s="20">
        <f t="shared" si="219"/>
        <v>10.589955384613475</v>
      </c>
      <c r="O629" s="42">
        <f t="shared" si="220"/>
        <v>1.7726592030058548</v>
      </c>
      <c r="P629" s="40"/>
      <c r="Q629" s="21">
        <f t="shared" si="221"/>
        <v>10.737630804375222</v>
      </c>
      <c r="R629" s="44">
        <f t="shared" si="222"/>
        <v>1.1208968214061086</v>
      </c>
      <c r="S629" s="22"/>
      <c r="T629" s="22">
        <f t="shared" si="223"/>
        <v>1.0139448575936694</v>
      </c>
      <c r="U629" s="22">
        <f t="shared" si="224"/>
        <v>0.35410202870525903</v>
      </c>
      <c r="V629" s="47"/>
      <c r="W629" s="26">
        <f t="shared" si="228"/>
        <v>0.63232505125939109</v>
      </c>
      <c r="X629" s="26">
        <f t="shared" si="229"/>
        <v>1.0139448575936694</v>
      </c>
      <c r="Y629" s="27">
        <f t="shared" si="230"/>
        <v>0.31181431935068332</v>
      </c>
      <c r="Z629" s="26">
        <f t="shared" si="231"/>
        <v>0.38409561388382873</v>
      </c>
      <c r="AA629" s="33">
        <f t="shared" si="237"/>
        <v>2.1166327399539351</v>
      </c>
      <c r="AB629" s="30"/>
      <c r="AC629" s="37">
        <f t="shared" si="232"/>
        <v>3.9573451563645803E-3</v>
      </c>
      <c r="AD629" s="37">
        <f t="shared" si="238"/>
        <v>5.5801985681175328</v>
      </c>
      <c r="AE629" s="38">
        <f t="shared" si="233"/>
        <v>5.9584000000000081</v>
      </c>
      <c r="AF629" s="37">
        <f t="shared" si="234"/>
        <v>5.841404665155222E-4</v>
      </c>
      <c r="AG629" s="37">
        <f t="shared" si="239"/>
        <v>0.33920355193915575</v>
      </c>
      <c r="AH629" s="38">
        <f t="shared" si="235"/>
        <v>0.57506079605893134</v>
      </c>
    </row>
    <row r="630" spans="6:34" x14ac:dyDescent="0.2">
      <c r="F630" s="9">
        <v>37.200000000003598</v>
      </c>
      <c r="G630" s="17">
        <f t="shared" si="236"/>
        <v>1040.5846153846505</v>
      </c>
      <c r="H630" s="24">
        <f t="shared" si="225"/>
        <v>1313.7346153846506</v>
      </c>
      <c r="I630" s="24">
        <f t="shared" si="226"/>
        <v>12.976403408285023</v>
      </c>
      <c r="J630" s="18">
        <f t="shared" si="227"/>
        <v>1297640340.8285024</v>
      </c>
      <c r="K630" s="19">
        <f t="shared" si="216"/>
        <v>-6.2912499373967865</v>
      </c>
      <c r="L630" s="25">
        <f t="shared" si="217"/>
        <v>-9.283637968105138</v>
      </c>
      <c r="M630" s="19">
        <f t="shared" si="218"/>
        <v>2.9923880307083515</v>
      </c>
      <c r="N630" s="20">
        <f t="shared" si="219"/>
        <v>10.603713846151948</v>
      </c>
      <c r="O630" s="42">
        <f t="shared" si="220"/>
        <v>1.7717188752247575</v>
      </c>
      <c r="P630" s="40"/>
      <c r="Q630" s="21">
        <f t="shared" si="221"/>
        <v>10.668430171418693</v>
      </c>
      <c r="R630" s="44">
        <f t="shared" si="222"/>
        <v>1.1205317165998694</v>
      </c>
      <c r="S630" s="22"/>
      <c r="T630" s="22">
        <f t="shared" si="223"/>
        <v>1.0061031753785237</v>
      </c>
      <c r="U630" s="22">
        <f t="shared" si="224"/>
        <v>0.35417456463928204</v>
      </c>
      <c r="V630" s="47"/>
      <c r="W630" s="26">
        <f t="shared" si="228"/>
        <v>0.63245457971300356</v>
      </c>
      <c r="X630" s="26">
        <f t="shared" si="229"/>
        <v>1.0061031753785237</v>
      </c>
      <c r="Y630" s="27">
        <f t="shared" si="230"/>
        <v>0.31430900686455776</v>
      </c>
      <c r="Z630" s="26">
        <f t="shared" si="231"/>
        <v>0.38598247620370008</v>
      </c>
      <c r="AA630" s="33">
        <f t="shared" si="237"/>
        <v>2.1067171136891063</v>
      </c>
      <c r="AB630" s="30"/>
      <c r="AC630" s="37">
        <f t="shared" si="232"/>
        <v>3.9310506416281917E-3</v>
      </c>
      <c r="AD630" s="37">
        <f t="shared" si="238"/>
        <v>5.5841296187591611</v>
      </c>
      <c r="AE630" s="38">
        <f t="shared" si="233"/>
        <v>5.9584000000000081</v>
      </c>
      <c r="AF630" s="37">
        <f t="shared" si="234"/>
        <v>5.8408171022746654E-4</v>
      </c>
      <c r="AG630" s="37">
        <f t="shared" si="239"/>
        <v>0.33978763364938319</v>
      </c>
      <c r="AH630" s="38">
        <f t="shared" si="235"/>
        <v>0.57506073730264329</v>
      </c>
    </row>
    <row r="631" spans="6:34" x14ac:dyDescent="0.2">
      <c r="F631" s="9">
        <v>37.100000000003597</v>
      </c>
      <c r="G631" s="17">
        <f t="shared" si="236"/>
        <v>1040.3307692308044</v>
      </c>
      <c r="H631" s="24">
        <f t="shared" si="225"/>
        <v>1313.4807692308045</v>
      </c>
      <c r="I631" s="24">
        <f t="shared" si="226"/>
        <v>12.969272479290936</v>
      </c>
      <c r="J631" s="18">
        <f t="shared" si="227"/>
        <v>1296927247.9290936</v>
      </c>
      <c r="K631" s="19">
        <f t="shared" si="216"/>
        <v>-6.2779351723011221</v>
      </c>
      <c r="L631" s="25">
        <f t="shared" si="217"/>
        <v>-9.2877179487624382</v>
      </c>
      <c r="M631" s="19">
        <f t="shared" si="218"/>
        <v>3.0097827764613161</v>
      </c>
      <c r="N631" s="20">
        <f t="shared" si="219"/>
        <v>10.617472307690406</v>
      </c>
      <c r="O631" s="42">
        <f t="shared" si="220"/>
        <v>1.7707675066142539</v>
      </c>
      <c r="P631" s="40"/>
      <c r="Q631" s="21">
        <f t="shared" si="221"/>
        <v>10.599316142903746</v>
      </c>
      <c r="R631" s="44">
        <f t="shared" si="222"/>
        <v>1.1201609008511091</v>
      </c>
      <c r="S631" s="22"/>
      <c r="T631" s="22">
        <f t="shared" si="223"/>
        <v>0.99828997295585042</v>
      </c>
      <c r="U631" s="22">
        <f t="shared" si="224"/>
        <v>0.35424758029133568</v>
      </c>
      <c r="V631" s="47"/>
      <c r="W631" s="26">
        <f t="shared" si="228"/>
        <v>0.6325849648059565</v>
      </c>
      <c r="X631" s="26">
        <f t="shared" si="229"/>
        <v>0.99828997295585042</v>
      </c>
      <c r="Y631" s="27">
        <f t="shared" si="230"/>
        <v>0.31683427758616417</v>
      </c>
      <c r="Z631" s="26">
        <f t="shared" si="231"/>
        <v>0.3878807320897999</v>
      </c>
      <c r="AA631" s="33">
        <f t="shared" si="237"/>
        <v>2.0968392056937515</v>
      </c>
      <c r="AB631" s="30"/>
      <c r="AC631" s="37">
        <f t="shared" si="232"/>
        <v>3.9048012741906305E-3</v>
      </c>
      <c r="AD631" s="37">
        <f t="shared" si="238"/>
        <v>5.5880344200333516</v>
      </c>
      <c r="AE631" s="38">
        <f t="shared" si="233"/>
        <v>5.9584000000000081</v>
      </c>
      <c r="AF631" s="37">
        <f t="shared" si="234"/>
        <v>5.8402157645927604E-4</v>
      </c>
      <c r="AG631" s="37">
        <f t="shared" si="239"/>
        <v>0.34037165522584245</v>
      </c>
      <c r="AH631" s="38">
        <f t="shared" si="235"/>
        <v>0.5750606771688751</v>
      </c>
    </row>
    <row r="632" spans="6:34" x14ac:dyDescent="0.2">
      <c r="F632" s="9">
        <v>37.000000000003602</v>
      </c>
      <c r="G632" s="17">
        <f t="shared" si="236"/>
        <v>1040.0769230769583</v>
      </c>
      <c r="H632" s="24">
        <f t="shared" si="225"/>
        <v>1313.2269230769584</v>
      </c>
      <c r="I632" s="24">
        <f t="shared" si="226"/>
        <v>12.962154437870822</v>
      </c>
      <c r="J632" s="18">
        <f t="shared" si="227"/>
        <v>1296215443.7870822</v>
      </c>
      <c r="K632" s="19">
        <f t="shared" si="216"/>
        <v>-6.2645463782476636</v>
      </c>
      <c r="L632" s="25">
        <f t="shared" si="217"/>
        <v>-9.2917984272897751</v>
      </c>
      <c r="M632" s="19">
        <f t="shared" si="218"/>
        <v>3.0272520490421115</v>
      </c>
      <c r="N632" s="20">
        <f t="shared" si="219"/>
        <v>10.631230769228864</v>
      </c>
      <c r="O632" s="42">
        <f t="shared" si="220"/>
        <v>1.7698050336600808</v>
      </c>
      <c r="P632" s="40"/>
      <c r="Q632" s="21">
        <f t="shared" si="221"/>
        <v>10.530291029938098</v>
      </c>
      <c r="R632" s="44">
        <f t="shared" si="222"/>
        <v>1.1197843460911252</v>
      </c>
      <c r="S632" s="22"/>
      <c r="T632" s="22">
        <f t="shared" si="223"/>
        <v>0.9905053571423803</v>
      </c>
      <c r="U632" s="22">
        <f t="shared" si="224"/>
        <v>0.3543210816358604</v>
      </c>
      <c r="V632" s="47"/>
      <c r="W632" s="26">
        <f t="shared" si="228"/>
        <v>0.63271621720689353</v>
      </c>
      <c r="X632" s="26">
        <f t="shared" si="229"/>
        <v>0.9905053571423803</v>
      </c>
      <c r="Y632" s="27">
        <f t="shared" si="230"/>
        <v>0.31939060836192107</v>
      </c>
      <c r="Z632" s="26">
        <f t="shared" si="231"/>
        <v>0.38979041876063059</v>
      </c>
      <c r="AA632" s="33">
        <f t="shared" si="237"/>
        <v>2.0869991670204953</v>
      </c>
      <c r="AB632" s="30"/>
      <c r="AC632" s="37">
        <f t="shared" si="232"/>
        <v>3.8785978239399988E-3</v>
      </c>
      <c r="AD632" s="37">
        <f t="shared" si="238"/>
        <v>5.5919130178572916</v>
      </c>
      <c r="AE632" s="38">
        <f t="shared" si="233"/>
        <v>5.9584000000000081</v>
      </c>
      <c r="AF632" s="37">
        <f t="shared" si="234"/>
        <v>5.8396006097240672E-4</v>
      </c>
      <c r="AG632" s="37">
        <f t="shared" si="239"/>
        <v>0.34095561528681484</v>
      </c>
      <c r="AH632" s="38">
        <f t="shared" si="235"/>
        <v>0.57506061565338817</v>
      </c>
    </row>
    <row r="633" spans="6:34" x14ac:dyDescent="0.2">
      <c r="F633" s="9">
        <v>36.900000000003601</v>
      </c>
      <c r="G633" s="17">
        <f t="shared" si="236"/>
        <v>1039.8230769231122</v>
      </c>
      <c r="H633" s="24">
        <f t="shared" si="225"/>
        <v>1312.9730769231123</v>
      </c>
      <c r="I633" s="24">
        <f t="shared" si="226"/>
        <v>12.955049284024653</v>
      </c>
      <c r="J633" s="18">
        <f t="shared" si="227"/>
        <v>1295504928.4024653</v>
      </c>
      <c r="K633" s="19">
        <f t="shared" si="216"/>
        <v>-6.2510831282301815</v>
      </c>
      <c r="L633" s="25">
        <f t="shared" si="217"/>
        <v>-9.2958794039759578</v>
      </c>
      <c r="M633" s="19">
        <f t="shared" si="218"/>
        <v>3.0447962757457763</v>
      </c>
      <c r="N633" s="20">
        <f t="shared" si="219"/>
        <v>10.644989230767322</v>
      </c>
      <c r="O633" s="42">
        <f t="shared" si="220"/>
        <v>1.7688313923113048</v>
      </c>
      <c r="P633" s="40"/>
      <c r="Q633" s="21">
        <f t="shared" si="221"/>
        <v>10.461357139675433</v>
      </c>
      <c r="R633" s="44">
        <f t="shared" si="222"/>
        <v>1.1194020240046074</v>
      </c>
      <c r="S633" s="22"/>
      <c r="T633" s="22">
        <f t="shared" si="223"/>
        <v>0.98274943383116486</v>
      </c>
      <c r="U633" s="22">
        <f t="shared" si="224"/>
        <v>0.35439507471849263</v>
      </c>
      <c r="V633" s="47"/>
      <c r="W633" s="26">
        <f t="shared" si="228"/>
        <v>0.63284834771159393</v>
      </c>
      <c r="X633" s="26">
        <f t="shared" si="229"/>
        <v>0.98274943383116486</v>
      </c>
      <c r="Y633" s="27">
        <f t="shared" si="230"/>
        <v>0.32197848501651566</v>
      </c>
      <c r="Z633" s="26">
        <f t="shared" si="231"/>
        <v>0.39171157260891848</v>
      </c>
      <c r="AA633" s="33">
        <f t="shared" si="237"/>
        <v>2.0771971476978326</v>
      </c>
      <c r="AB633" s="30"/>
      <c r="AC633" s="37">
        <f t="shared" si="232"/>
        <v>3.8524410589811501E-3</v>
      </c>
      <c r="AD633" s="37">
        <f t="shared" si="238"/>
        <v>5.5957654589162731</v>
      </c>
      <c r="AE633" s="38">
        <f t="shared" si="233"/>
        <v>5.9584000000000081</v>
      </c>
      <c r="AF633" s="37">
        <f t="shared" si="234"/>
        <v>5.8389715950433541E-4</v>
      </c>
      <c r="AG633" s="37">
        <f t="shared" si="239"/>
        <v>0.34153951244631919</v>
      </c>
      <c r="AH633" s="38">
        <f t="shared" si="235"/>
        <v>0.57506055275192014</v>
      </c>
    </row>
    <row r="634" spans="6:34" x14ac:dyDescent="0.2">
      <c r="F634" s="9">
        <v>36.8000000000036</v>
      </c>
      <c r="G634" s="17">
        <f t="shared" si="236"/>
        <v>1039.5692307692661</v>
      </c>
      <c r="H634" s="24">
        <f t="shared" si="225"/>
        <v>1312.7192307692662</v>
      </c>
      <c r="I634" s="24">
        <f t="shared" si="226"/>
        <v>12.947957017752486</v>
      </c>
      <c r="J634" s="18">
        <f t="shared" si="227"/>
        <v>1294795701.7752485</v>
      </c>
      <c r="K634" s="19">
        <f t="shared" si="216"/>
        <v>-6.2375449916245911</v>
      </c>
      <c r="L634" s="25">
        <f t="shared" si="217"/>
        <v>-9.299960879110003</v>
      </c>
      <c r="M634" s="19">
        <f t="shared" si="218"/>
        <v>3.0624158874854119</v>
      </c>
      <c r="N634" s="20">
        <f t="shared" si="219"/>
        <v>10.658747692305781</v>
      </c>
      <c r="O634" s="42">
        <f t="shared" si="220"/>
        <v>1.767846517974311</v>
      </c>
      <c r="P634" s="40"/>
      <c r="Q634" s="21">
        <f t="shared" si="221"/>
        <v>10.392516775171222</v>
      </c>
      <c r="R634" s="44">
        <f t="shared" si="222"/>
        <v>1.1190139060262778</v>
      </c>
      <c r="S634" s="22"/>
      <c r="T634" s="22">
        <f t="shared" si="223"/>
        <v>0.97502230798400991</v>
      </c>
      <c r="U634" s="22">
        <f t="shared" si="224"/>
        <v>0.35446956565706889</v>
      </c>
      <c r="V634" s="47"/>
      <c r="W634" s="26">
        <f t="shared" si="228"/>
        <v>0.63298136724476584</v>
      </c>
      <c r="X634" s="26">
        <f t="shared" si="229"/>
        <v>0.97502230798400991</v>
      </c>
      <c r="Y634" s="27">
        <f t="shared" si="230"/>
        <v>0.32459840255016326</v>
      </c>
      <c r="Z634" s="26">
        <f t="shared" si="231"/>
        <v>0.39364422917423347</v>
      </c>
      <c r="AA634" s="33">
        <f t="shared" si="237"/>
        <v>2.0674332967227116</v>
      </c>
      <c r="AB634" s="30"/>
      <c r="AC634" s="37">
        <f t="shared" si="232"/>
        <v>3.8263317455845005E-3</v>
      </c>
      <c r="AD634" s="37">
        <f t="shared" si="238"/>
        <v>5.599591790661858</v>
      </c>
      <c r="AE634" s="38">
        <f t="shared" si="233"/>
        <v>5.958400000000009</v>
      </c>
      <c r="AF634" s="37">
        <f t="shared" si="234"/>
        <v>5.8383286776783996E-4</v>
      </c>
      <c r="AG634" s="37">
        <f t="shared" si="239"/>
        <v>0.34212334531408706</v>
      </c>
      <c r="AH634" s="38">
        <f t="shared" si="235"/>
        <v>0.57506048846018365</v>
      </c>
    </row>
    <row r="635" spans="6:34" x14ac:dyDescent="0.2">
      <c r="F635" s="9">
        <v>36.700000000003598</v>
      </c>
      <c r="G635" s="17">
        <f t="shared" si="236"/>
        <v>1039.31538461542</v>
      </c>
      <c r="H635" s="24">
        <f t="shared" si="225"/>
        <v>1312.4653846154201</v>
      </c>
      <c r="I635" s="24">
        <f t="shared" si="226"/>
        <v>12.940877639054264</v>
      </c>
      <c r="J635" s="18">
        <f t="shared" si="227"/>
        <v>1294087763.9054265</v>
      </c>
      <c r="K635" s="19">
        <f t="shared" si="216"/>
        <v>-6.223931534148309</v>
      </c>
      <c r="L635" s="25">
        <f t="shared" si="217"/>
        <v>-9.304042852981171</v>
      </c>
      <c r="M635" s="19">
        <f t="shared" si="218"/>
        <v>3.0801113188328619</v>
      </c>
      <c r="N635" s="20">
        <f t="shared" si="219"/>
        <v>10.672506153844239</v>
      </c>
      <c r="O635" s="42">
        <f t="shared" si="220"/>
        <v>1.7668503455067155</v>
      </c>
      <c r="P635" s="40"/>
      <c r="Q635" s="21">
        <f t="shared" si="221"/>
        <v>10.323772235237939</v>
      </c>
      <c r="R635" s="44">
        <f t="shared" si="222"/>
        <v>1.1186199633374769</v>
      </c>
      <c r="S635" s="22"/>
      <c r="T635" s="22">
        <f t="shared" si="223"/>
        <v>0.96732408362391198</v>
      </c>
      <c r="U635" s="22">
        <f t="shared" si="224"/>
        <v>0.35454456064264683</v>
      </c>
      <c r="V635" s="47"/>
      <c r="W635" s="26">
        <f t="shared" si="228"/>
        <v>0.63311528686186924</v>
      </c>
      <c r="X635" s="26">
        <f t="shared" si="229"/>
        <v>0.96732408362391198</v>
      </c>
      <c r="Y635" s="27">
        <f t="shared" si="230"/>
        <v>0.32725086534081349</v>
      </c>
      <c r="Z635" s="26">
        <f t="shared" si="231"/>
        <v>0.3955884231151473</v>
      </c>
      <c r="AA635" s="33">
        <f t="shared" si="237"/>
        <v>2.0577077620531474</v>
      </c>
      <c r="AB635" s="30"/>
      <c r="AC635" s="37">
        <f t="shared" si="232"/>
        <v>3.8002706481402282E-3</v>
      </c>
      <c r="AD635" s="37">
        <f t="shared" si="238"/>
        <v>5.6033920613099983</v>
      </c>
      <c r="AE635" s="38">
        <f t="shared" si="233"/>
        <v>5.958400000000009</v>
      </c>
      <c r="AF635" s="37">
        <f t="shared" si="234"/>
        <v>5.8376718145110415E-4</v>
      </c>
      <c r="AG635" s="37">
        <f t="shared" si="239"/>
        <v>0.34270711249553815</v>
      </c>
      <c r="AH635" s="38">
        <f t="shared" si="235"/>
        <v>0.57506042277386693</v>
      </c>
    </row>
    <row r="636" spans="6:34" x14ac:dyDescent="0.2">
      <c r="F636" s="9">
        <v>36.600000000003597</v>
      </c>
      <c r="G636" s="17">
        <f t="shared" si="236"/>
        <v>1039.0615384615739</v>
      </c>
      <c r="H636" s="24">
        <f t="shared" si="225"/>
        <v>1312.211538461574</v>
      </c>
      <c r="I636" s="24">
        <f t="shared" si="226"/>
        <v>12.933811147929987</v>
      </c>
      <c r="J636" s="18">
        <f t="shared" si="227"/>
        <v>1293381114.7929988</v>
      </c>
      <c r="K636" s="19">
        <f t="shared" si="216"/>
        <v>-6.2102423178190573</v>
      </c>
      <c r="L636" s="25">
        <f t="shared" si="217"/>
        <v>-9.3081253258789332</v>
      </c>
      <c r="M636" s="19">
        <f t="shared" si="218"/>
        <v>3.0978830080598758</v>
      </c>
      <c r="N636" s="20">
        <f t="shared" si="219"/>
        <v>10.686264615382697</v>
      </c>
      <c r="O636" s="42">
        <f t="shared" si="220"/>
        <v>1.7658428092111738</v>
      </c>
      <c r="P636" s="40"/>
      <c r="Q636" s="21">
        <f t="shared" si="221"/>
        <v>10.255125814299795</v>
      </c>
      <c r="R636" s="44">
        <f t="shared" si="222"/>
        <v>1.118220166862679</v>
      </c>
      <c r="S636" s="22"/>
      <c r="T636" s="22">
        <f t="shared" si="223"/>
        <v>0.95965486382750764</v>
      </c>
      <c r="U636" s="22">
        <f t="shared" si="224"/>
        <v>0.35462006594054307</v>
      </c>
      <c r="V636" s="47"/>
      <c r="W636" s="26">
        <f t="shared" si="228"/>
        <v>0.63325011775096973</v>
      </c>
      <c r="X636" s="26">
        <f t="shared" si="229"/>
        <v>0.95965486382750764</v>
      </c>
      <c r="Y636" s="27">
        <f t="shared" si="230"/>
        <v>0.32993638735143888</v>
      </c>
      <c r="Z636" s="26">
        <f t="shared" si="231"/>
        <v>0.39754418818092663</v>
      </c>
      <c r="AA636" s="33">
        <f t="shared" si="237"/>
        <v>2.0480206906008998</v>
      </c>
      <c r="AB636" s="30"/>
      <c r="AC636" s="37">
        <f t="shared" si="232"/>
        <v>3.7742585291081743E-3</v>
      </c>
      <c r="AD636" s="37">
        <f t="shared" si="238"/>
        <v>5.6071663198391066</v>
      </c>
      <c r="AE636" s="38">
        <f t="shared" si="233"/>
        <v>5.958400000000009</v>
      </c>
      <c r="AF636" s="37">
        <f t="shared" si="234"/>
        <v>5.8370009621719213E-4</v>
      </c>
      <c r="AG636" s="37">
        <f t="shared" si="239"/>
        <v>0.34329081259175531</v>
      </c>
      <c r="AH636" s="38">
        <f t="shared" si="235"/>
        <v>0.57506035568863301</v>
      </c>
    </row>
    <row r="637" spans="6:34" x14ac:dyDescent="0.2">
      <c r="F637" s="9">
        <v>36.500000000003602</v>
      </c>
      <c r="G637" s="17">
        <f t="shared" si="236"/>
        <v>1038.8076923077278</v>
      </c>
      <c r="H637" s="24">
        <f t="shared" si="225"/>
        <v>1311.9576923077279</v>
      </c>
      <c r="I637" s="24">
        <f t="shared" si="226"/>
        <v>12.926757544379697</v>
      </c>
      <c r="J637" s="18">
        <f t="shared" si="227"/>
        <v>1292675754.4379697</v>
      </c>
      <c r="K637" s="19">
        <f t="shared" si="216"/>
        <v>-6.1964769009130487</v>
      </c>
      <c r="L637" s="25">
        <f t="shared" si="217"/>
        <v>-9.312208298092985</v>
      </c>
      <c r="M637" s="19">
        <f t="shared" si="218"/>
        <v>3.1157313971799363</v>
      </c>
      <c r="N637" s="20">
        <f t="shared" si="219"/>
        <v>10.700023076921156</v>
      </c>
      <c r="O637" s="42">
        <f t="shared" si="220"/>
        <v>1.7648238428291183</v>
      </c>
      <c r="P637" s="40"/>
      <c r="Q637" s="21">
        <f t="shared" si="221"/>
        <v>10.18657980224693</v>
      </c>
      <c r="R637" s="44">
        <f t="shared" si="222"/>
        <v>1.1178144872659579</v>
      </c>
      <c r="S637" s="22"/>
      <c r="T637" s="22">
        <f t="shared" si="223"/>
        <v>0.95201475071753172</v>
      </c>
      <c r="U637" s="22">
        <f t="shared" si="224"/>
        <v>0.3546960878913894</v>
      </c>
      <c r="V637" s="47"/>
      <c r="W637" s="26">
        <f t="shared" si="228"/>
        <v>0.63338587123462387</v>
      </c>
      <c r="X637" s="26">
        <f t="shared" si="229"/>
        <v>0.95201475071753172</v>
      </c>
      <c r="Y637" s="27">
        <f t="shared" si="230"/>
        <v>0.33265549234255148</v>
      </c>
      <c r="Z637" s="26">
        <f t="shared" si="231"/>
        <v>0.39951155718276127</v>
      </c>
      <c r="AA637" s="33">
        <f t="shared" si="237"/>
        <v>2.0383722282241998</v>
      </c>
      <c r="AB637" s="30"/>
      <c r="AC637" s="37">
        <f t="shared" si="232"/>
        <v>3.7482961489689807E-3</v>
      </c>
      <c r="AD637" s="37">
        <f t="shared" si="238"/>
        <v>5.6109146159880758</v>
      </c>
      <c r="AE637" s="38">
        <f t="shared" si="233"/>
        <v>5.958400000000009</v>
      </c>
      <c r="AF637" s="37">
        <f t="shared" si="234"/>
        <v>5.8363160770372679E-4</v>
      </c>
      <c r="AG637" s="37">
        <f t="shared" si="239"/>
        <v>0.34387444419945906</v>
      </c>
      <c r="AH637" s="38">
        <f t="shared" si="235"/>
        <v>0.57506028720011959</v>
      </c>
    </row>
    <row r="638" spans="6:34" x14ac:dyDescent="0.2">
      <c r="F638" s="9">
        <v>36.400000000003601</v>
      </c>
      <c r="G638" s="17">
        <f t="shared" si="236"/>
        <v>1038.5538461538818</v>
      </c>
      <c r="H638" s="24">
        <f t="shared" si="225"/>
        <v>1311.7038461538818</v>
      </c>
      <c r="I638" s="24">
        <f t="shared" si="226"/>
        <v>12.919716828403352</v>
      </c>
      <c r="J638" s="18">
        <f t="shared" si="227"/>
        <v>1291971682.8403351</v>
      </c>
      <c r="K638" s="19">
        <f t="shared" si="216"/>
        <v>-6.1826348379226577</v>
      </c>
      <c r="L638" s="25">
        <f t="shared" si="217"/>
        <v>-9.3162917699132493</v>
      </c>
      <c r="M638" s="19">
        <f t="shared" si="218"/>
        <v>3.1336569319905916</v>
      </c>
      <c r="N638" s="20">
        <f t="shared" si="219"/>
        <v>10.713781538459614</v>
      </c>
      <c r="O638" s="42">
        <f t="shared" si="220"/>
        <v>1.7637933795344054</v>
      </c>
      <c r="P638" s="40"/>
      <c r="Q638" s="21">
        <f t="shared" si="221"/>
        <v>10.118136484289074</v>
      </c>
      <c r="R638" s="44">
        <f t="shared" si="222"/>
        <v>1.1174028949473911</v>
      </c>
      <c r="S638" s="22"/>
      <c r="T638" s="22">
        <f t="shared" si="223"/>
        <v>0.94440384545528278</v>
      </c>
      <c r="U638" s="22">
        <f t="shared" si="224"/>
        <v>0.35477263291220618</v>
      </c>
      <c r="V638" s="47"/>
      <c r="W638" s="26">
        <f t="shared" si="228"/>
        <v>0.63352255877179664</v>
      </c>
      <c r="X638" s="26">
        <f t="shared" si="229"/>
        <v>0.94440384545528278</v>
      </c>
      <c r="Y638" s="27">
        <f t="shared" si="230"/>
        <v>0.3354087140900962</v>
      </c>
      <c r="Z638" s="26">
        <f t="shared" si="231"/>
        <v>0.4014905619645277</v>
      </c>
      <c r="AA638" s="33">
        <f t="shared" si="237"/>
        <v>2.028762519720531</v>
      </c>
      <c r="AB638" s="30"/>
      <c r="AC638" s="37">
        <f t="shared" si="232"/>
        <v>3.7223842661764043E-3</v>
      </c>
      <c r="AD638" s="37">
        <f t="shared" si="238"/>
        <v>5.6146370002542518</v>
      </c>
      <c r="AE638" s="38">
        <f t="shared" si="233"/>
        <v>5.958400000000009</v>
      </c>
      <c r="AF638" s="37">
        <f t="shared" si="234"/>
        <v>5.8356171152276998E-4</v>
      </c>
      <c r="AG638" s="37">
        <f t="shared" si="239"/>
        <v>0.34445800591098186</v>
      </c>
      <c r="AH638" s="38">
        <f t="shared" si="235"/>
        <v>0.57506021730393864</v>
      </c>
    </row>
    <row r="639" spans="6:34" x14ac:dyDescent="0.2">
      <c r="F639" s="9">
        <v>36.3000000000036</v>
      </c>
      <c r="G639" s="17">
        <f t="shared" si="236"/>
        <v>1038.3000000000357</v>
      </c>
      <c r="H639" s="24">
        <f t="shared" si="225"/>
        <v>1311.4500000000357</v>
      </c>
      <c r="I639" s="24">
        <f t="shared" si="226"/>
        <v>12.912689000000995</v>
      </c>
      <c r="J639" s="18">
        <f t="shared" si="227"/>
        <v>1291268900.0000994</v>
      </c>
      <c r="K639" s="19">
        <f t="shared" si="216"/>
        <v>-6.1687156795134257</v>
      </c>
      <c r="L639" s="25">
        <f t="shared" si="217"/>
        <v>-9.3203757416298689</v>
      </c>
      <c r="M639" s="19">
        <f t="shared" si="218"/>
        <v>3.1516600621164432</v>
      </c>
      <c r="N639" s="20">
        <f t="shared" si="219"/>
        <v>10.727539999998072</v>
      </c>
      <c r="O639" s="42">
        <f t="shared" si="220"/>
        <v>1.7627513519268669</v>
      </c>
      <c r="P639" s="40"/>
      <c r="Q639" s="21">
        <f t="shared" si="221"/>
        <v>10.049798140808775</v>
      </c>
      <c r="R639" s="44">
        <f t="shared" si="222"/>
        <v>1.116985360039394</v>
      </c>
      <c r="S639" s="22"/>
      <c r="T639" s="22">
        <f t="shared" si="223"/>
        <v>0.93682224823310667</v>
      </c>
      <c r="U639" s="22">
        <f t="shared" si="224"/>
        <v>0.35484970749749389</v>
      </c>
      <c r="V639" s="47"/>
      <c r="W639" s="26">
        <f t="shared" si="228"/>
        <v>0.63366019195981049</v>
      </c>
      <c r="X639" s="26">
        <f t="shared" si="229"/>
        <v>0.93682224823310667</v>
      </c>
      <c r="Y639" s="27">
        <f t="shared" si="230"/>
        <v>0.33819659660886847</v>
      </c>
      <c r="Z639" s="26">
        <f t="shared" si="231"/>
        <v>0.40348123337308506</v>
      </c>
      <c r="AA639" s="33">
        <f t="shared" si="237"/>
        <v>2.0191917088194651</v>
      </c>
      <c r="AB639" s="30"/>
      <c r="AC639" s="37">
        <f t="shared" si="232"/>
        <v>3.6965236371054727E-3</v>
      </c>
      <c r="AD639" s="37">
        <f t="shared" si="238"/>
        <v>5.6183335238913577</v>
      </c>
      <c r="AE639" s="38">
        <f t="shared" si="233"/>
        <v>5.958400000000009</v>
      </c>
      <c r="AF639" s="37">
        <f t="shared" si="234"/>
        <v>5.8349040326007224E-4</v>
      </c>
      <c r="AG639" s="37">
        <f t="shared" si="239"/>
        <v>0.34504149631424191</v>
      </c>
      <c r="AH639" s="38">
        <f t="shared" si="235"/>
        <v>0.5750601459956759</v>
      </c>
    </row>
    <row r="640" spans="6:34" x14ac:dyDescent="0.2">
      <c r="F640" s="9">
        <v>36.200000000003598</v>
      </c>
      <c r="G640" s="17">
        <f t="shared" si="236"/>
        <v>1038.0461538461896</v>
      </c>
      <c r="H640" s="24">
        <f t="shared" si="225"/>
        <v>1311.1961538461896</v>
      </c>
      <c r="I640" s="24">
        <f t="shared" si="226"/>
        <v>12.905674059172597</v>
      </c>
      <c r="J640" s="18">
        <f t="shared" si="227"/>
        <v>1290567405.9172597</v>
      </c>
      <c r="K640" s="19">
        <f t="shared" si="216"/>
        <v>-6.1547189724804996</v>
      </c>
      <c r="L640" s="25">
        <f t="shared" si="217"/>
        <v>-9.3244602135332197</v>
      </c>
      <c r="M640" s="19">
        <f t="shared" si="218"/>
        <v>3.1697412410527201</v>
      </c>
      <c r="N640" s="20">
        <f t="shared" si="219"/>
        <v>10.74129846153653</v>
      </c>
      <c r="O640" s="42">
        <f t="shared" si="220"/>
        <v>1.7616976920257743</v>
      </c>
      <c r="P640" s="40"/>
      <c r="Q640" s="21">
        <f t="shared" si="221"/>
        <v>9.9815670472140479</v>
      </c>
      <c r="R640" s="44">
        <f t="shared" si="222"/>
        <v>1.1165618524029968</v>
      </c>
      <c r="S640" s="22"/>
      <c r="T640" s="22">
        <f t="shared" si="223"/>
        <v>0.92927005826688447</v>
      </c>
      <c r="U640" s="22">
        <f t="shared" si="224"/>
        <v>0.35492731822034435</v>
      </c>
      <c r="V640" s="47"/>
      <c r="W640" s="26">
        <f t="shared" si="228"/>
        <v>0.63379878253632915</v>
      </c>
      <c r="X640" s="26">
        <f t="shared" si="229"/>
        <v>0.92927005826688447</v>
      </c>
      <c r="Y640" s="27">
        <f t="shared" si="230"/>
        <v>0.34101969438162155</v>
      </c>
      <c r="Z640" s="26">
        <f t="shared" si="231"/>
        <v>0.40548360122810662</v>
      </c>
      <c r="AA640" s="33">
        <f t="shared" si="237"/>
        <v>2.0096599381755604</v>
      </c>
      <c r="AB640" s="30"/>
      <c r="AC640" s="37">
        <f t="shared" si="232"/>
        <v>3.67071501600586E-3</v>
      </c>
      <c r="AD640" s="37">
        <f t="shared" si="238"/>
        <v>5.6220042389073637</v>
      </c>
      <c r="AE640" s="38">
        <f t="shared" si="233"/>
        <v>5.958400000000009</v>
      </c>
      <c r="AF640" s="37">
        <f t="shared" si="234"/>
        <v>5.8341767847514849E-4</v>
      </c>
      <c r="AG640" s="37">
        <f t="shared" si="239"/>
        <v>0.34562491399271705</v>
      </c>
      <c r="AH640" s="38">
        <f t="shared" si="235"/>
        <v>0.57506007327089104</v>
      </c>
    </row>
    <row r="641" spans="6:34" x14ac:dyDescent="0.2">
      <c r="F641" s="9">
        <v>36.100000000003597</v>
      </c>
      <c r="G641" s="17">
        <f t="shared" si="236"/>
        <v>1037.7923076923435</v>
      </c>
      <c r="H641" s="24">
        <f t="shared" si="225"/>
        <v>1310.9423076923435</v>
      </c>
      <c r="I641" s="24">
        <f t="shared" si="226"/>
        <v>12.898672005918144</v>
      </c>
      <c r="J641" s="18">
        <f t="shared" si="227"/>
        <v>1289867200.5918143</v>
      </c>
      <c r="K641" s="19">
        <f t="shared" si="216"/>
        <v>-6.1406442597044286</v>
      </c>
      <c r="L641" s="25">
        <f t="shared" si="217"/>
        <v>-9.328545185913903</v>
      </c>
      <c r="M641" s="19">
        <f t="shared" si="218"/>
        <v>3.1879009262094744</v>
      </c>
      <c r="N641" s="20">
        <f t="shared" si="219"/>
        <v>10.755056923074989</v>
      </c>
      <c r="O641" s="42">
        <f t="shared" si="220"/>
        <v>1.7606323312632082</v>
      </c>
      <c r="P641" s="40"/>
      <c r="Q641" s="21">
        <f t="shared" si="221"/>
        <v>9.9134454737905795</v>
      </c>
      <c r="R641" s="44">
        <f t="shared" si="222"/>
        <v>1.1161323416240523</v>
      </c>
      <c r="S641" s="22"/>
      <c r="T641" s="22">
        <f t="shared" si="223"/>
        <v>0.92174737378853566</v>
      </c>
      <c r="U641" s="22">
        <f t="shared" si="224"/>
        <v>0.35500547173356944</v>
      </c>
      <c r="V641" s="47"/>
      <c r="W641" s="26">
        <f t="shared" si="228"/>
        <v>0.63393834238137392</v>
      </c>
      <c r="X641" s="26">
        <f t="shared" si="229"/>
        <v>0.92174737378853566</v>
      </c>
      <c r="Y641" s="27">
        <f t="shared" si="230"/>
        <v>0.34387857259401861</v>
      </c>
      <c r="Z641" s="26">
        <f t="shared" si="231"/>
        <v>0.40749769429144528</v>
      </c>
      <c r="AA641" s="33">
        <f t="shared" si="237"/>
        <v>2.0001673493613121</v>
      </c>
      <c r="AB641" s="30"/>
      <c r="AC641" s="37">
        <f t="shared" si="232"/>
        <v>3.6449591549510855E-3</v>
      </c>
      <c r="AD641" s="37">
        <f t="shared" si="238"/>
        <v>5.6256491980623151</v>
      </c>
      <c r="AE641" s="38">
        <f t="shared" si="233"/>
        <v>5.9584000000000099</v>
      </c>
      <c r="AF641" s="37">
        <f t="shared" si="234"/>
        <v>5.8334353270072267E-4</v>
      </c>
      <c r="AG641" s="37">
        <f t="shared" si="239"/>
        <v>0.34620825752541778</v>
      </c>
      <c r="AH641" s="38">
        <f t="shared" si="235"/>
        <v>0.57505999912511663</v>
      </c>
    </row>
    <row r="642" spans="6:34" x14ac:dyDescent="0.2">
      <c r="F642" s="9">
        <v>36.000000000003602</v>
      </c>
      <c r="G642" s="17">
        <f t="shared" si="236"/>
        <v>1037.5384615384974</v>
      </c>
      <c r="H642" s="24">
        <f t="shared" si="225"/>
        <v>1310.6884615384974</v>
      </c>
      <c r="I642" s="24">
        <f t="shared" si="226"/>
        <v>12.891682840237678</v>
      </c>
      <c r="J642" s="18">
        <f t="shared" si="227"/>
        <v>1289168284.0237677</v>
      </c>
      <c r="K642" s="19">
        <f t="shared" ref="K642:K702" si="240">LOG(EXP(((LN(Y642)-$B$10/(H642)-$B$11-$B$7)-$B$12*(1-$B$16/H642-LN(H642/$B$16))-$B$13*J642/H642-$B$14*(H642-$B$16)*J642/H642-$B$15*J642*J642/H642)/$B$9))</f>
        <v>-6.1264910801063337</v>
      </c>
      <c r="L642" s="25">
        <f t="shared" ref="L642:L702" si="241">-25096.3/(G642+273)+8.735+0.11*(I642*1000-1)/(G642+273)</f>
        <v>-9.3326306590627279</v>
      </c>
      <c r="M642" s="19">
        <f t="shared" ref="M642:M702" si="242">K642-L642</f>
        <v>3.2061395789563942</v>
      </c>
      <c r="N642" s="20">
        <f t="shared" ref="N642:N702" si="243">81.8-(0.0542)*(G642+273)</f>
        <v>10.768815384613447</v>
      </c>
      <c r="O642" s="42">
        <f t="shared" ref="O642:O702" si="244">6.24-0.15*K642-0.00412*(G642+273)</f>
        <v>1.7595552004773403</v>
      </c>
      <c r="P642" s="40"/>
      <c r="Q642" s="21">
        <f t="shared" ref="Q642:Q702" si="245">N642*X642</f>
        <v>9.8454356855534524</v>
      </c>
      <c r="R642" s="44">
        <f t="shared" ref="R642:R702" si="246">O642*W642</f>
        <v>1.1156967970093832</v>
      </c>
      <c r="S642" s="22"/>
      <c r="T642" s="22">
        <f t="shared" ref="T642:T702" si="247">B$4*X642</f>
        <v>0.91425429203853514</v>
      </c>
      <c r="U642" s="22">
        <f t="shared" ref="U642:U702" si="248">W642*B$3</f>
        <v>0.35508417477085041</v>
      </c>
      <c r="V642" s="47"/>
      <c r="W642" s="26">
        <f t="shared" si="228"/>
        <v>0.63407888351937569</v>
      </c>
      <c r="X642" s="26">
        <f t="shared" si="229"/>
        <v>0.91425429203853514</v>
      </c>
      <c r="Y642" s="27">
        <f t="shared" si="230"/>
        <v>0.34677380737560143</v>
      </c>
      <c r="Z642" s="26">
        <f t="shared" si="231"/>
        <v>0.40952354023603355</v>
      </c>
      <c r="AA642" s="33">
        <f t="shared" si="237"/>
        <v>1.9907140828601713</v>
      </c>
      <c r="AB642" s="30"/>
      <c r="AC642" s="37">
        <f t="shared" si="232"/>
        <v>3.6192568037889438E-3</v>
      </c>
      <c r="AD642" s="37">
        <f t="shared" si="238"/>
        <v>5.6292684548661045</v>
      </c>
      <c r="AE642" s="38">
        <f t="shared" si="233"/>
        <v>5.9584000000000099</v>
      </c>
      <c r="AF642" s="37">
        <f t="shared" si="234"/>
        <v>5.8326796144237715E-4</v>
      </c>
      <c r="AG642" s="37">
        <f t="shared" si="239"/>
        <v>0.34679152548686015</v>
      </c>
      <c r="AH642" s="38">
        <f t="shared" si="235"/>
        <v>0.57505992355385827</v>
      </c>
    </row>
    <row r="643" spans="6:34" x14ac:dyDescent="0.2">
      <c r="F643" s="9">
        <v>35.900000000003601</v>
      </c>
      <c r="G643" s="17">
        <f t="shared" si="236"/>
        <v>1037.2846153846513</v>
      </c>
      <c r="H643" s="24">
        <f t="shared" ref="H643:H702" si="249">G643+273.15</f>
        <v>1310.4346153846514</v>
      </c>
      <c r="I643" s="24">
        <f t="shared" ref="I643:I702" si="250">92-0.18*G643+0.0001*(G643^2)</f>
        <v>12.884706562131157</v>
      </c>
      <c r="J643" s="18">
        <f t="shared" ref="J643:J702" si="251">I643*10^8</f>
        <v>1288470656.2131157</v>
      </c>
      <c r="K643" s="19">
        <f t="shared" si="240"/>
        <v>-6.1122589686024407</v>
      </c>
      <c r="L643" s="25">
        <f t="shared" si="241"/>
        <v>-9.3367166332707523</v>
      </c>
      <c r="M643" s="19">
        <f t="shared" si="242"/>
        <v>3.2244576646683116</v>
      </c>
      <c r="N643" s="20">
        <f t="shared" si="243"/>
        <v>10.782573846151905</v>
      </c>
      <c r="O643" s="42">
        <f t="shared" si="244"/>
        <v>1.7584662299056024</v>
      </c>
      <c r="P643" s="40"/>
      <c r="Q643" s="21">
        <f t="shared" si="245"/>
        <v>9.7775399420983575</v>
      </c>
      <c r="R643" s="44">
        <f t="shared" si="246"/>
        <v>1.1152551875828491</v>
      </c>
      <c r="S643" s="22"/>
      <c r="T643" s="22">
        <f t="shared" si="247"/>
        <v>0.90679090925843975</v>
      </c>
      <c r="U643" s="22">
        <f t="shared" si="248"/>
        <v>0.35516343414790635</v>
      </c>
      <c r="V643" s="47"/>
      <c r="W643" s="26">
        <f t="shared" ref="W643:W702" si="252">(W642*F642-(R642*C$2+U642*B$2)*(F642-F643))/F643</f>
        <v>0.63422041812126129</v>
      </c>
      <c r="X643" s="26">
        <f t="shared" ref="X643:X702" si="253">(X642*F642-(Q642*C$2+T642*B$2)*(F642-F643))/F643</f>
        <v>0.90679090925843975</v>
      </c>
      <c r="Y643" s="27">
        <f t="shared" ref="Y643:Y702" si="254">W643/X643/2</f>
        <v>0.34970598604694736</v>
      </c>
      <c r="Z643" s="26">
        <f t="shared" ref="Z643:Z702" si="255">W643/(W643+X643)</f>
        <v>0.41156116561432066</v>
      </c>
      <c r="AA643" s="33">
        <f t="shared" si="237"/>
        <v>1.9813002780596156</v>
      </c>
      <c r="AB643" s="30"/>
      <c r="AC643" s="37">
        <f t="shared" ref="AC643:AC702" si="256">(Q642*C$2+T642*B$2)*(F642-F643)/100</f>
        <v>3.5936087100930619E-3</v>
      </c>
      <c r="AD643" s="37">
        <f t="shared" si="238"/>
        <v>5.6328620635761979</v>
      </c>
      <c r="AE643" s="38">
        <f t="shared" ref="AE643:AE702" si="257">AD643+X643*F643/100</f>
        <v>5.9584000000000108</v>
      </c>
      <c r="AF643" s="37">
        <f t="shared" ref="AF643:AF702" si="258">(R643*C$2+U643*B$2)*(F642-F643)/100</f>
        <v>5.8319096017839754E-4</v>
      </c>
      <c r="AG643" s="37">
        <f t="shared" si="239"/>
        <v>0.34737471644703855</v>
      </c>
      <c r="AH643" s="38">
        <f t="shared" ref="AH643:AH702" si="259">AG643+W643*F643/100</f>
        <v>0.57505984655259423</v>
      </c>
    </row>
    <row r="644" spans="6:34" x14ac:dyDescent="0.2">
      <c r="F644" s="9">
        <v>35.8000000000036</v>
      </c>
      <c r="G644" s="17">
        <f t="shared" ref="G644:G702" si="260">G643-(1200-1035)/650</f>
        <v>1037.0307692308052</v>
      </c>
      <c r="H644" s="24">
        <f t="shared" si="249"/>
        <v>1310.1807692308053</v>
      </c>
      <c r="I644" s="24">
        <f t="shared" si="250"/>
        <v>12.877743171598638</v>
      </c>
      <c r="J644" s="18">
        <f t="shared" si="251"/>
        <v>1287774317.1598637</v>
      </c>
      <c r="K644" s="19">
        <f t="shared" si="240"/>
        <v>-6.0979474560579918</v>
      </c>
      <c r="L644" s="25">
        <f t="shared" si="241"/>
        <v>-9.34080310882924</v>
      </c>
      <c r="M644" s="19">
        <f t="shared" si="242"/>
        <v>3.2428556527712482</v>
      </c>
      <c r="N644" s="20">
        <f t="shared" si="243"/>
        <v>10.796332307690363</v>
      </c>
      <c r="O644" s="42">
        <f t="shared" si="244"/>
        <v>1.757365349177781</v>
      </c>
      <c r="P644" s="40"/>
      <c r="Q644" s="21">
        <f t="shared" si="245"/>
        <v>9.7097604974524092</v>
      </c>
      <c r="R644" s="44">
        <f t="shared" si="246"/>
        <v>1.1148074820813603</v>
      </c>
      <c r="S644" s="22"/>
      <c r="T644" s="22">
        <f t="shared" si="247"/>
        <v>0.89935732068343477</v>
      </c>
      <c r="U644" s="22">
        <f t="shared" si="248"/>
        <v>0.35524325676368296</v>
      </c>
      <c r="V644" s="47"/>
      <c r="W644" s="26">
        <f t="shared" si="252"/>
        <v>0.63436295850657665</v>
      </c>
      <c r="X644" s="26">
        <f t="shared" si="253"/>
        <v>0.89935732068343477</v>
      </c>
      <c r="Y644" s="27">
        <f t="shared" si="254"/>
        <v>0.35267570737319121</v>
      </c>
      <c r="Z644" s="26">
        <f t="shared" si="255"/>
        <v>0.41361059582624582</v>
      </c>
      <c r="AA644" s="33">
        <f t="shared" ref="AA644:AA702" si="261">(W644+X644)/56*72</f>
        <v>1.9719260732443002</v>
      </c>
      <c r="AB644" s="30"/>
      <c r="AC644" s="37">
        <f t="shared" si="256"/>
        <v>3.5680156191104668E-3</v>
      </c>
      <c r="AD644" s="37">
        <f t="shared" ref="AD644:AD702" si="262">AD643+AC644</f>
        <v>5.6364300791953088</v>
      </c>
      <c r="AE644" s="38">
        <f t="shared" si="257"/>
        <v>5.9584000000000108</v>
      </c>
      <c r="AF644" s="37">
        <f t="shared" si="258"/>
        <v>5.8311252435899448E-4</v>
      </c>
      <c r="AG644" s="37">
        <f t="shared" ref="AG644:AG702" si="263">AG643+AF644</f>
        <v>0.34795782897139754</v>
      </c>
      <c r="AH644" s="38">
        <f t="shared" si="259"/>
        <v>0.57505976811677484</v>
      </c>
    </row>
    <row r="645" spans="6:34" x14ac:dyDescent="0.2">
      <c r="F645" s="9">
        <v>35.700000000003698</v>
      </c>
      <c r="G645" s="17">
        <f t="shared" si="260"/>
        <v>1036.7769230769591</v>
      </c>
      <c r="H645" s="24">
        <f t="shared" si="249"/>
        <v>1309.9269230769592</v>
      </c>
      <c r="I645" s="24">
        <f t="shared" si="250"/>
        <v>12.870792668640064</v>
      </c>
      <c r="J645" s="18">
        <f t="shared" si="251"/>
        <v>1287079266.8640063</v>
      </c>
      <c r="K645" s="19">
        <f t="shared" si="240"/>
        <v>-6.083556069240446</v>
      </c>
      <c r="L645" s="25">
        <f t="shared" si="241"/>
        <v>-9.3448900860296966</v>
      </c>
      <c r="M645" s="19">
        <f t="shared" si="242"/>
        <v>3.2613340167892506</v>
      </c>
      <c r="N645" s="20">
        <f t="shared" si="243"/>
        <v>10.810090769228822</v>
      </c>
      <c r="O645" s="42">
        <f t="shared" si="244"/>
        <v>1.7562524873089957</v>
      </c>
      <c r="P645" s="40"/>
      <c r="Q645" s="21">
        <f t="shared" si="245"/>
        <v>9.6420995999245225</v>
      </c>
      <c r="R645" s="44">
        <f t="shared" si="246"/>
        <v>1.1143536489508075</v>
      </c>
      <c r="S645" s="22"/>
      <c r="T645" s="22">
        <f t="shared" si="247"/>
        <v>0.89195362053489746</v>
      </c>
      <c r="U645" s="22">
        <f t="shared" si="248"/>
        <v>0.35532364960156143</v>
      </c>
      <c r="V645" s="47"/>
      <c r="W645" s="26">
        <f t="shared" si="252"/>
        <v>0.63450651714564532</v>
      </c>
      <c r="X645" s="26">
        <f t="shared" si="253"/>
        <v>0.89195362053489746</v>
      </c>
      <c r="Y645" s="27">
        <f t="shared" si="254"/>
        <v>0.35568358182409576</v>
      </c>
      <c r="Z645" s="26">
        <f t="shared" si="255"/>
        <v>0.41567185508674892</v>
      </c>
      <c r="AA645" s="33">
        <f t="shared" si="261"/>
        <v>1.9625916055892692</v>
      </c>
      <c r="AB645" s="30"/>
      <c r="AC645" s="37">
        <f t="shared" si="256"/>
        <v>3.5424782737106543E-3</v>
      </c>
      <c r="AD645" s="37">
        <f t="shared" si="262"/>
        <v>5.6399725574690196</v>
      </c>
      <c r="AE645" s="38">
        <f t="shared" si="257"/>
        <v>5.9584000000000108</v>
      </c>
      <c r="AF645" s="37">
        <f t="shared" si="258"/>
        <v>5.8303264940576358E-4</v>
      </c>
      <c r="AG645" s="37">
        <f t="shared" si="263"/>
        <v>0.34854086162080333</v>
      </c>
      <c r="AH645" s="38">
        <f t="shared" si="259"/>
        <v>0.57505968824182219</v>
      </c>
    </row>
    <row r="646" spans="6:34" x14ac:dyDescent="0.2">
      <c r="F646" s="9">
        <v>35.600000000003703</v>
      </c>
      <c r="G646" s="17">
        <f t="shared" si="260"/>
        <v>1036.523076923113</v>
      </c>
      <c r="H646" s="24">
        <f t="shared" si="249"/>
        <v>1309.6730769231131</v>
      </c>
      <c r="I646" s="24">
        <f t="shared" si="250"/>
        <v>12.863855053255421</v>
      </c>
      <c r="J646" s="18">
        <f t="shared" si="251"/>
        <v>1286385505.325542</v>
      </c>
      <c r="K646" s="19">
        <f t="shared" si="240"/>
        <v>-6.0690843307719824</v>
      </c>
      <c r="L646" s="25">
        <f t="shared" si="241"/>
        <v>-9.3489775651638443</v>
      </c>
      <c r="M646" s="19">
        <f t="shared" si="242"/>
        <v>3.2798932343918619</v>
      </c>
      <c r="N646" s="20">
        <f t="shared" si="243"/>
        <v>10.82384923076728</v>
      </c>
      <c r="O646" s="42">
        <f t="shared" si="244"/>
        <v>1.7551275726925715</v>
      </c>
      <c r="P646" s="40"/>
      <c r="Q646" s="21">
        <f t="shared" si="245"/>
        <v>9.5745594919549681</v>
      </c>
      <c r="R646" s="44">
        <f t="shared" si="246"/>
        <v>1.1138936563419213</v>
      </c>
      <c r="S646" s="22"/>
      <c r="T646" s="22">
        <f t="shared" si="247"/>
        <v>0.88457990201294112</v>
      </c>
      <c r="U646" s="22">
        <f t="shared" si="248"/>
        <v>0.35540461973058951</v>
      </c>
      <c r="V646" s="47"/>
      <c r="W646" s="26">
        <f t="shared" si="252"/>
        <v>0.63465110666176694</v>
      </c>
      <c r="X646" s="26">
        <f t="shared" si="253"/>
        <v>0.88457990201294112</v>
      </c>
      <c r="Y646" s="27">
        <f t="shared" si="254"/>
        <v>0.35873023184087793</v>
      </c>
      <c r="Z646" s="26">
        <f t="shared" si="255"/>
        <v>0.41774496639283382</v>
      </c>
      <c r="AA646" s="33">
        <f t="shared" si="261"/>
        <v>1.9532970111531962</v>
      </c>
      <c r="AB646" s="30"/>
      <c r="AC646" s="37">
        <f t="shared" si="256"/>
        <v>3.5169974143515852E-3</v>
      </c>
      <c r="AD646" s="37">
        <f t="shared" si="262"/>
        <v>5.643489554883371</v>
      </c>
      <c r="AE646" s="38">
        <f t="shared" si="257"/>
        <v>5.9584000000000108</v>
      </c>
      <c r="AF646" s="37">
        <f t="shared" si="258"/>
        <v>5.8295133071395596E-4</v>
      </c>
      <c r="AG646" s="37">
        <f t="shared" si="263"/>
        <v>0.34912381295151729</v>
      </c>
      <c r="AH646" s="38">
        <f t="shared" si="259"/>
        <v>0.57505960692312985</v>
      </c>
    </row>
    <row r="647" spans="6:34" x14ac:dyDescent="0.2">
      <c r="F647" s="9">
        <v>35.500000000003702</v>
      </c>
      <c r="G647" s="17">
        <f t="shared" si="260"/>
        <v>1036.2692307692669</v>
      </c>
      <c r="H647" s="24">
        <f t="shared" si="249"/>
        <v>1309.419230769267</v>
      </c>
      <c r="I647" s="24">
        <f t="shared" si="250"/>
        <v>12.856930325444779</v>
      </c>
      <c r="J647" s="18">
        <f t="shared" si="251"/>
        <v>1285693032.5444779</v>
      </c>
      <c r="K647" s="19">
        <f t="shared" si="240"/>
        <v>-6.0545317590814527</v>
      </c>
      <c r="L647" s="25">
        <f t="shared" si="241"/>
        <v>-9.3530655465236325</v>
      </c>
      <c r="M647" s="19">
        <f t="shared" si="242"/>
        <v>3.2985337874421798</v>
      </c>
      <c r="N647" s="20">
        <f t="shared" si="243"/>
        <v>10.837607692305738</v>
      </c>
      <c r="O647" s="42">
        <f t="shared" si="244"/>
        <v>1.7539905330928374</v>
      </c>
      <c r="P647" s="40"/>
      <c r="Q647" s="21">
        <f t="shared" si="245"/>
        <v>9.5071424099652724</v>
      </c>
      <c r="R647" s="44">
        <f t="shared" si="246"/>
        <v>1.1134274721060695</v>
      </c>
      <c r="S647" s="22"/>
      <c r="T647" s="22">
        <f t="shared" si="247"/>
        <v>0.87723625728904708</v>
      </c>
      <c r="U647" s="22">
        <f t="shared" si="248"/>
        <v>0.35548617430673246</v>
      </c>
      <c r="V647" s="47"/>
      <c r="W647" s="26">
        <f t="shared" si="252"/>
        <v>0.63479673983345075</v>
      </c>
      <c r="X647" s="26">
        <f t="shared" si="253"/>
        <v>0.87723625728904708</v>
      </c>
      <c r="Y647" s="27">
        <f t="shared" si="254"/>
        <v>0.36181629210994115</v>
      </c>
      <c r="Z647" s="26">
        <f t="shared" si="255"/>
        <v>0.41982995149015417</v>
      </c>
      <c r="AA647" s="33">
        <f t="shared" si="261"/>
        <v>1.9440424248717831</v>
      </c>
      <c r="AB647" s="30"/>
      <c r="AC647" s="37">
        <f t="shared" si="256"/>
        <v>3.4915737789955993E-3</v>
      </c>
      <c r="AD647" s="37">
        <f t="shared" si="262"/>
        <v>5.6469811286623663</v>
      </c>
      <c r="AE647" s="38">
        <f t="shared" si="257"/>
        <v>5.9584000000000108</v>
      </c>
      <c r="AF647" s="37">
        <f t="shared" si="258"/>
        <v>5.8286856364654182E-4</v>
      </c>
      <c r="AG647" s="37">
        <f t="shared" si="263"/>
        <v>0.34970668151516382</v>
      </c>
      <c r="AH647" s="38">
        <f t="shared" si="259"/>
        <v>0.57505952415606232</v>
      </c>
    </row>
    <row r="648" spans="6:34" x14ac:dyDescent="0.2">
      <c r="F648" s="9">
        <v>35.400000000003701</v>
      </c>
      <c r="G648" s="17">
        <f t="shared" si="260"/>
        <v>1036.0153846154208</v>
      </c>
      <c r="H648" s="24">
        <f t="shared" si="249"/>
        <v>1309.1653846154209</v>
      </c>
      <c r="I648" s="24">
        <f t="shared" si="250"/>
        <v>12.850018485208096</v>
      </c>
      <c r="J648" s="18">
        <f t="shared" si="251"/>
        <v>1285001848.5208097</v>
      </c>
      <c r="K648" s="19">
        <f t="shared" si="240"/>
        <v>-6.0398978683554798</v>
      </c>
      <c r="L648" s="25">
        <f t="shared" si="241"/>
        <v>-9.3571540304012348</v>
      </c>
      <c r="M648" s="19">
        <f t="shared" si="242"/>
        <v>3.317256162045755</v>
      </c>
      <c r="N648" s="20">
        <f t="shared" si="243"/>
        <v>10.851366153844197</v>
      </c>
      <c r="O648" s="42">
        <f t="shared" si="244"/>
        <v>1.7528412956377881</v>
      </c>
      <c r="P648" s="40"/>
      <c r="Q648" s="21">
        <f t="shared" si="245"/>
        <v>9.4398505842069245</v>
      </c>
      <c r="R648" s="44">
        <f t="shared" si="246"/>
        <v>1.112955063790964</v>
      </c>
      <c r="S648" s="22"/>
      <c r="T648" s="22">
        <f t="shared" si="247"/>
        <v>0.86992277749864422</v>
      </c>
      <c r="U648" s="22">
        <f t="shared" si="248"/>
        <v>0.35556832057414683</v>
      </c>
      <c r="V648" s="47"/>
      <c r="W648" s="26">
        <f t="shared" si="252"/>
        <v>0.6349434295966907</v>
      </c>
      <c r="X648" s="26">
        <f t="shared" si="253"/>
        <v>0.86992277749864422</v>
      </c>
      <c r="Y648" s="27">
        <f t="shared" si="254"/>
        <v>0.36494240984377507</v>
      </c>
      <c r="Z648" s="26">
        <f t="shared" si="255"/>
        <v>0.42192683083916599</v>
      </c>
      <c r="AA648" s="33">
        <f t="shared" si="261"/>
        <v>1.934827980551145</v>
      </c>
      <c r="AB648" s="30"/>
      <c r="AC648" s="37">
        <f t="shared" si="256"/>
        <v>3.4662081030919644E-3</v>
      </c>
      <c r="AD648" s="37">
        <f t="shared" si="262"/>
        <v>5.650447336765458</v>
      </c>
      <c r="AE648" s="38">
        <f t="shared" si="257"/>
        <v>5.9584000000000099</v>
      </c>
      <c r="AF648" s="37">
        <f t="shared" si="258"/>
        <v>5.8278434353920027E-4</v>
      </c>
      <c r="AG648" s="37">
        <f t="shared" si="263"/>
        <v>0.35028946585870302</v>
      </c>
      <c r="AH648" s="38">
        <f t="shared" si="259"/>
        <v>0.57505943993595499</v>
      </c>
    </row>
    <row r="649" spans="6:34" x14ac:dyDescent="0.2">
      <c r="F649" s="9">
        <v>35.300000000003699</v>
      </c>
      <c r="G649" s="17">
        <f t="shared" si="260"/>
        <v>1035.7615384615747</v>
      </c>
      <c r="H649" s="24">
        <f t="shared" si="249"/>
        <v>1308.9115384615748</v>
      </c>
      <c r="I649" s="24">
        <f t="shared" si="250"/>
        <v>12.843119532545373</v>
      </c>
      <c r="J649" s="18">
        <f t="shared" si="251"/>
        <v>1284311953.2545373</v>
      </c>
      <c r="K649" s="19">
        <f t="shared" si="240"/>
        <v>-6.0251821684889597</v>
      </c>
      <c r="L649" s="25">
        <f t="shared" si="241"/>
        <v>-9.3612430170890626</v>
      </c>
      <c r="M649" s="19">
        <f t="shared" si="242"/>
        <v>3.3360608486001029</v>
      </c>
      <c r="N649" s="20">
        <f t="shared" si="243"/>
        <v>10.865124615382655</v>
      </c>
      <c r="O649" s="42">
        <f t="shared" si="244"/>
        <v>1.751679786811656</v>
      </c>
      <c r="P649" s="40"/>
      <c r="Q649" s="21">
        <f t="shared" si="245"/>
        <v>9.372686238610008</v>
      </c>
      <c r="R649" s="44">
        <f t="shared" si="246"/>
        <v>1.1124763986362978</v>
      </c>
      <c r="S649" s="22"/>
      <c r="T649" s="22">
        <f t="shared" si="247"/>
        <v>0.86263955273373694</v>
      </c>
      <c r="U649" s="22">
        <f t="shared" si="248"/>
        <v>0.35565106586647599</v>
      </c>
      <c r="V649" s="47"/>
      <c r="W649" s="26">
        <f t="shared" si="252"/>
        <v>0.63509118904727846</v>
      </c>
      <c r="X649" s="26">
        <f t="shared" si="253"/>
        <v>0.86263955273373694</v>
      </c>
      <c r="Y649" s="27">
        <f t="shared" si="254"/>
        <v>0.36810924506918957</v>
      </c>
      <c r="Z649" s="26">
        <f t="shared" si="255"/>
        <v>0.42403562358082098</v>
      </c>
      <c r="AA649" s="33">
        <f t="shared" si="261"/>
        <v>1.9256538108613057</v>
      </c>
      <c r="AB649" s="30"/>
      <c r="AC649" s="37">
        <f t="shared" si="256"/>
        <v>3.4409011195111775E-3</v>
      </c>
      <c r="AD649" s="37">
        <f t="shared" si="262"/>
        <v>5.6538882378849689</v>
      </c>
      <c r="AE649" s="38">
        <f t="shared" si="257"/>
        <v>5.9584000000000099</v>
      </c>
      <c r="AF649" s="37">
        <f t="shared" si="258"/>
        <v>5.8269866569743086E-4</v>
      </c>
      <c r="AG649" s="37">
        <f t="shared" si="263"/>
        <v>0.35087216452440045</v>
      </c>
      <c r="AH649" s="38">
        <f t="shared" si="259"/>
        <v>0.57505935425811328</v>
      </c>
    </row>
    <row r="650" spans="6:34" x14ac:dyDescent="0.2">
      <c r="F650" s="9">
        <v>35.200000000003698</v>
      </c>
      <c r="G650" s="17">
        <f t="shared" si="260"/>
        <v>1035.5076923077286</v>
      </c>
      <c r="H650" s="24">
        <f t="shared" si="249"/>
        <v>1308.6576923077287</v>
      </c>
      <c r="I650" s="24">
        <f t="shared" si="250"/>
        <v>12.836233467456623</v>
      </c>
      <c r="J650" s="18">
        <f t="shared" si="251"/>
        <v>1283623346.7456622</v>
      </c>
      <c r="K650" s="19">
        <f t="shared" si="240"/>
        <v>-6.0103841650347434</v>
      </c>
      <c r="L650" s="25">
        <f t="shared" si="241"/>
        <v>-9.3653325068797404</v>
      </c>
      <c r="M650" s="19">
        <f t="shared" si="242"/>
        <v>3.354948341844997</v>
      </c>
      <c r="N650" s="20">
        <f t="shared" si="243"/>
        <v>10.878883076921113</v>
      </c>
      <c r="O650" s="42">
        <f t="shared" si="244"/>
        <v>1.7505059324473695</v>
      </c>
      <c r="P650" s="40"/>
      <c r="Q650" s="21">
        <f t="shared" si="245"/>
        <v>9.3056515906313901</v>
      </c>
      <c r="R650" s="44">
        <f t="shared" si="246"/>
        <v>1.111991443569303</v>
      </c>
      <c r="S650" s="22"/>
      <c r="T650" s="22">
        <f t="shared" si="247"/>
        <v>0.85538667203554763</v>
      </c>
      <c r="U650" s="22">
        <f t="shared" si="248"/>
        <v>0.35573441760816893</v>
      </c>
      <c r="V650" s="47"/>
      <c r="W650" s="26">
        <f t="shared" si="252"/>
        <v>0.63524003144315877</v>
      </c>
      <c r="X650" s="26">
        <f t="shared" si="253"/>
        <v>0.85538667203554763</v>
      </c>
      <c r="Y650" s="27">
        <f t="shared" si="254"/>
        <v>0.37131747092311479</v>
      </c>
      <c r="Z650" s="26">
        <f t="shared" si="255"/>
        <v>0.42615634750181647</v>
      </c>
      <c r="AA650" s="33">
        <f t="shared" si="261"/>
        <v>1.9165200473297654</v>
      </c>
      <c r="AB650" s="30"/>
      <c r="AC650" s="37">
        <f t="shared" si="256"/>
        <v>3.4156535584966667E-3</v>
      </c>
      <c r="AD650" s="37">
        <f t="shared" si="262"/>
        <v>5.6573038914434655</v>
      </c>
      <c r="AE650" s="38">
        <f t="shared" si="257"/>
        <v>5.9584000000000099</v>
      </c>
      <c r="AF650" s="37">
        <f t="shared" si="258"/>
        <v>5.8261152539651744E-4</v>
      </c>
      <c r="AG650" s="37">
        <f t="shared" si="263"/>
        <v>0.35145477604979697</v>
      </c>
      <c r="AH650" s="38">
        <f t="shared" si="259"/>
        <v>0.5750592671178123</v>
      </c>
    </row>
    <row r="651" spans="6:34" x14ac:dyDescent="0.2">
      <c r="F651" s="9">
        <v>35.100000000003703</v>
      </c>
      <c r="G651" s="17">
        <f t="shared" si="260"/>
        <v>1035.2538461538825</v>
      </c>
      <c r="H651" s="24">
        <f t="shared" si="249"/>
        <v>1308.4038461538826</v>
      </c>
      <c r="I651" s="24">
        <f t="shared" si="250"/>
        <v>12.829360289941832</v>
      </c>
      <c r="J651" s="18">
        <f t="shared" si="251"/>
        <v>1282936028.9941831</v>
      </c>
      <c r="K651" s="19">
        <f t="shared" si="240"/>
        <v>-5.9955033591526803</v>
      </c>
      <c r="L651" s="25">
        <f t="shared" si="241"/>
        <v>-9.3694225000661255</v>
      </c>
      <c r="M651" s="19">
        <f t="shared" si="242"/>
        <v>3.3739191409134452</v>
      </c>
      <c r="N651" s="20">
        <f t="shared" si="243"/>
        <v>10.892641538459571</v>
      </c>
      <c r="O651" s="42">
        <f t="shared" si="244"/>
        <v>1.7493196577189059</v>
      </c>
      <c r="P651" s="40"/>
      <c r="Q651" s="21">
        <f t="shared" si="245"/>
        <v>9.2387488511024589</v>
      </c>
      <c r="R651" s="44">
        <f t="shared" si="246"/>
        <v>1.1115001652002281</v>
      </c>
      <c r="S651" s="22"/>
      <c r="T651" s="22">
        <f t="shared" si="247"/>
        <v>0.84816422338717623</v>
      </c>
      <c r="U651" s="22">
        <f t="shared" si="248"/>
        <v>0.35581838331582177</v>
      </c>
      <c r="V651" s="47"/>
      <c r="W651" s="26">
        <f t="shared" si="252"/>
        <v>0.63538997020682453</v>
      </c>
      <c r="X651" s="26">
        <f t="shared" si="253"/>
        <v>0.84816422338717623</v>
      </c>
      <c r="Y651" s="27">
        <f t="shared" si="254"/>
        <v>0.37456777395618646</v>
      </c>
      <c r="Z651" s="26">
        <f t="shared" si="255"/>
        <v>0.42828901899940275</v>
      </c>
      <c r="AA651" s="33">
        <f t="shared" si="261"/>
        <v>1.9074268203351439</v>
      </c>
      <c r="AB651" s="30"/>
      <c r="AC651" s="37">
        <f t="shared" si="256"/>
        <v>3.390466147614108E-3</v>
      </c>
      <c r="AD651" s="37">
        <f t="shared" si="262"/>
        <v>5.6606943575910798</v>
      </c>
      <c r="AE651" s="38">
        <f t="shared" si="257"/>
        <v>5.9584000000000099</v>
      </c>
      <c r="AF651" s="37">
        <f t="shared" si="258"/>
        <v>5.8252291788111056E-4</v>
      </c>
      <c r="AG651" s="37">
        <f t="shared" si="263"/>
        <v>0.3520372989676781</v>
      </c>
      <c r="AH651" s="38">
        <f t="shared" si="259"/>
        <v>0.57505917851029698</v>
      </c>
    </row>
    <row r="652" spans="6:34" x14ac:dyDescent="0.2">
      <c r="F652" s="9">
        <v>35.000000000003702</v>
      </c>
      <c r="G652" s="17">
        <f t="shared" si="260"/>
        <v>1035.0000000000364</v>
      </c>
      <c r="H652" s="24">
        <f t="shared" si="249"/>
        <v>1308.1500000000365</v>
      </c>
      <c r="I652" s="24">
        <f t="shared" si="250"/>
        <v>12.822500000000971</v>
      </c>
      <c r="J652" s="18">
        <f t="shared" si="251"/>
        <v>1282250000.000097</v>
      </c>
      <c r="K652" s="19">
        <f t="shared" si="240"/>
        <v>-5.9805392475578545</v>
      </c>
      <c r="L652" s="25">
        <f t="shared" si="241"/>
        <v>-9.3735129969413116</v>
      </c>
      <c r="M652" s="19">
        <f t="shared" si="242"/>
        <v>3.3929737493834571</v>
      </c>
      <c r="N652" s="20">
        <f t="shared" si="243"/>
        <v>10.90639999999803</v>
      </c>
      <c r="O652" s="42">
        <f t="shared" si="244"/>
        <v>1.7481208871335285</v>
      </c>
      <c r="P652" s="40"/>
      <c r="Q652" s="21">
        <f t="shared" si="245"/>
        <v>9.1719802240764956</v>
      </c>
      <c r="R652" s="44">
        <f t="shared" si="246"/>
        <v>1.1110025298177337</v>
      </c>
      <c r="S652" s="22"/>
      <c r="T652" s="22">
        <f t="shared" si="247"/>
        <v>0.84097229370627813</v>
      </c>
      <c r="U652" s="22">
        <f t="shared" si="248"/>
        <v>0.35590297059954284</v>
      </c>
      <c r="V652" s="47"/>
      <c r="W652" s="26">
        <f t="shared" si="252"/>
        <v>0.63554101892775505</v>
      </c>
      <c r="X652" s="26">
        <f t="shared" si="253"/>
        <v>0.84097229370627813</v>
      </c>
      <c r="Y652" s="27">
        <f t="shared" si="254"/>
        <v>0.37786085444434808</v>
      </c>
      <c r="Z652" s="26">
        <f t="shared" si="255"/>
        <v>0.43043365304575454</v>
      </c>
      <c r="AA652" s="33">
        <f t="shared" si="261"/>
        <v>1.8983742591008999</v>
      </c>
      <c r="AB652" s="30"/>
      <c r="AC652" s="37">
        <f t="shared" si="256"/>
        <v>3.3653396117018096E-3</v>
      </c>
      <c r="AD652" s="37">
        <f t="shared" si="262"/>
        <v>5.6640596972027817</v>
      </c>
      <c r="AE652" s="38">
        <f t="shared" si="257"/>
        <v>5.9584000000000099</v>
      </c>
      <c r="AF652" s="37">
        <f t="shared" si="258"/>
        <v>5.8243283836500841E-4</v>
      </c>
      <c r="AG652" s="37">
        <f t="shared" si="263"/>
        <v>0.35261973180604311</v>
      </c>
      <c r="AH652" s="38">
        <f t="shared" si="259"/>
        <v>0.57505908843078091</v>
      </c>
    </row>
    <row r="653" spans="6:34" x14ac:dyDescent="0.2">
      <c r="F653" s="9">
        <v>34.900000000003701</v>
      </c>
      <c r="G653" s="17">
        <f t="shared" si="260"/>
        <v>1034.7461538461903</v>
      </c>
      <c r="H653" s="24">
        <f t="shared" si="249"/>
        <v>1307.8961538461904</v>
      </c>
      <c r="I653" s="24">
        <f t="shared" si="250"/>
        <v>12.815652597634113</v>
      </c>
      <c r="J653" s="18">
        <f t="shared" si="251"/>
        <v>1281565259.7634113</v>
      </c>
      <c r="K653" s="19">
        <f t="shared" si="240"/>
        <v>-5.9654913224680755</v>
      </c>
      <c r="L653" s="25">
        <f t="shared" si="241"/>
        <v>-9.3776039977985999</v>
      </c>
      <c r="M653" s="19">
        <f t="shared" si="242"/>
        <v>3.4121126753305244</v>
      </c>
      <c r="N653" s="20">
        <f t="shared" si="243"/>
        <v>10.920158461536488</v>
      </c>
      <c r="O653" s="42">
        <f t="shared" si="244"/>
        <v>1.7469095445239065</v>
      </c>
      <c r="P653" s="40"/>
      <c r="Q653" s="21">
        <f t="shared" si="245"/>
        <v>9.1053479066756644</v>
      </c>
      <c r="R653" s="44">
        <f t="shared" si="246"/>
        <v>1.1104985033842019</v>
      </c>
      <c r="S653" s="22"/>
      <c r="T653" s="22">
        <f t="shared" si="247"/>
        <v>0.83381096883776573</v>
      </c>
      <c r="U653" s="22">
        <f t="shared" si="248"/>
        <v>0.35598818716434272</v>
      </c>
      <c r="V653" s="47"/>
      <c r="W653" s="26">
        <f t="shared" si="252"/>
        <v>0.63569319136489766</v>
      </c>
      <c r="X653" s="26">
        <f t="shared" si="253"/>
        <v>0.83381096883776573</v>
      </c>
      <c r="Y653" s="27">
        <f t="shared" si="254"/>
        <v>0.38119742670870538</v>
      </c>
      <c r="Z653" s="26">
        <f t="shared" si="255"/>
        <v>0.43259026315191068</v>
      </c>
      <c r="AA653" s="33">
        <f t="shared" si="261"/>
        <v>1.8893624916891385</v>
      </c>
      <c r="AB653" s="30"/>
      <c r="AC653" s="37">
        <f t="shared" si="256"/>
        <v>3.3402746728173915E-3</v>
      </c>
      <c r="AD653" s="37">
        <f t="shared" si="262"/>
        <v>5.6673999718755992</v>
      </c>
      <c r="AE653" s="38">
        <f t="shared" si="257"/>
        <v>5.9584000000000099</v>
      </c>
      <c r="AF653" s="37">
        <f t="shared" si="258"/>
        <v>5.8234128203030872E-4</v>
      </c>
      <c r="AG653" s="37">
        <f t="shared" si="263"/>
        <v>0.35320207308807344</v>
      </c>
      <c r="AH653" s="38">
        <f t="shared" si="259"/>
        <v>0.57505899687444628</v>
      </c>
    </row>
    <row r="654" spans="6:34" x14ac:dyDescent="0.2">
      <c r="F654" s="9">
        <v>34.800000000003699</v>
      </c>
      <c r="G654" s="17">
        <f t="shared" si="260"/>
        <v>1034.4923076923442</v>
      </c>
      <c r="H654" s="24">
        <f t="shared" si="249"/>
        <v>1307.6423076923443</v>
      </c>
      <c r="I654" s="24">
        <f t="shared" si="250"/>
        <v>12.808818082841242</v>
      </c>
      <c r="J654" s="18">
        <f t="shared" si="251"/>
        <v>1280881808.2841241</v>
      </c>
      <c r="K654" s="19">
        <f t="shared" si="240"/>
        <v>-5.9503590715506052</v>
      </c>
      <c r="L654" s="25">
        <f t="shared" si="241"/>
        <v>-9.3816955029315334</v>
      </c>
      <c r="M654" s="19">
        <f t="shared" si="242"/>
        <v>3.4313364313809283</v>
      </c>
      <c r="N654" s="20">
        <f t="shared" si="243"/>
        <v>10.933916923074946</v>
      </c>
      <c r="O654" s="42">
        <f t="shared" si="244"/>
        <v>1.7456855530401318</v>
      </c>
      <c r="P654" s="40"/>
      <c r="Q654" s="21">
        <f t="shared" si="245"/>
        <v>9.0388540889376099</v>
      </c>
      <c r="R654" s="44">
        <f t="shared" si="246"/>
        <v>1.1099880515309666</v>
      </c>
      <c r="S654" s="22"/>
      <c r="T654" s="22">
        <f t="shared" si="247"/>
        <v>0.82668033354652681</v>
      </c>
      <c r="U654" s="22">
        <f t="shared" si="248"/>
        <v>0.35607404081154787</v>
      </c>
      <c r="V654" s="47"/>
      <c r="W654" s="26">
        <f t="shared" si="252"/>
        <v>0.63584650144919252</v>
      </c>
      <c r="X654" s="26">
        <f t="shared" si="253"/>
        <v>0.82668033354652681</v>
      </c>
      <c r="Y654" s="27">
        <f t="shared" si="254"/>
        <v>0.38457821944388021</v>
      </c>
      <c r="Z654" s="26">
        <f t="shared" si="255"/>
        <v>0.43475886133128877</v>
      </c>
      <c r="AA654" s="33">
        <f t="shared" si="261"/>
        <v>1.880391644994496</v>
      </c>
      <c r="AB654" s="30"/>
      <c r="AC654" s="37">
        <f t="shared" si="256"/>
        <v>3.3152720501891829E-3</v>
      </c>
      <c r="AD654" s="37">
        <f t="shared" si="262"/>
        <v>5.6707152439257884</v>
      </c>
      <c r="AE654" s="38">
        <f t="shared" si="257"/>
        <v>5.9584000000000099</v>
      </c>
      <c r="AF654" s="37">
        <f t="shared" si="258"/>
        <v>5.822482440273818E-4</v>
      </c>
      <c r="AG654" s="37">
        <f t="shared" si="263"/>
        <v>0.3537843213321008</v>
      </c>
      <c r="AH654" s="38">
        <f t="shared" si="259"/>
        <v>0.57505890383644331</v>
      </c>
    </row>
    <row r="655" spans="6:34" x14ac:dyDescent="0.2">
      <c r="F655" s="9">
        <v>34.700000000003698</v>
      </c>
      <c r="G655" s="17">
        <f t="shared" si="260"/>
        <v>1034.2384615384981</v>
      </c>
      <c r="H655" s="24">
        <f t="shared" si="249"/>
        <v>1307.3884615384982</v>
      </c>
      <c r="I655" s="24">
        <f t="shared" si="250"/>
        <v>12.801996455622302</v>
      </c>
      <c r="J655" s="18">
        <f t="shared" si="251"/>
        <v>1280199645.5622301</v>
      </c>
      <c r="K655" s="19">
        <f t="shared" si="240"/>
        <v>-5.9351419778680947</v>
      </c>
      <c r="L655" s="25">
        <f t="shared" si="241"/>
        <v>-9.3857875126338861</v>
      </c>
      <c r="M655" s="19">
        <f t="shared" si="242"/>
        <v>3.4506455347657914</v>
      </c>
      <c r="N655" s="20">
        <f t="shared" si="243"/>
        <v>10.947675384613405</v>
      </c>
      <c r="O655" s="42">
        <f t="shared" si="244"/>
        <v>1.7444488351416014</v>
      </c>
      <c r="P655" s="40"/>
      <c r="Q655" s="21">
        <f t="shared" si="245"/>
        <v>8.9725009536616938</v>
      </c>
      <c r="R655" s="44">
        <f t="shared" si="246"/>
        <v>1.1094711395534484</v>
      </c>
      <c r="S655" s="22"/>
      <c r="T655" s="22">
        <f t="shared" si="247"/>
        <v>0.81958047151016622</v>
      </c>
      <c r="U655" s="22">
        <f t="shared" si="248"/>
        <v>0.35616053944024012</v>
      </c>
      <c r="V655" s="47"/>
      <c r="W655" s="26">
        <f t="shared" si="252"/>
        <v>0.63600096328614297</v>
      </c>
      <c r="X655" s="26">
        <f t="shared" si="253"/>
        <v>0.81958047151016622</v>
      </c>
      <c r="Y655" s="27">
        <f t="shared" si="254"/>
        <v>0.38800397605511633</v>
      </c>
      <c r="Z655" s="26">
        <f t="shared" si="255"/>
        <v>0.43693945806277995</v>
      </c>
      <c r="AA655" s="33">
        <f t="shared" si="261"/>
        <v>1.8714618447381119</v>
      </c>
      <c r="AB655" s="30"/>
      <c r="AC655" s="37">
        <f t="shared" si="256"/>
        <v>3.2903324601638987E-3</v>
      </c>
      <c r="AD655" s="37">
        <f t="shared" si="262"/>
        <v>5.6740055763859525</v>
      </c>
      <c r="AE655" s="38">
        <f t="shared" si="257"/>
        <v>5.9584000000000108</v>
      </c>
      <c r="AF655" s="37">
        <f t="shared" si="258"/>
        <v>5.8215371947421097E-4</v>
      </c>
      <c r="AG655" s="37">
        <f t="shared" si="263"/>
        <v>0.35436647505157504</v>
      </c>
      <c r="AH655" s="38">
        <f t="shared" si="259"/>
        <v>0.57505880931189013</v>
      </c>
    </row>
    <row r="656" spans="6:34" x14ac:dyDescent="0.2">
      <c r="F656" s="9">
        <v>34.600000000003703</v>
      </c>
      <c r="G656" s="17">
        <f t="shared" si="260"/>
        <v>1033.984615384652</v>
      </c>
      <c r="H656" s="24">
        <f t="shared" si="249"/>
        <v>1307.1346153846521</v>
      </c>
      <c r="I656" s="24">
        <f t="shared" si="250"/>
        <v>12.795187715977335</v>
      </c>
      <c r="J656" s="18">
        <f t="shared" si="251"/>
        <v>1279518771.5977335</v>
      </c>
      <c r="K656" s="19">
        <f t="shared" si="240"/>
        <v>-5.9198395198236975</v>
      </c>
      <c r="L656" s="25">
        <f t="shared" si="241"/>
        <v>-9.3898800271996485</v>
      </c>
      <c r="M656" s="19">
        <f t="shared" si="242"/>
        <v>3.470040507375951</v>
      </c>
      <c r="N656" s="20">
        <f t="shared" si="243"/>
        <v>10.961433846151863</v>
      </c>
      <c r="O656" s="42">
        <f t="shared" si="244"/>
        <v>1.7431993125887884</v>
      </c>
      <c r="P656" s="40"/>
      <c r="Q656" s="21">
        <f t="shared" si="245"/>
        <v>8.9062906762548817</v>
      </c>
      <c r="R656" s="44">
        <f t="shared" si="246"/>
        <v>1.1089477324062051</v>
      </c>
      <c r="S656" s="22"/>
      <c r="T656" s="22">
        <f t="shared" si="247"/>
        <v>0.8125114653117701</v>
      </c>
      <c r="U656" s="22">
        <f t="shared" si="248"/>
        <v>0.35624769104872184</v>
      </c>
      <c r="V656" s="47"/>
      <c r="W656" s="26">
        <f t="shared" si="252"/>
        <v>0.63615659115843182</v>
      </c>
      <c r="X656" s="26">
        <f t="shared" si="253"/>
        <v>0.8125114653117701</v>
      </c>
      <c r="Y656" s="27">
        <f t="shared" si="254"/>
        <v>0.39147545500439868</v>
      </c>
      <c r="Z656" s="26">
        <f t="shared" si="255"/>
        <v>0.43913206225343254</v>
      </c>
      <c r="AA656" s="33">
        <f t="shared" si="261"/>
        <v>1.8625732154616883</v>
      </c>
      <c r="AB656" s="30"/>
      <c r="AC656" s="37">
        <f t="shared" si="256"/>
        <v>3.2654566161554387E-3</v>
      </c>
      <c r="AD656" s="37">
        <f t="shared" si="262"/>
        <v>5.6772710330021079</v>
      </c>
      <c r="AE656" s="38">
        <f t="shared" si="257"/>
        <v>5.9584000000000108</v>
      </c>
      <c r="AF656" s="37">
        <f t="shared" si="258"/>
        <v>5.8205770345593378E-4</v>
      </c>
      <c r="AG656" s="37">
        <f t="shared" si="263"/>
        <v>0.35494853275503097</v>
      </c>
      <c r="AH656" s="38">
        <f t="shared" si="259"/>
        <v>0.57505871329587199</v>
      </c>
    </row>
    <row r="657" spans="6:34" x14ac:dyDescent="0.2">
      <c r="F657" s="9">
        <v>34.500000000003702</v>
      </c>
      <c r="G657" s="17">
        <f t="shared" si="260"/>
        <v>1033.7307692308059</v>
      </c>
      <c r="H657" s="24">
        <f t="shared" si="249"/>
        <v>1306.880769230806</v>
      </c>
      <c r="I657" s="24">
        <f t="shared" si="250"/>
        <v>12.788391863906327</v>
      </c>
      <c r="J657" s="18">
        <f t="shared" si="251"/>
        <v>1278839186.3906326</v>
      </c>
      <c r="K657" s="19">
        <f t="shared" si="240"/>
        <v>-5.9044511711054026</v>
      </c>
      <c r="L657" s="25">
        <f t="shared" si="241"/>
        <v>-9.3939730469230494</v>
      </c>
      <c r="M657" s="19">
        <f t="shared" si="242"/>
        <v>3.4895218758176467</v>
      </c>
      <c r="N657" s="20">
        <f t="shared" si="243"/>
        <v>10.975192307690321</v>
      </c>
      <c r="O657" s="42">
        <f t="shared" si="244"/>
        <v>1.7419369064348897</v>
      </c>
      <c r="P657" s="40"/>
      <c r="Q657" s="21">
        <f t="shared" si="245"/>
        <v>8.8402254245772536</v>
      </c>
      <c r="R657" s="44">
        <f t="shared" si="246"/>
        <v>1.1084177946978895</v>
      </c>
      <c r="S657" s="22"/>
      <c r="T657" s="22">
        <f t="shared" si="247"/>
        <v>0.80547339643268978</v>
      </c>
      <c r="U657" s="22">
        <f t="shared" si="248"/>
        <v>0.35633550373600703</v>
      </c>
      <c r="V657" s="47"/>
      <c r="W657" s="26">
        <f t="shared" si="252"/>
        <v>0.6363133995285839</v>
      </c>
      <c r="X657" s="26">
        <f t="shared" si="253"/>
        <v>0.80547339643268978</v>
      </c>
      <c r="Y657" s="27">
        <f t="shared" si="254"/>
        <v>0.39499343016585781</v>
      </c>
      <c r="Z657" s="26">
        <f t="shared" si="255"/>
        <v>0.44133668120073088</v>
      </c>
      <c r="AA657" s="33">
        <f t="shared" si="261"/>
        <v>1.8537258805216377</v>
      </c>
      <c r="AB657" s="30"/>
      <c r="AC657" s="37">
        <f t="shared" si="256"/>
        <v>3.2406452285947502E-3</v>
      </c>
      <c r="AD657" s="37">
        <f t="shared" si="262"/>
        <v>5.6805116782307028</v>
      </c>
      <c r="AE657" s="38">
        <f t="shared" si="257"/>
        <v>5.9584000000000108</v>
      </c>
      <c r="AF657" s="37">
        <f t="shared" si="258"/>
        <v>5.8196019102458002E-4</v>
      </c>
      <c r="AG657" s="37">
        <f t="shared" si="263"/>
        <v>0.35553049294605554</v>
      </c>
      <c r="AH657" s="38">
        <f t="shared" si="259"/>
        <v>0.57505861578344053</v>
      </c>
    </row>
    <row r="658" spans="6:34" x14ac:dyDescent="0.2">
      <c r="F658" s="9">
        <v>34.400000000003701</v>
      </c>
      <c r="G658" s="17">
        <f t="shared" si="260"/>
        <v>1033.4769230769598</v>
      </c>
      <c r="H658" s="24">
        <f t="shared" si="249"/>
        <v>1306.6269230769599</v>
      </c>
      <c r="I658" s="24">
        <f t="shared" si="250"/>
        <v>12.78160889940925</v>
      </c>
      <c r="J658" s="18">
        <f t="shared" si="251"/>
        <v>1278160889.9409249</v>
      </c>
      <c r="K658" s="19">
        <f t="shared" si="240"/>
        <v>-5.8889764006295167</v>
      </c>
      <c r="L658" s="25">
        <f t="shared" si="241"/>
        <v>-9.3980665720985463</v>
      </c>
      <c r="M658" s="19">
        <f t="shared" si="242"/>
        <v>3.5090901714690297</v>
      </c>
      <c r="N658" s="20">
        <f t="shared" si="243"/>
        <v>10.988950769228779</v>
      </c>
      <c r="O658" s="42">
        <f t="shared" si="244"/>
        <v>1.7406615370173535</v>
      </c>
      <c r="P658" s="40"/>
      <c r="Q658" s="21">
        <f t="shared" si="245"/>
        <v>8.7743073587872367</v>
      </c>
      <c r="R658" s="44">
        <f t="shared" si="246"/>
        <v>1.1078812906861168</v>
      </c>
      <c r="S658" s="22"/>
      <c r="T658" s="22">
        <f t="shared" si="247"/>
        <v>0.79846634524535509</v>
      </c>
      <c r="U658" s="22">
        <f t="shared" si="248"/>
        <v>0.35642398570333911</v>
      </c>
      <c r="V658" s="47"/>
      <c r="W658" s="26">
        <f t="shared" si="252"/>
        <v>0.63647140304167693</v>
      </c>
      <c r="X658" s="26">
        <f t="shared" si="253"/>
        <v>0.79846634524535509</v>
      </c>
      <c r="Y658" s="27">
        <f t="shared" si="254"/>
        <v>0.39855869119073523</v>
      </c>
      <c r="Z658" s="26">
        <f t="shared" si="255"/>
        <v>0.44355332055447672</v>
      </c>
      <c r="AA658" s="33">
        <f t="shared" si="261"/>
        <v>1.8449199620833268</v>
      </c>
      <c r="AB658" s="30"/>
      <c r="AC658" s="37">
        <f t="shared" si="256"/>
        <v>3.2158990048761051E-3</v>
      </c>
      <c r="AD658" s="37">
        <f t="shared" si="262"/>
        <v>5.6837275772355786</v>
      </c>
      <c r="AE658" s="38">
        <f t="shared" si="257"/>
        <v>5.9584000000000099</v>
      </c>
      <c r="AF658" s="37">
        <f t="shared" si="258"/>
        <v>5.8186117719818064E-4</v>
      </c>
      <c r="AG658" s="37">
        <f t="shared" si="263"/>
        <v>0.3561123541232537</v>
      </c>
      <c r="AH658" s="38">
        <f t="shared" si="259"/>
        <v>0.57505851676961406</v>
      </c>
    </row>
    <row r="659" spans="6:34" x14ac:dyDescent="0.2">
      <c r="F659" s="9">
        <v>34.300000000003699</v>
      </c>
      <c r="G659" s="17">
        <f t="shared" si="260"/>
        <v>1033.2230769231137</v>
      </c>
      <c r="H659" s="24">
        <f t="shared" si="249"/>
        <v>1306.3730769231138</v>
      </c>
      <c r="I659" s="24">
        <f t="shared" si="250"/>
        <v>12.774838822486203</v>
      </c>
      <c r="J659" s="18">
        <f t="shared" si="251"/>
        <v>1277483882.2486203</v>
      </c>
      <c r="K659" s="19">
        <f t="shared" si="240"/>
        <v>-5.8734146724832836</v>
      </c>
      <c r="L659" s="25">
        <f t="shared" si="241"/>
        <v>-9.4021606030208087</v>
      </c>
      <c r="M659" s="19">
        <f t="shared" si="242"/>
        <v>3.5287459305375251</v>
      </c>
      <c r="N659" s="20">
        <f t="shared" si="243"/>
        <v>11.002709230767238</v>
      </c>
      <c r="O659" s="42">
        <f t="shared" si="244"/>
        <v>1.7393731239492638</v>
      </c>
      <c r="P659" s="40"/>
      <c r="Q659" s="21">
        <f t="shared" si="245"/>
        <v>8.7085386311864568</v>
      </c>
      <c r="R659" s="44">
        <f t="shared" si="246"/>
        <v>1.1073381842722292</v>
      </c>
      <c r="S659" s="22"/>
      <c r="T659" s="22">
        <f t="shared" si="247"/>
        <v>0.7914903910061063</v>
      </c>
      <c r="U659" s="22">
        <f t="shared" si="248"/>
        <v>0.35651314525573669</v>
      </c>
      <c r="V659" s="47"/>
      <c r="W659" s="26">
        <f t="shared" si="252"/>
        <v>0.63663061652810116</v>
      </c>
      <c r="X659" s="26">
        <f t="shared" si="253"/>
        <v>0.7914903910061063</v>
      </c>
      <c r="Y659" s="27">
        <f t="shared" si="254"/>
        <v>0.40217204388220401</v>
      </c>
      <c r="Z659" s="26">
        <f t="shared" si="255"/>
        <v>0.44578198427828397</v>
      </c>
      <c r="AA659" s="33">
        <f t="shared" si="261"/>
        <v>1.8361555811154098</v>
      </c>
      <c r="AB659" s="30"/>
      <c r="AC659" s="37">
        <f t="shared" si="256"/>
        <v>3.1912186493079655E-3</v>
      </c>
      <c r="AD659" s="37">
        <f t="shared" si="262"/>
        <v>5.6869187958848864</v>
      </c>
      <c r="AE659" s="38">
        <f t="shared" si="257"/>
        <v>5.9584000000000099</v>
      </c>
      <c r="AF659" s="37">
        <f t="shared" si="258"/>
        <v>5.8176065696069273E-4</v>
      </c>
      <c r="AG659" s="37">
        <f t="shared" si="263"/>
        <v>0.3566941147802144</v>
      </c>
      <c r="AH659" s="38">
        <f t="shared" si="259"/>
        <v>0.57505841624937659</v>
      </c>
    </row>
    <row r="660" spans="6:34" x14ac:dyDescent="0.2">
      <c r="F660" s="9">
        <v>34.200000000003698</v>
      </c>
      <c r="G660" s="17">
        <f t="shared" si="260"/>
        <v>1032.9692307692676</v>
      </c>
      <c r="H660" s="24">
        <f t="shared" si="249"/>
        <v>1306.1192307692677</v>
      </c>
      <c r="I660" s="24">
        <f t="shared" si="250"/>
        <v>12.768081633137086</v>
      </c>
      <c r="J660" s="18">
        <f t="shared" si="251"/>
        <v>1276808163.3137085</v>
      </c>
      <c r="K660" s="19">
        <f t="shared" si="240"/>
        <v>-5.8577654458667165</v>
      </c>
      <c r="L660" s="25">
        <f t="shared" si="241"/>
        <v>-9.4062551399847596</v>
      </c>
      <c r="M660" s="19">
        <f t="shared" si="242"/>
        <v>3.548489694118043</v>
      </c>
      <c r="N660" s="20">
        <f t="shared" si="243"/>
        <v>11.016467692305696</v>
      </c>
      <c r="O660" s="42">
        <f t="shared" si="244"/>
        <v>1.7380715861106246</v>
      </c>
      <c r="P660" s="40"/>
      <c r="Q660" s="21">
        <f t="shared" si="245"/>
        <v>8.6429213860642911</v>
      </c>
      <c r="R660" s="44">
        <f t="shared" si="246"/>
        <v>1.1067884389959768</v>
      </c>
      <c r="S660" s="22"/>
      <c r="T660" s="22">
        <f t="shared" si="247"/>
        <v>0.78454561184805394</v>
      </c>
      <c r="U660" s="22">
        <f t="shared" si="248"/>
        <v>0.35660299080356639</v>
      </c>
      <c r="V660" s="47"/>
      <c r="W660" s="26">
        <f t="shared" si="252"/>
        <v>0.63679105500636846</v>
      </c>
      <c r="X660" s="26">
        <f t="shared" si="253"/>
        <v>0.78454561184805394</v>
      </c>
      <c r="Y660" s="27">
        <f t="shared" si="254"/>
        <v>0.40583431058033775</v>
      </c>
      <c r="Z660" s="26">
        <f t="shared" si="255"/>
        <v>0.44802267461069478</v>
      </c>
      <c r="AA660" s="33">
        <f t="shared" si="261"/>
        <v>1.8274328573842573</v>
      </c>
      <c r="AB660" s="30"/>
      <c r="AC660" s="37">
        <f t="shared" si="256"/>
        <v>3.1666048630602569E-3</v>
      </c>
      <c r="AD660" s="37">
        <f t="shared" si="262"/>
        <v>5.6900854007479467</v>
      </c>
      <c r="AE660" s="38">
        <f t="shared" si="257"/>
        <v>5.9584000000000099</v>
      </c>
      <c r="AF660" s="37">
        <f t="shared" si="258"/>
        <v>5.816586252612978E-4</v>
      </c>
      <c r="AG660" s="37">
        <f t="shared" si="263"/>
        <v>0.35727577340547567</v>
      </c>
      <c r="AH660" s="38">
        <f t="shared" si="259"/>
        <v>0.57505831421767728</v>
      </c>
    </row>
    <row r="661" spans="6:34" x14ac:dyDescent="0.2">
      <c r="F661" s="9">
        <v>34.100000000003703</v>
      </c>
      <c r="G661" s="17">
        <f t="shared" si="260"/>
        <v>1032.7153846154215</v>
      </c>
      <c r="H661" s="24">
        <f t="shared" si="249"/>
        <v>1305.8653846154216</v>
      </c>
      <c r="I661" s="24">
        <f t="shared" si="250"/>
        <v>12.761337331361929</v>
      </c>
      <c r="J661" s="18">
        <f t="shared" si="251"/>
        <v>1276133733.1361928</v>
      </c>
      <c r="K661" s="19">
        <f t="shared" si="240"/>
        <v>-5.8420281750334455</v>
      </c>
      <c r="L661" s="25">
        <f t="shared" si="241"/>
        <v>-9.4103501832855407</v>
      </c>
      <c r="M661" s="19">
        <f t="shared" si="242"/>
        <v>3.5683220082520952</v>
      </c>
      <c r="N661" s="20">
        <f t="shared" si="243"/>
        <v>11.030226153844154</v>
      </c>
      <c r="O661" s="42">
        <f t="shared" si="244"/>
        <v>1.7367568416394796</v>
      </c>
      <c r="P661" s="40"/>
      <c r="Q661" s="21">
        <f t="shared" si="245"/>
        <v>8.5774577595421384</v>
      </c>
      <c r="R661" s="44">
        <f t="shared" si="246"/>
        <v>1.1062320180300826</v>
      </c>
      <c r="S661" s="22"/>
      <c r="T661" s="22">
        <f t="shared" si="247"/>
        <v>0.7776320847739645</v>
      </c>
      <c r="U661" s="22">
        <f t="shared" si="248"/>
        <v>0.35669353086414479</v>
      </c>
      <c r="V661" s="47"/>
      <c r="W661" s="26">
        <f t="shared" si="252"/>
        <v>0.63695273368597283</v>
      </c>
      <c r="X661" s="26">
        <f t="shared" si="253"/>
        <v>0.7776320847739645</v>
      </c>
      <c r="Y661" s="27">
        <f t="shared" si="254"/>
        <v>0.4095463305575392</v>
      </c>
      <c r="Z661" s="26">
        <f t="shared" si="255"/>
        <v>0.45027539202592687</v>
      </c>
      <c r="AA661" s="33">
        <f t="shared" si="261"/>
        <v>1.8187519094484905</v>
      </c>
      <c r="AB661" s="30"/>
      <c r="AC661" s="37">
        <f t="shared" si="256"/>
        <v>3.1420583441127471E-3</v>
      </c>
      <c r="AD661" s="37">
        <f t="shared" si="262"/>
        <v>5.6932274590920597</v>
      </c>
      <c r="AE661" s="38">
        <f t="shared" si="257"/>
        <v>5.9584000000000108</v>
      </c>
      <c r="AF661" s="37">
        <f t="shared" si="258"/>
        <v>5.8155507701389308E-4</v>
      </c>
      <c r="AG661" s="37">
        <f t="shared" si="263"/>
        <v>0.35785732848248958</v>
      </c>
      <c r="AH661" s="38">
        <f t="shared" si="259"/>
        <v>0.57505821066942986</v>
      </c>
    </row>
    <row r="662" spans="6:34" x14ac:dyDescent="0.2">
      <c r="F662" s="9">
        <v>34.000000000003801</v>
      </c>
      <c r="G662" s="17">
        <f t="shared" si="260"/>
        <v>1032.4615384615754</v>
      </c>
      <c r="H662" s="24">
        <f t="shared" si="249"/>
        <v>1305.6115384615755</v>
      </c>
      <c r="I662" s="24">
        <f t="shared" si="250"/>
        <v>12.754605917160745</v>
      </c>
      <c r="J662" s="18">
        <f t="shared" si="251"/>
        <v>1275460591.7160745</v>
      </c>
      <c r="K662" s="19">
        <f t="shared" si="240"/>
        <v>-5.8262023092307835</v>
      </c>
      <c r="L662" s="25">
        <f t="shared" si="241"/>
        <v>-9.4144457332185159</v>
      </c>
      <c r="M662" s="19">
        <f t="shared" si="242"/>
        <v>3.5882434239877323</v>
      </c>
      <c r="N662" s="20">
        <f t="shared" si="243"/>
        <v>11.043984615382612</v>
      </c>
      <c r="O662" s="42">
        <f t="shared" si="244"/>
        <v>1.7354288079229265</v>
      </c>
      <c r="P662" s="40"/>
      <c r="Q662" s="21">
        <f t="shared" si="245"/>
        <v>8.5121498794174144</v>
      </c>
      <c r="R662" s="44">
        <f t="shared" si="246"/>
        <v>1.1056688841747206</v>
      </c>
      <c r="S662" s="22"/>
      <c r="T662" s="22">
        <f t="shared" si="247"/>
        <v>0.77074988564917668</v>
      </c>
      <c r="U662" s="22">
        <f t="shared" si="248"/>
        <v>0.35678477406336923</v>
      </c>
      <c r="V662" s="47"/>
      <c r="W662" s="26">
        <f t="shared" si="252"/>
        <v>0.63711566797030217</v>
      </c>
      <c r="X662" s="26">
        <f t="shared" si="253"/>
        <v>0.77074988564917668</v>
      </c>
      <c r="Y662" s="27">
        <f t="shared" si="254"/>
        <v>0.41330896042474341</v>
      </c>
      <c r="Z662" s="26">
        <f t="shared" si="255"/>
        <v>0.45254013519426106</v>
      </c>
      <c r="AA662" s="33">
        <f t="shared" si="261"/>
        <v>1.8101128546536156</v>
      </c>
      <c r="AB662" s="30"/>
      <c r="AC662" s="37">
        <f t="shared" si="256"/>
        <v>3.1175797872013602E-3</v>
      </c>
      <c r="AD662" s="37">
        <f t="shared" si="262"/>
        <v>5.6963450388792607</v>
      </c>
      <c r="AE662" s="38">
        <f t="shared" si="257"/>
        <v>5.9584000000000099</v>
      </c>
      <c r="AF662" s="37">
        <f t="shared" si="258"/>
        <v>5.8145000709620466E-4</v>
      </c>
      <c r="AG662" s="37">
        <f t="shared" si="263"/>
        <v>0.35843877848958577</v>
      </c>
      <c r="AH662" s="38">
        <f t="shared" si="259"/>
        <v>0.57505810559951276</v>
      </c>
    </row>
    <row r="663" spans="6:34" x14ac:dyDescent="0.2">
      <c r="F663" s="9">
        <v>33.9000000000038</v>
      </c>
      <c r="G663" s="17">
        <f t="shared" si="260"/>
        <v>1032.2076923077293</v>
      </c>
      <c r="H663" s="24">
        <f t="shared" si="249"/>
        <v>1305.3576923077294</v>
      </c>
      <c r="I663" s="24">
        <f t="shared" si="250"/>
        <v>12.747887390533521</v>
      </c>
      <c r="J663" s="18">
        <f t="shared" si="251"/>
        <v>1274788739.0533521</v>
      </c>
      <c r="K663" s="19">
        <f t="shared" si="240"/>
        <v>-5.810287292638753</v>
      </c>
      <c r="L663" s="25">
        <f t="shared" si="241"/>
        <v>-9.4185417900792885</v>
      </c>
      <c r="M663" s="19">
        <f t="shared" si="242"/>
        <v>3.6082544974405355</v>
      </c>
      <c r="N663" s="20">
        <f t="shared" si="243"/>
        <v>11.057743076921071</v>
      </c>
      <c r="O663" s="42">
        <f t="shared" si="244"/>
        <v>1.7340874015879679</v>
      </c>
      <c r="P663" s="40"/>
      <c r="Q663" s="21">
        <f t="shared" si="245"/>
        <v>8.446999865006962</v>
      </c>
      <c r="R663" s="44">
        <f t="shared" si="246"/>
        <v>1.1050989998518748</v>
      </c>
      <c r="S663" s="22"/>
      <c r="T663" s="22">
        <f t="shared" si="247"/>
        <v>0.76389908919451521</v>
      </c>
      <c r="U663" s="22">
        <f t="shared" si="248"/>
        <v>0.35687672913737861</v>
      </c>
      <c r="V663" s="47"/>
      <c r="W663" s="26">
        <f t="shared" si="252"/>
        <v>0.63727987345960457</v>
      </c>
      <c r="X663" s="26">
        <f t="shared" si="253"/>
        <v>0.76389908919451521</v>
      </c>
      <c r="Y663" s="27">
        <f t="shared" si="254"/>
        <v>0.41712307454874514</v>
      </c>
      <c r="Z663" s="26">
        <f t="shared" si="255"/>
        <v>0.45481690094209382</v>
      </c>
      <c r="AA663" s="33">
        <f t="shared" si="261"/>
        <v>1.8015158091267254</v>
      </c>
      <c r="AB663" s="30"/>
      <c r="AC663" s="37">
        <f t="shared" si="256"/>
        <v>3.0931698837796924E-3</v>
      </c>
      <c r="AD663" s="37">
        <f t="shared" si="262"/>
        <v>5.6994382087630404</v>
      </c>
      <c r="AE663" s="38">
        <f t="shared" si="257"/>
        <v>5.9584000000000099</v>
      </c>
      <c r="AF663" s="37">
        <f t="shared" si="258"/>
        <v>5.8134341035173567E-4</v>
      </c>
      <c r="AG663" s="37">
        <f t="shared" si="263"/>
        <v>0.35902012189993748</v>
      </c>
      <c r="AH663" s="38">
        <f t="shared" si="259"/>
        <v>0.57505799900276766</v>
      </c>
    </row>
    <row r="664" spans="6:34" x14ac:dyDescent="0.2">
      <c r="F664" s="9">
        <v>33.800000000003799</v>
      </c>
      <c r="G664" s="17">
        <f t="shared" si="260"/>
        <v>1031.9538461538832</v>
      </c>
      <c r="H664" s="24">
        <f t="shared" si="249"/>
        <v>1305.1038461538833</v>
      </c>
      <c r="I664" s="24">
        <f t="shared" si="250"/>
        <v>12.741181751480283</v>
      </c>
      <c r="J664" s="18">
        <f t="shared" si="251"/>
        <v>1274118175.1480284</v>
      </c>
      <c r="K664" s="19">
        <f t="shared" si="240"/>
        <v>-5.7942825643083751</v>
      </c>
      <c r="L664" s="25">
        <f t="shared" si="241"/>
        <v>-9.4226383541636842</v>
      </c>
      <c r="M664" s="19">
        <f t="shared" si="242"/>
        <v>3.6283557898553092</v>
      </c>
      <c r="N664" s="20">
        <f t="shared" si="243"/>
        <v>11.071501538459529</v>
      </c>
      <c r="O664" s="42">
        <f t="shared" si="244"/>
        <v>1.7327325384922574</v>
      </c>
      <c r="P664" s="40"/>
      <c r="Q664" s="21">
        <f t="shared" si="245"/>
        <v>8.3820098269908794</v>
      </c>
      <c r="R664" s="44">
        <f t="shared" si="246"/>
        <v>1.1045223270996116</v>
      </c>
      <c r="S664" s="22"/>
      <c r="T664" s="22">
        <f t="shared" si="247"/>
        <v>0.75707976897929774</v>
      </c>
      <c r="U664" s="22">
        <f t="shared" si="248"/>
        <v>0.35696940493424367</v>
      </c>
      <c r="V664" s="47"/>
      <c r="W664" s="26">
        <f t="shared" si="252"/>
        <v>0.63744536595400647</v>
      </c>
      <c r="X664" s="26">
        <f t="shared" si="253"/>
        <v>0.75707976897929774</v>
      </c>
      <c r="Y664" s="27">
        <f t="shared" si="254"/>
        <v>0.42098956548093769</v>
      </c>
      <c r="Z664" s="26">
        <f t="shared" si="255"/>
        <v>0.45710568421163195</v>
      </c>
      <c r="AA664" s="33">
        <f t="shared" si="261"/>
        <v>1.7929608877713914</v>
      </c>
      <c r="AB664" s="30"/>
      <c r="AC664" s="37">
        <f t="shared" si="256"/>
        <v>3.0688293219382928E-3</v>
      </c>
      <c r="AD664" s="37">
        <f t="shared" si="262"/>
        <v>5.7025070380849785</v>
      </c>
      <c r="AE664" s="38">
        <f t="shared" si="257"/>
        <v>5.9584000000000099</v>
      </c>
      <c r="AF664" s="37">
        <f t="shared" si="258"/>
        <v>5.8123528158386239E-4</v>
      </c>
      <c r="AG664" s="37">
        <f t="shared" si="263"/>
        <v>0.35960135718152136</v>
      </c>
      <c r="AH664" s="38">
        <f t="shared" si="259"/>
        <v>0.57505789087399983</v>
      </c>
    </row>
    <row r="665" spans="6:34" x14ac:dyDescent="0.2">
      <c r="F665" s="9">
        <v>33.700000000003797</v>
      </c>
      <c r="G665" s="17">
        <f t="shared" si="260"/>
        <v>1031.7000000000371</v>
      </c>
      <c r="H665" s="24">
        <f t="shared" si="249"/>
        <v>1304.8500000000372</v>
      </c>
      <c r="I665" s="24">
        <f t="shared" si="250"/>
        <v>12.734489000000991</v>
      </c>
      <c r="J665" s="18">
        <f t="shared" si="251"/>
        <v>1273448900.0000992</v>
      </c>
      <c r="K665" s="19">
        <f t="shared" si="240"/>
        <v>-5.7781875580988569</v>
      </c>
      <c r="L665" s="25">
        <f t="shared" si="241"/>
        <v>-9.4267354257677738</v>
      </c>
      <c r="M665" s="19">
        <f t="shared" si="242"/>
        <v>3.6485478676689169</v>
      </c>
      <c r="N665" s="20">
        <f t="shared" si="243"/>
        <v>11.085259999997987</v>
      </c>
      <c r="O665" s="42">
        <f t="shared" si="244"/>
        <v>1.7313641337146759</v>
      </c>
      <c r="P665" s="40"/>
      <c r="Q665" s="21">
        <f t="shared" si="245"/>
        <v>8.3171818672553641</v>
      </c>
      <c r="R665" s="44">
        <f t="shared" si="246"/>
        <v>1.1039388275662285</v>
      </c>
      <c r="S665" s="22"/>
      <c r="T665" s="22">
        <f t="shared" si="247"/>
        <v>0.75029199741430286</v>
      </c>
      <c r="U665" s="22">
        <f t="shared" si="248"/>
        <v>0.3570628104156896</v>
      </c>
      <c r="V665" s="47"/>
      <c r="W665" s="26">
        <f t="shared" si="252"/>
        <v>0.6376121614565885</v>
      </c>
      <c r="X665" s="26">
        <f t="shared" si="253"/>
        <v>0.75029199741430286</v>
      </c>
      <c r="Y665" s="27">
        <f t="shared" si="254"/>
        <v>0.42490934439788924</v>
      </c>
      <c r="Z665" s="26">
        <f t="shared" si="255"/>
        <v>0.4594064780202895</v>
      </c>
      <c r="AA665" s="33">
        <f t="shared" si="261"/>
        <v>1.7844482042625747</v>
      </c>
      <c r="AB665" s="30"/>
      <c r="AC665" s="37">
        <f t="shared" si="256"/>
        <v>3.0445587863828162E-3</v>
      </c>
      <c r="AD665" s="37">
        <f t="shared" si="262"/>
        <v>5.705551596871361</v>
      </c>
      <c r="AE665" s="38">
        <f t="shared" si="257"/>
        <v>5.9584000000000099</v>
      </c>
      <c r="AF665" s="37">
        <f t="shared" si="258"/>
        <v>5.811256155608596E-4</v>
      </c>
      <c r="AG665" s="37">
        <f t="shared" si="263"/>
        <v>0.3601824827970822</v>
      </c>
      <c r="AH665" s="38">
        <f t="shared" si="259"/>
        <v>0.57505778120797668</v>
      </c>
    </row>
    <row r="666" spans="6:34" x14ac:dyDescent="0.2">
      <c r="F666" s="9">
        <v>33.600000000003803</v>
      </c>
      <c r="G666" s="17">
        <f t="shared" si="260"/>
        <v>1031.446153846191</v>
      </c>
      <c r="H666" s="24">
        <f t="shared" si="249"/>
        <v>1304.5961538461911</v>
      </c>
      <c r="I666" s="24">
        <f t="shared" si="250"/>
        <v>12.727809136095658</v>
      </c>
      <c r="J666" s="18">
        <f t="shared" si="251"/>
        <v>1272780913.6095657</v>
      </c>
      <c r="K666" s="19">
        <f t="shared" si="240"/>
        <v>-5.7620017026138601</v>
      </c>
      <c r="L666" s="25">
        <f t="shared" si="241"/>
        <v>-9.4308330051878428</v>
      </c>
      <c r="M666" s="19">
        <f t="shared" si="242"/>
        <v>3.6688313025739827</v>
      </c>
      <c r="N666" s="20">
        <f t="shared" si="243"/>
        <v>11.099018461536446</v>
      </c>
      <c r="O666" s="42">
        <f t="shared" si="244"/>
        <v>1.7299821015457715</v>
      </c>
      <c r="P666" s="40"/>
      <c r="Q666" s="21">
        <f t="shared" si="245"/>
        <v>8.2525180787356831</v>
      </c>
      <c r="R666" s="44">
        <f t="shared" si="246"/>
        <v>1.103348462504292</v>
      </c>
      <c r="S666" s="22"/>
      <c r="T666" s="22">
        <f t="shared" si="247"/>
        <v>0.74353584574480303</v>
      </c>
      <c r="U666" s="22">
        <f t="shared" si="248"/>
        <v>0.35715695465884911</v>
      </c>
      <c r="V666" s="47"/>
      <c r="W666" s="26">
        <f t="shared" si="252"/>
        <v>0.63778027617651623</v>
      </c>
      <c r="X666" s="26">
        <f t="shared" si="253"/>
        <v>0.74353584574480303</v>
      </c>
      <c r="Y666" s="27">
        <f t="shared" si="254"/>
        <v>0.42888334155406388</v>
      </c>
      <c r="Z666" s="26">
        <f t="shared" si="255"/>
        <v>0.46171927341976293</v>
      </c>
      <c r="AA666" s="33">
        <f t="shared" si="261"/>
        <v>1.7759778710416962</v>
      </c>
      <c r="AB666" s="30"/>
      <c r="AC666" s="37">
        <f t="shared" si="256"/>
        <v>3.0203589583664499E-3</v>
      </c>
      <c r="AD666" s="37">
        <f t="shared" si="262"/>
        <v>5.7085719558297274</v>
      </c>
      <c r="AE666" s="38">
        <f t="shared" si="257"/>
        <v>5.9584000000000099</v>
      </c>
      <c r="AF666" s="37">
        <f t="shared" si="258"/>
        <v>5.8101440701244906E-4</v>
      </c>
      <c r="AG666" s="37">
        <f t="shared" si="263"/>
        <v>0.36076349720409467</v>
      </c>
      <c r="AH666" s="38">
        <f t="shared" si="259"/>
        <v>0.57505766999942842</v>
      </c>
    </row>
    <row r="667" spans="6:34" x14ac:dyDescent="0.2">
      <c r="F667" s="9">
        <v>33.500000000003801</v>
      </c>
      <c r="G667" s="17">
        <f t="shared" si="260"/>
        <v>1031.1923076923449</v>
      </c>
      <c r="H667" s="24">
        <f t="shared" si="249"/>
        <v>1304.342307692345</v>
      </c>
      <c r="I667" s="24">
        <f t="shared" si="250"/>
        <v>12.721142159764284</v>
      </c>
      <c r="J667" s="18">
        <f t="shared" si="251"/>
        <v>1272114215.9764285</v>
      </c>
      <c r="K667" s="19">
        <f t="shared" si="240"/>
        <v>-5.7457244211368499</v>
      </c>
      <c r="L667" s="25">
        <f t="shared" si="241"/>
        <v>-9.4349310927204151</v>
      </c>
      <c r="M667" s="19">
        <f t="shared" si="242"/>
        <v>3.6892066715835652</v>
      </c>
      <c r="N667" s="20">
        <f t="shared" si="243"/>
        <v>11.112776923074904</v>
      </c>
      <c r="O667" s="42">
        <f t="shared" si="244"/>
        <v>1.7285863554780656</v>
      </c>
      <c r="P667" s="40"/>
      <c r="Q667" s="21">
        <f t="shared" si="245"/>
        <v>8.1880205452587962</v>
      </c>
      <c r="R667" s="44">
        <f t="shared" si="246"/>
        <v>1.1027511927645754</v>
      </c>
      <c r="S667" s="22"/>
      <c r="T667" s="22">
        <f t="shared" si="247"/>
        <v>0.73681138404361779</v>
      </c>
      <c r="U667" s="22">
        <f t="shared" si="248"/>
        <v>0.35725184685804867</v>
      </c>
      <c r="V667" s="47"/>
      <c r="W667" s="26">
        <f t="shared" si="252"/>
        <v>0.6379497265322297</v>
      </c>
      <c r="X667" s="26">
        <f t="shared" si="253"/>
        <v>0.73681138404361779</v>
      </c>
      <c r="Y667" s="27">
        <f t="shared" si="254"/>
        <v>0.43291250674708925</v>
      </c>
      <c r="Z667" s="26">
        <f t="shared" si="255"/>
        <v>0.46404405945481764</v>
      </c>
      <c r="AA667" s="33">
        <f t="shared" si="261"/>
        <v>1.7675499993118038</v>
      </c>
      <c r="AB667" s="30"/>
      <c r="AC667" s="37">
        <f t="shared" si="256"/>
        <v>2.9962305156421096E-3</v>
      </c>
      <c r="AD667" s="37">
        <f t="shared" si="262"/>
        <v>5.7115681863453691</v>
      </c>
      <c r="AE667" s="38">
        <f t="shared" si="257"/>
        <v>5.958400000000009</v>
      </c>
      <c r="AF667" s="37">
        <f t="shared" si="258"/>
        <v>5.8090165063001491E-4</v>
      </c>
      <c r="AG667" s="37">
        <f t="shared" si="263"/>
        <v>0.36134439885472469</v>
      </c>
      <c r="AH667" s="38">
        <f t="shared" si="259"/>
        <v>0.57505755724304586</v>
      </c>
    </row>
    <row r="668" spans="6:34" x14ac:dyDescent="0.2">
      <c r="F668" s="9">
        <v>33.4000000000038</v>
      </c>
      <c r="G668" s="17">
        <f t="shared" si="260"/>
        <v>1030.9384615384988</v>
      </c>
      <c r="H668" s="24">
        <f t="shared" si="249"/>
        <v>1304.0884615384989</v>
      </c>
      <c r="I668" s="24">
        <f t="shared" si="250"/>
        <v>12.714488071006897</v>
      </c>
      <c r="J668" s="18">
        <f t="shared" si="251"/>
        <v>1271448807.1006896</v>
      </c>
      <c r="K668" s="19">
        <f t="shared" si="240"/>
        <v>-5.7293551315653772</v>
      </c>
      <c r="L668" s="25">
        <f t="shared" si="241"/>
        <v>-9.4390296886622398</v>
      </c>
      <c r="M668" s="19">
        <f t="shared" si="242"/>
        <v>3.7096745570968626</v>
      </c>
      <c r="N668" s="20">
        <f t="shared" si="243"/>
        <v>11.126535384613362</v>
      </c>
      <c r="O668" s="42">
        <f t="shared" si="244"/>
        <v>1.7271768081961909</v>
      </c>
      <c r="P668" s="40"/>
      <c r="Q668" s="21">
        <f t="shared" si="245"/>
        <v>8.1236913413858147</v>
      </c>
      <c r="R668" s="44">
        <f t="shared" si="246"/>
        <v>1.1021469787898643</v>
      </c>
      <c r="S668" s="22"/>
      <c r="T668" s="22">
        <f t="shared" si="247"/>
        <v>0.73011868120420365</v>
      </c>
      <c r="U668" s="22">
        <f t="shared" si="248"/>
        <v>0.35734749632662721</v>
      </c>
      <c r="V668" s="47"/>
      <c r="W668" s="26">
        <f t="shared" si="252"/>
        <v>0.63812052915469142</v>
      </c>
      <c r="X668" s="26">
        <f t="shared" si="253"/>
        <v>0.73011868120420365</v>
      </c>
      <c r="Y668" s="27">
        <f t="shared" si="254"/>
        <v>0.43699780979595176</v>
      </c>
      <c r="Z668" s="26">
        <f t="shared" si="255"/>
        <v>0.46638082312179141</v>
      </c>
      <c r="AA668" s="33">
        <f t="shared" si="261"/>
        <v>1.7591646990328651</v>
      </c>
      <c r="AB668" s="30"/>
      <c r="AC668" s="37">
        <f t="shared" si="256"/>
        <v>2.9721741324082139E-3</v>
      </c>
      <c r="AD668" s="37">
        <f t="shared" si="262"/>
        <v>5.7145403604777769</v>
      </c>
      <c r="AE668" s="38">
        <f t="shared" si="257"/>
        <v>5.958400000000009</v>
      </c>
      <c r="AF668" s="37">
        <f t="shared" si="258"/>
        <v>5.8078734106560667E-4</v>
      </c>
      <c r="AG668" s="37">
        <f t="shared" si="263"/>
        <v>0.36192518619579028</v>
      </c>
      <c r="AH668" s="38">
        <f t="shared" si="259"/>
        <v>0.57505744293348149</v>
      </c>
    </row>
    <row r="669" spans="6:34" x14ac:dyDescent="0.2">
      <c r="F669" s="9">
        <v>33.300000000003799</v>
      </c>
      <c r="G669" s="17">
        <f t="shared" si="260"/>
        <v>1030.6846153846527</v>
      </c>
      <c r="H669" s="24">
        <f t="shared" si="249"/>
        <v>1303.8346153846528</v>
      </c>
      <c r="I669" s="24">
        <f t="shared" si="250"/>
        <v>12.707846869823484</v>
      </c>
      <c r="J669" s="18">
        <f t="shared" si="251"/>
        <v>1270784686.9823484</v>
      </c>
      <c r="K669" s="19">
        <f t="shared" si="240"/>
        <v>-5.7128932463444144</v>
      </c>
      <c r="L669" s="25">
        <f t="shared" si="241"/>
        <v>-9.4431287933102972</v>
      </c>
      <c r="M669" s="19">
        <f t="shared" si="242"/>
        <v>3.7302355469658828</v>
      </c>
      <c r="N669" s="20">
        <f t="shared" si="243"/>
        <v>11.14029384615182</v>
      </c>
      <c r="O669" s="42">
        <f t="shared" si="244"/>
        <v>1.7257533715668929</v>
      </c>
      <c r="P669" s="40"/>
      <c r="Q669" s="21">
        <f t="shared" si="245"/>
        <v>8.0595325322541864</v>
      </c>
      <c r="R669" s="44">
        <f t="shared" si="246"/>
        <v>1.1015357806086545</v>
      </c>
      <c r="S669" s="22"/>
      <c r="T669" s="22">
        <f t="shared" si="247"/>
        <v>0.72345780493377043</v>
      </c>
      <c r="U669" s="22">
        <f t="shared" si="248"/>
        <v>0.35744391249878904</v>
      </c>
      <c r="V669" s="47"/>
      <c r="W669" s="26">
        <f t="shared" si="252"/>
        <v>0.63829270089069468</v>
      </c>
      <c r="X669" s="26">
        <f t="shared" si="253"/>
        <v>0.72345780493377043</v>
      </c>
      <c r="Y669" s="27">
        <f t="shared" si="254"/>
        <v>0.4411402410325283</v>
      </c>
      <c r="Z669" s="26">
        <f t="shared" si="255"/>
        <v>0.46872954932683758</v>
      </c>
      <c r="AA669" s="33">
        <f t="shared" si="261"/>
        <v>1.7508220789171696</v>
      </c>
      <c r="AB669" s="30"/>
      <c r="AC669" s="37">
        <f t="shared" si="256"/>
        <v>2.9481904792587293E-3</v>
      </c>
      <c r="AD669" s="37">
        <f t="shared" si="262"/>
        <v>5.7174885509570359</v>
      </c>
      <c r="AE669" s="38">
        <f t="shared" si="257"/>
        <v>5.958400000000009</v>
      </c>
      <c r="AF669" s="37">
        <f t="shared" si="258"/>
        <v>5.8067147293175707E-4</v>
      </c>
      <c r="AG669" s="37">
        <f t="shared" si="263"/>
        <v>0.36250585766872206</v>
      </c>
      <c r="AH669" s="38">
        <f t="shared" si="259"/>
        <v>0.57505732706534762</v>
      </c>
    </row>
    <row r="670" spans="6:34" x14ac:dyDescent="0.2">
      <c r="F670" s="9">
        <v>33.200000000003797</v>
      </c>
      <c r="G670" s="17">
        <f t="shared" si="260"/>
        <v>1030.4307692308066</v>
      </c>
      <c r="H670" s="24">
        <f t="shared" si="249"/>
        <v>1303.5807692308067</v>
      </c>
      <c r="I670" s="24">
        <f t="shared" si="250"/>
        <v>12.701218556214016</v>
      </c>
      <c r="J670" s="18">
        <f t="shared" si="251"/>
        <v>1270121855.6214015</v>
      </c>
      <c r="K670" s="19">
        <f t="shared" si="240"/>
        <v>-5.6963381723986064</v>
      </c>
      <c r="L670" s="25">
        <f t="shared" si="241"/>
        <v>-9.4472284069618109</v>
      </c>
      <c r="M670" s="19">
        <f t="shared" si="242"/>
        <v>3.7508902345632045</v>
      </c>
      <c r="N670" s="20">
        <f t="shared" si="243"/>
        <v>11.154052307690279</v>
      </c>
      <c r="O670" s="42">
        <f t="shared" si="244"/>
        <v>1.7243159566288675</v>
      </c>
      <c r="P670" s="40"/>
      <c r="Q670" s="21">
        <f t="shared" si="245"/>
        <v>7.9955461734197089</v>
      </c>
      <c r="R670" s="44">
        <f t="shared" si="246"/>
        <v>1.1009175578287247</v>
      </c>
      <c r="S670" s="22"/>
      <c r="T670" s="22">
        <f t="shared" si="247"/>
        <v>0.71682882174643336</v>
      </c>
      <c r="U670" s="22">
        <f t="shared" si="248"/>
        <v>0.35754110493149083</v>
      </c>
      <c r="V670" s="47"/>
      <c r="W670" s="26">
        <f t="shared" si="252"/>
        <v>0.63846625880623353</v>
      </c>
      <c r="X670" s="26">
        <f t="shared" si="253"/>
        <v>0.71682882174643336</v>
      </c>
      <c r="Y670" s="27">
        <f t="shared" si="254"/>
        <v>0.44534081180686724</v>
      </c>
      <c r="Z670" s="26">
        <f t="shared" si="255"/>
        <v>0.47109022084391949</v>
      </c>
      <c r="AA670" s="33">
        <f t="shared" si="261"/>
        <v>1.7425222464248573</v>
      </c>
      <c r="AB670" s="30"/>
      <c r="AC670" s="37">
        <f t="shared" si="256"/>
        <v>2.9242802231299369E-3</v>
      </c>
      <c r="AD670" s="37">
        <f t="shared" si="262"/>
        <v>5.7204128311801661</v>
      </c>
      <c r="AE670" s="38">
        <f t="shared" si="257"/>
        <v>5.958400000000009</v>
      </c>
      <c r="AF670" s="37">
        <f t="shared" si="258"/>
        <v>5.8055404080066932E-4</v>
      </c>
      <c r="AG670" s="37">
        <f t="shared" si="263"/>
        <v>0.36308641170952272</v>
      </c>
      <c r="AH670" s="38">
        <f t="shared" si="259"/>
        <v>0.57505720963321649</v>
      </c>
    </row>
    <row r="671" spans="6:34" x14ac:dyDescent="0.2">
      <c r="F671" s="9">
        <v>33.100000000003803</v>
      </c>
      <c r="G671" s="17">
        <f t="shared" si="260"/>
        <v>1030.1769230769605</v>
      </c>
      <c r="H671" s="24">
        <f t="shared" si="249"/>
        <v>1303.3269230769606</v>
      </c>
      <c r="I671" s="24">
        <f t="shared" si="250"/>
        <v>12.694603130178493</v>
      </c>
      <c r="J671" s="18">
        <f t="shared" si="251"/>
        <v>1269460313.0178492</v>
      </c>
      <c r="K671" s="19">
        <f t="shared" si="240"/>
        <v>-5.6796893110635018</v>
      </c>
      <c r="L671" s="25">
        <f t="shared" si="241"/>
        <v>-9.4513285299142282</v>
      </c>
      <c r="M671" s="19">
        <f t="shared" si="242"/>
        <v>3.7716392188507264</v>
      </c>
      <c r="N671" s="20">
        <f t="shared" si="243"/>
        <v>11.167810769228737</v>
      </c>
      <c r="O671" s="42">
        <f t="shared" si="244"/>
        <v>1.7228644735824483</v>
      </c>
      <c r="P671" s="40"/>
      <c r="Q671" s="21">
        <f t="shared" si="245"/>
        <v>7.9317343106983422</v>
      </c>
      <c r="R671" s="44">
        <f t="shared" si="246"/>
        <v>1.1002922696305866</v>
      </c>
      <c r="S671" s="22"/>
      <c r="T671" s="22">
        <f t="shared" si="247"/>
        <v>0.71023179695639826</v>
      </c>
      <c r="U671" s="22">
        <f t="shared" si="248"/>
        <v>0.35763908330636424</v>
      </c>
      <c r="V671" s="47"/>
      <c r="W671" s="26">
        <f t="shared" si="252"/>
        <v>0.63864122018993608</v>
      </c>
      <c r="X671" s="26">
        <f t="shared" si="253"/>
        <v>0.71023179695639826</v>
      </c>
      <c r="Y671" s="27">
        <f t="shared" si="254"/>
        <v>0.44960055500665147</v>
      </c>
      <c r="Z671" s="26">
        <f t="shared" si="255"/>
        <v>0.47346281827257591</v>
      </c>
      <c r="AA671" s="33">
        <f t="shared" si="261"/>
        <v>1.7342653077595727</v>
      </c>
      <c r="AB671" s="30"/>
      <c r="AC671" s="37">
        <f t="shared" si="256"/>
        <v>2.9004440272482513E-3</v>
      </c>
      <c r="AD671" s="37">
        <f t="shared" si="262"/>
        <v>5.7233132752074143</v>
      </c>
      <c r="AE671" s="38">
        <f t="shared" si="257"/>
        <v>5.958400000000009</v>
      </c>
      <c r="AF671" s="37">
        <f t="shared" si="258"/>
        <v>5.8043503920359796E-4</v>
      </c>
      <c r="AG671" s="37">
        <f t="shared" si="263"/>
        <v>0.36366684674872629</v>
      </c>
      <c r="AH671" s="38">
        <f t="shared" si="259"/>
        <v>0.57505709063161947</v>
      </c>
    </row>
    <row r="672" spans="6:34" x14ac:dyDescent="0.2">
      <c r="F672" s="9">
        <v>33.000000000003801</v>
      </c>
      <c r="G672" s="17">
        <f t="shared" si="260"/>
        <v>1029.9230769231144</v>
      </c>
      <c r="H672" s="24">
        <f t="shared" si="249"/>
        <v>1303.0730769231145</v>
      </c>
      <c r="I672" s="24">
        <f t="shared" si="250"/>
        <v>12.688000591716943</v>
      </c>
      <c r="J672" s="18">
        <f t="shared" si="251"/>
        <v>1268800059.1716943</v>
      </c>
      <c r="K672" s="19">
        <f t="shared" si="240"/>
        <v>-5.6629460580157183</v>
      </c>
      <c r="L672" s="25">
        <f t="shared" si="241"/>
        <v>-9.4554291624652205</v>
      </c>
      <c r="M672" s="19">
        <f t="shared" si="242"/>
        <v>3.7924831044495022</v>
      </c>
      <c r="N672" s="20">
        <f t="shared" si="243"/>
        <v>11.181569230767195</v>
      </c>
      <c r="O672" s="42">
        <f t="shared" si="244"/>
        <v>1.7213988317791253</v>
      </c>
      <c r="P672" s="40"/>
      <c r="Q672" s="21">
        <f t="shared" si="245"/>
        <v>7.8680989800078329</v>
      </c>
      <c r="R672" s="44">
        <f t="shared" si="246"/>
        <v>1.0996598747608062</v>
      </c>
      <c r="S672" s="22"/>
      <c r="T672" s="22">
        <f t="shared" si="247"/>
        <v>0.70366679467117899</v>
      </c>
      <c r="U672" s="22">
        <f t="shared" si="248"/>
        <v>0.35773785743167436</v>
      </c>
      <c r="V672" s="47"/>
      <c r="W672" s="26">
        <f t="shared" si="252"/>
        <v>0.63881760255656128</v>
      </c>
      <c r="X672" s="26">
        <f t="shared" si="253"/>
        <v>0.70366679467117899</v>
      </c>
      <c r="Y672" s="27">
        <f t="shared" si="254"/>
        <v>0.45392052559129104</v>
      </c>
      <c r="Z672" s="26">
        <f t="shared" si="255"/>
        <v>0.4758473199954753</v>
      </c>
      <c r="AA672" s="33">
        <f t="shared" si="261"/>
        <v>1.7260513678642373</v>
      </c>
      <c r="AB672" s="30"/>
      <c r="AC672" s="37">
        <f t="shared" si="256"/>
        <v>2.8766825510790229E-3</v>
      </c>
      <c r="AD672" s="37">
        <f t="shared" si="262"/>
        <v>5.7261899577584936</v>
      </c>
      <c r="AE672" s="38">
        <f t="shared" si="257"/>
        <v>5.958400000000009</v>
      </c>
      <c r="AF672" s="37">
        <f t="shared" si="258"/>
        <v>5.8031446263042221E-4</v>
      </c>
      <c r="AG672" s="37">
        <f t="shared" si="263"/>
        <v>0.3642471612113567</v>
      </c>
      <c r="AH672" s="38">
        <f t="shared" si="259"/>
        <v>0.57505697005504619</v>
      </c>
    </row>
    <row r="673" spans="6:34" x14ac:dyDescent="0.2">
      <c r="F673" s="9">
        <v>32.9000000000038</v>
      </c>
      <c r="G673" s="17">
        <f t="shared" si="260"/>
        <v>1029.6692307692683</v>
      </c>
      <c r="H673" s="24">
        <f t="shared" si="249"/>
        <v>1302.8192307692684</v>
      </c>
      <c r="I673" s="24">
        <f t="shared" si="250"/>
        <v>12.681410940829366</v>
      </c>
      <c r="J673" s="18">
        <f t="shared" si="251"/>
        <v>1268141094.0829365</v>
      </c>
      <c r="K673" s="19">
        <f t="shared" si="240"/>
        <v>-5.6461078032020016</v>
      </c>
      <c r="L673" s="25">
        <f t="shared" si="241"/>
        <v>-9.4595303049127022</v>
      </c>
      <c r="M673" s="19">
        <f t="shared" si="242"/>
        <v>3.8134225017107006</v>
      </c>
      <c r="N673" s="20">
        <f t="shared" si="243"/>
        <v>11.195327692305653</v>
      </c>
      <c r="O673" s="42">
        <f t="shared" si="244"/>
        <v>1.7199189397109143</v>
      </c>
      <c r="P673" s="40"/>
      <c r="Q673" s="21">
        <f t="shared" si="245"/>
        <v>7.8046422072092048</v>
      </c>
      <c r="R673" s="44">
        <f t="shared" si="246"/>
        <v>1.0990203315252007</v>
      </c>
      <c r="S673" s="22"/>
      <c r="T673" s="22">
        <f t="shared" si="247"/>
        <v>0.69713387778485436</v>
      </c>
      <c r="U673" s="22">
        <f t="shared" si="248"/>
        <v>0.35783743724431466</v>
      </c>
      <c r="V673" s="47"/>
      <c r="W673" s="26">
        <f t="shared" si="252"/>
        <v>0.63899542365056183</v>
      </c>
      <c r="X673" s="26">
        <f t="shared" si="253"/>
        <v>0.69713387778485436</v>
      </c>
      <c r="Y673" s="27">
        <f t="shared" si="254"/>
        <v>0.45830180114110386</v>
      </c>
      <c r="Z673" s="26">
        <f t="shared" si="255"/>
        <v>0.47824370213577611</v>
      </c>
      <c r="AA673" s="33">
        <f t="shared" si="261"/>
        <v>1.7178805304169638</v>
      </c>
      <c r="AB673" s="30"/>
      <c r="AC673" s="37">
        <f t="shared" si="256"/>
        <v>2.8529964502722154E-3</v>
      </c>
      <c r="AD673" s="37">
        <f t="shared" si="262"/>
        <v>5.729042954208766</v>
      </c>
      <c r="AE673" s="38">
        <f t="shared" si="257"/>
        <v>5.9584000000000099</v>
      </c>
      <c r="AF673" s="37">
        <f t="shared" si="258"/>
        <v>5.8019230552858875E-4</v>
      </c>
      <c r="AG673" s="37">
        <f t="shared" si="263"/>
        <v>0.36482735351688528</v>
      </c>
      <c r="AH673" s="38">
        <f t="shared" si="259"/>
        <v>0.57505684789794442</v>
      </c>
    </row>
    <row r="674" spans="6:34" x14ac:dyDescent="0.2">
      <c r="F674" s="9">
        <v>32.800000000003799</v>
      </c>
      <c r="G674" s="17">
        <f t="shared" si="260"/>
        <v>1029.4153846154222</v>
      </c>
      <c r="H674" s="24">
        <f t="shared" si="249"/>
        <v>1302.5653846154223</v>
      </c>
      <c r="I674" s="24">
        <f t="shared" si="250"/>
        <v>12.674834177515791</v>
      </c>
      <c r="J674" s="18">
        <f t="shared" si="251"/>
        <v>1267483417.751579</v>
      </c>
      <c r="K674" s="19">
        <f t="shared" si="240"/>
        <v>-5.6291739307671858</v>
      </c>
      <c r="L674" s="25">
        <f t="shared" si="241"/>
        <v>-9.4636319575548082</v>
      </c>
      <c r="M674" s="19">
        <f t="shared" si="242"/>
        <v>3.8344580267876225</v>
      </c>
      <c r="N674" s="20">
        <f t="shared" si="243"/>
        <v>11.209086153844112</v>
      </c>
      <c r="O674" s="42">
        <f t="shared" si="244"/>
        <v>1.7184247049995376</v>
      </c>
      <c r="P674" s="40"/>
      <c r="Q674" s="21">
        <f t="shared" si="245"/>
        <v>7.7413660079480646</v>
      </c>
      <c r="R674" s="44">
        <f t="shared" si="246"/>
        <v>1.0983735977818927</v>
      </c>
      <c r="S674" s="22"/>
      <c r="T674" s="22">
        <f t="shared" si="247"/>
        <v>0.69063310797135713</v>
      </c>
      <c r="U674" s="22">
        <f t="shared" si="248"/>
        <v>0.35793783281184</v>
      </c>
      <c r="V674" s="47"/>
      <c r="W674" s="26">
        <f t="shared" si="252"/>
        <v>0.63917470144971422</v>
      </c>
      <c r="X674" s="26">
        <f t="shared" si="253"/>
        <v>0.69063310797135713</v>
      </c>
      <c r="Y674" s="27">
        <f t="shared" si="254"/>
        <v>0.46274548242206698</v>
      </c>
      <c r="Z674" s="26">
        <f t="shared" si="255"/>
        <v>0.4806519385143162</v>
      </c>
      <c r="AA674" s="33">
        <f t="shared" si="261"/>
        <v>1.7097528978270917</v>
      </c>
      <c r="AB674" s="30"/>
      <c r="AC674" s="37">
        <f t="shared" si="256"/>
        <v>2.8293863766122003E-3</v>
      </c>
      <c r="AD674" s="37">
        <f t="shared" si="262"/>
        <v>5.7318723405853778</v>
      </c>
      <c r="AE674" s="38">
        <f t="shared" si="257"/>
        <v>5.958400000000009</v>
      </c>
      <c r="AF674" s="37">
        <f t="shared" si="258"/>
        <v>5.8006856230286409E-4</v>
      </c>
      <c r="AG674" s="37">
        <f t="shared" si="263"/>
        <v>0.36540742207918814</v>
      </c>
      <c r="AH674" s="38">
        <f t="shared" si="259"/>
        <v>0.57505672415471865</v>
      </c>
    </row>
    <row r="675" spans="6:34" x14ac:dyDescent="0.2">
      <c r="F675" s="9">
        <v>32.700000000003797</v>
      </c>
      <c r="G675" s="17">
        <f t="shared" si="260"/>
        <v>1029.1615384615761</v>
      </c>
      <c r="H675" s="24">
        <f t="shared" si="249"/>
        <v>1302.3115384615762</v>
      </c>
      <c r="I675" s="24">
        <f t="shared" si="250"/>
        <v>12.668270301776133</v>
      </c>
      <c r="J675" s="18">
        <f t="shared" si="251"/>
        <v>1266827030.1776133</v>
      </c>
      <c r="K675" s="19">
        <f t="shared" si="240"/>
        <v>-5.6121438189810471</v>
      </c>
      <c r="L675" s="25">
        <f t="shared" si="241"/>
        <v>-9.4677341206899328</v>
      </c>
      <c r="M675" s="19">
        <f t="shared" si="242"/>
        <v>3.8555903017088857</v>
      </c>
      <c r="N675" s="20">
        <f t="shared" si="243"/>
        <v>11.22284461538257</v>
      </c>
      <c r="O675" s="42">
        <f t="shared" si="244"/>
        <v>1.7169160343854628</v>
      </c>
      <c r="P675" s="40"/>
      <c r="Q675" s="21">
        <f t="shared" si="245"/>
        <v>7.678272387495773</v>
      </c>
      <c r="R675" s="44">
        <f t="shared" si="246"/>
        <v>1.097719630934243</v>
      </c>
      <c r="S675" s="22"/>
      <c r="T675" s="22">
        <f t="shared" si="247"/>
        <v>0.68416454567780116</v>
      </c>
      <c r="U675" s="22">
        <f t="shared" si="248"/>
        <v>0.35803905433453792</v>
      </c>
      <c r="V675" s="47"/>
      <c r="W675" s="26">
        <f t="shared" si="252"/>
        <v>0.63935545416881767</v>
      </c>
      <c r="X675" s="26">
        <f t="shared" si="253"/>
        <v>0.68416454567780116</v>
      </c>
      <c r="Y675" s="27">
        <f t="shared" si="254"/>
        <v>0.46725269396663111</v>
      </c>
      <c r="Z675" s="26">
        <f t="shared" si="255"/>
        <v>0.48307200060664873</v>
      </c>
      <c r="AA675" s="33">
        <f t="shared" si="261"/>
        <v>1.7016685712313673</v>
      </c>
      <c r="AB675" s="30"/>
      <c r="AC675" s="37">
        <f t="shared" si="256"/>
        <v>2.8058529779644097E-3</v>
      </c>
      <c r="AD675" s="37">
        <f t="shared" si="262"/>
        <v>5.734678193563342</v>
      </c>
      <c r="AE675" s="38">
        <f t="shared" si="257"/>
        <v>5.958400000000009</v>
      </c>
      <c r="AF675" s="37">
        <f t="shared" si="258"/>
        <v>5.799432273144577E-4</v>
      </c>
      <c r="AG675" s="37">
        <f t="shared" si="263"/>
        <v>0.36598736530650261</v>
      </c>
      <c r="AH675" s="38">
        <f t="shared" si="259"/>
        <v>0.57505659881973026</v>
      </c>
    </row>
    <row r="676" spans="6:34" x14ac:dyDescent="0.2">
      <c r="F676" s="9">
        <v>32.600000000003803</v>
      </c>
      <c r="G676" s="17">
        <f t="shared" si="260"/>
        <v>1028.90769230773</v>
      </c>
      <c r="H676" s="24">
        <f t="shared" si="249"/>
        <v>1302.0576923077301</v>
      </c>
      <c r="I676" s="24">
        <f t="shared" si="250"/>
        <v>12.661719313610448</v>
      </c>
      <c r="J676" s="18">
        <f t="shared" si="251"/>
        <v>1266171931.3610446</v>
      </c>
      <c r="K676" s="19">
        <f t="shared" si="240"/>
        <v>-5.5950168401639173</v>
      </c>
      <c r="L676" s="25">
        <f t="shared" si="241"/>
        <v>-9.4718367946166655</v>
      </c>
      <c r="M676" s="19">
        <f t="shared" si="242"/>
        <v>3.8768199544527482</v>
      </c>
      <c r="N676" s="20">
        <f t="shared" si="243"/>
        <v>11.236603076921028</v>
      </c>
      <c r="O676" s="42">
        <f t="shared" si="244"/>
        <v>1.7153928337167397</v>
      </c>
      <c r="P676" s="40"/>
      <c r="Q676" s="21">
        <f t="shared" si="245"/>
        <v>7.6153633405905046</v>
      </c>
      <c r="R676" s="44">
        <f t="shared" si="246"/>
        <v>1.0970583879236286</v>
      </c>
      <c r="S676" s="22"/>
      <c r="T676" s="22">
        <f t="shared" si="247"/>
        <v>0.6777282501178471</v>
      </c>
      <c r="U676" s="22">
        <f t="shared" si="248"/>
        <v>0.3581411121475393</v>
      </c>
      <c r="V676" s="47"/>
      <c r="W676" s="26">
        <f t="shared" si="252"/>
        <v>0.63953770026346302</v>
      </c>
      <c r="X676" s="26">
        <f t="shared" si="253"/>
        <v>0.6777282501178471</v>
      </c>
      <c r="Y676" s="27">
        <f t="shared" si="254"/>
        <v>0.47182458467111021</v>
      </c>
      <c r="Z676" s="26">
        <f t="shared" si="255"/>
        <v>0.48550385749994945</v>
      </c>
      <c r="AA676" s="33">
        <f t="shared" si="261"/>
        <v>1.6936276504902557</v>
      </c>
      <c r="AB676" s="30"/>
      <c r="AC676" s="37">
        <f t="shared" si="256"/>
        <v>2.7823968982230345E-3</v>
      </c>
      <c r="AD676" s="37">
        <f t="shared" si="262"/>
        <v>5.7374605904615654</v>
      </c>
      <c r="AE676" s="38">
        <f t="shared" si="257"/>
        <v>5.958400000000009</v>
      </c>
      <c r="AF676" s="37">
        <f t="shared" si="258"/>
        <v>5.7981629488033318E-4</v>
      </c>
      <c r="AG676" s="37">
        <f t="shared" si="263"/>
        <v>0.36656718160138296</v>
      </c>
      <c r="AH676" s="38">
        <f t="shared" si="259"/>
        <v>0.57505647188729625</v>
      </c>
    </row>
    <row r="677" spans="6:34" x14ac:dyDescent="0.2">
      <c r="F677" s="9">
        <v>32.500000000003801</v>
      </c>
      <c r="G677" s="17">
        <f t="shared" si="260"/>
        <v>1028.6538461538839</v>
      </c>
      <c r="H677" s="24">
        <f t="shared" si="249"/>
        <v>1301.803846153884</v>
      </c>
      <c r="I677" s="24">
        <f t="shared" si="250"/>
        <v>12.655181213018736</v>
      </c>
      <c r="J677" s="18">
        <f t="shared" si="251"/>
        <v>1265518121.3018737</v>
      </c>
      <c r="K677" s="19">
        <f t="shared" si="240"/>
        <v>-5.5777923606112667</v>
      </c>
      <c r="L677" s="25">
        <f t="shared" si="241"/>
        <v>-9.4759399796338553</v>
      </c>
      <c r="M677" s="19">
        <f t="shared" si="242"/>
        <v>3.8981476190225886</v>
      </c>
      <c r="N677" s="20">
        <f t="shared" si="243"/>
        <v>11.250361538459487</v>
      </c>
      <c r="O677" s="42">
        <f t="shared" si="244"/>
        <v>1.7138550079376884</v>
      </c>
      <c r="P677" s="40"/>
      <c r="Q677" s="21">
        <f t="shared" si="245"/>
        <v>7.5526408512781584</v>
      </c>
      <c r="R677" s="44">
        <f t="shared" si="246"/>
        <v>1.0963898252220943</v>
      </c>
      <c r="S677" s="22"/>
      <c r="T677" s="22">
        <f t="shared" si="247"/>
        <v>0.67132427926510374</v>
      </c>
      <c r="U677" s="22">
        <f t="shared" si="248"/>
        <v>0.35824401672296863</v>
      </c>
      <c r="V677" s="47"/>
      <c r="W677" s="26">
        <f t="shared" si="252"/>
        <v>0.63972145843387251</v>
      </c>
      <c r="X677" s="26">
        <f t="shared" si="253"/>
        <v>0.67132427926510374</v>
      </c>
      <c r="Y677" s="27">
        <f t="shared" si="254"/>
        <v>0.47646232841017849</v>
      </c>
      <c r="Z677" s="26">
        <f t="shared" si="255"/>
        <v>0.48794747584981385</v>
      </c>
      <c r="AA677" s="33">
        <f t="shared" si="261"/>
        <v>1.6856302341843978</v>
      </c>
      <c r="AB677" s="30"/>
      <c r="AC677" s="37">
        <f t="shared" si="256"/>
        <v>2.7590187772596839E-3</v>
      </c>
      <c r="AD677" s="37">
        <f t="shared" si="262"/>
        <v>5.7402196092388253</v>
      </c>
      <c r="AE677" s="38">
        <f t="shared" si="257"/>
        <v>5.9584000000000099</v>
      </c>
      <c r="AF677" s="37">
        <f t="shared" si="258"/>
        <v>5.7968775927271453E-4</v>
      </c>
      <c r="AG677" s="37">
        <f t="shared" si="263"/>
        <v>0.36714686936065566</v>
      </c>
      <c r="AH677" s="38">
        <f t="shared" si="259"/>
        <v>0.57505634335168854</v>
      </c>
    </row>
    <row r="678" spans="6:34" x14ac:dyDescent="0.2">
      <c r="F678" s="9">
        <v>32.4000000000038</v>
      </c>
      <c r="G678" s="17">
        <f t="shared" si="260"/>
        <v>1028.4000000000378</v>
      </c>
      <c r="H678" s="24">
        <f t="shared" si="249"/>
        <v>1301.5500000000379</v>
      </c>
      <c r="I678" s="24">
        <f t="shared" si="250"/>
        <v>12.648656000000969</v>
      </c>
      <c r="J678" s="18">
        <f t="shared" si="251"/>
        <v>1264865600.0000968</v>
      </c>
      <c r="K678" s="19">
        <f t="shared" si="240"/>
        <v>-5.5604697405169716</v>
      </c>
      <c r="L678" s="25">
        <f t="shared" si="241"/>
        <v>-9.4800436760405749</v>
      </c>
      <c r="M678" s="19">
        <f t="shared" si="242"/>
        <v>3.9195739355236032</v>
      </c>
      <c r="N678" s="20">
        <f t="shared" si="243"/>
        <v>11.264119999997945</v>
      </c>
      <c r="O678" s="42">
        <f t="shared" si="244"/>
        <v>1.7123024610773898</v>
      </c>
      <c r="P678" s="40"/>
      <c r="Q678" s="21">
        <f t="shared" si="245"/>
        <v>7.4901068927532233</v>
      </c>
      <c r="R678" s="44">
        <f t="shared" si="246"/>
        <v>1.0957138988248472</v>
      </c>
      <c r="S678" s="22"/>
      <c r="T678" s="22">
        <f t="shared" si="247"/>
        <v>0.66495268984657385</v>
      </c>
      <c r="U678" s="22">
        <f t="shared" si="248"/>
        <v>0.35834777867213607</v>
      </c>
      <c r="V678" s="47"/>
      <c r="W678" s="26">
        <f t="shared" si="252"/>
        <v>0.63990674762881439</v>
      </c>
      <c r="X678" s="26">
        <f t="shared" si="253"/>
        <v>0.66495268984657385</v>
      </c>
      <c r="Y678" s="27">
        <f t="shared" si="254"/>
        <v>0.4811671246690209</v>
      </c>
      <c r="Z678" s="26">
        <f t="shared" si="255"/>
        <v>0.49040281983697115</v>
      </c>
      <c r="AA678" s="33">
        <f t="shared" si="261"/>
        <v>1.6776764196112137</v>
      </c>
      <c r="AB678" s="30"/>
      <c r="AC678" s="37">
        <f t="shared" si="256"/>
        <v>2.7357192508690596E-3</v>
      </c>
      <c r="AD678" s="37">
        <f t="shared" si="262"/>
        <v>5.7429553284896944</v>
      </c>
      <c r="AE678" s="38">
        <f t="shared" si="257"/>
        <v>5.9584000000000099</v>
      </c>
      <c r="AF678" s="37">
        <f t="shared" si="258"/>
        <v>5.795576147179576E-4</v>
      </c>
      <c r="AG678" s="37">
        <f t="shared" si="263"/>
        <v>0.36772642697537361</v>
      </c>
      <c r="AH678" s="38">
        <f t="shared" si="259"/>
        <v>0.57505621320713374</v>
      </c>
    </row>
    <row r="679" spans="6:34" x14ac:dyDescent="0.2">
      <c r="F679" s="9">
        <v>32.300000000003799</v>
      </c>
      <c r="G679" s="17">
        <f t="shared" si="260"/>
        <v>1028.1461538461917</v>
      </c>
      <c r="H679" s="24">
        <f t="shared" si="249"/>
        <v>1301.2961538461918</v>
      </c>
      <c r="I679" s="24">
        <f t="shared" si="250"/>
        <v>12.642143674557204</v>
      </c>
      <c r="J679" s="18">
        <f t="shared" si="251"/>
        <v>1264214367.4557204</v>
      </c>
      <c r="K679" s="19">
        <f t="shared" si="240"/>
        <v>-5.5430483338953849</v>
      </c>
      <c r="L679" s="25">
        <f t="shared" si="241"/>
        <v>-9.4841478841361297</v>
      </c>
      <c r="M679" s="19">
        <f t="shared" si="242"/>
        <v>3.9410995502407449</v>
      </c>
      <c r="N679" s="20">
        <f t="shared" si="243"/>
        <v>11.277878461536403</v>
      </c>
      <c r="O679" s="42">
        <f t="shared" si="244"/>
        <v>1.7107350962379968</v>
      </c>
      <c r="P679" s="40"/>
      <c r="Q679" s="21">
        <f t="shared" si="245"/>
        <v>7.4277634271994968</v>
      </c>
      <c r="R679" s="44">
        <f t="shared" si="246"/>
        <v>1.0950305642426066</v>
      </c>
      <c r="S679" s="22"/>
      <c r="T679" s="22">
        <f t="shared" si="247"/>
        <v>0.65861353733613481</v>
      </c>
      <c r="U679" s="22">
        <f t="shared" si="248"/>
        <v>0.35845240874777096</v>
      </c>
      <c r="V679" s="47"/>
      <c r="W679" s="26">
        <f t="shared" si="252"/>
        <v>0.64009358704959096</v>
      </c>
      <c r="X679" s="26">
        <f t="shared" si="253"/>
        <v>0.65861353733613481</v>
      </c>
      <c r="Y679" s="27">
        <f t="shared" si="254"/>
        <v>0.48594019919371029</v>
      </c>
      <c r="Z679" s="26">
        <f t="shared" si="255"/>
        <v>0.4928698511239385</v>
      </c>
      <c r="AA679" s="33">
        <f t="shared" si="261"/>
        <v>1.6697663027816476</v>
      </c>
      <c r="AB679" s="30"/>
      <c r="AC679" s="37">
        <f t="shared" si="256"/>
        <v>2.7124989507186074E-3</v>
      </c>
      <c r="AD679" s="37">
        <f t="shared" si="262"/>
        <v>5.7456678274404132</v>
      </c>
      <c r="AE679" s="38">
        <f t="shared" si="257"/>
        <v>5.9584000000000099</v>
      </c>
      <c r="AF679" s="37">
        <f t="shared" si="258"/>
        <v>5.7942585539622993E-4</v>
      </c>
      <c r="AG679" s="37">
        <f t="shared" si="263"/>
        <v>0.36830585283076983</v>
      </c>
      <c r="AH679" s="38">
        <f t="shared" si="259"/>
        <v>0.57505608144781206</v>
      </c>
    </row>
    <row r="680" spans="6:34" x14ac:dyDescent="0.2">
      <c r="F680" s="9">
        <v>32.200000000003897</v>
      </c>
      <c r="G680" s="17">
        <f t="shared" si="260"/>
        <v>1027.8923076923456</v>
      </c>
      <c r="H680" s="24">
        <f t="shared" si="249"/>
        <v>1301.0423076923457</v>
      </c>
      <c r="I680" s="24">
        <f t="shared" si="250"/>
        <v>12.635644236687384</v>
      </c>
      <c r="J680" s="18">
        <f t="shared" si="251"/>
        <v>1263564423.6687384</v>
      </c>
      <c r="K680" s="19">
        <f t="shared" si="240"/>
        <v>-5.5255274885022816</v>
      </c>
      <c r="L680" s="25">
        <f t="shared" si="241"/>
        <v>-9.4882526042200652</v>
      </c>
      <c r="M680" s="19">
        <f t="shared" si="242"/>
        <v>3.9627251157177836</v>
      </c>
      <c r="N680" s="20">
        <f t="shared" si="243"/>
        <v>11.291636923074861</v>
      </c>
      <c r="O680" s="42">
        <f t="shared" si="244"/>
        <v>1.7091528155828781</v>
      </c>
      <c r="P680" s="40"/>
      <c r="Q680" s="21">
        <f t="shared" si="245"/>
        <v>7.3656124056308441</v>
      </c>
      <c r="R680" s="44">
        <f t="shared" si="246"/>
        <v>1.0943397764938132</v>
      </c>
      <c r="S680" s="22"/>
      <c r="T680" s="22">
        <f t="shared" si="247"/>
        <v>0.65230687594807035</v>
      </c>
      <c r="U680" s="22">
        <f t="shared" si="248"/>
        <v>0.35855791784629848</v>
      </c>
      <c r="V680" s="47"/>
      <c r="W680" s="26">
        <f t="shared" si="252"/>
        <v>0.64028199615410442</v>
      </c>
      <c r="X680" s="26">
        <f t="shared" si="253"/>
        <v>0.65230687594807035</v>
      </c>
      <c r="Y680" s="27">
        <f t="shared" si="254"/>
        <v>0.49078280466039176</v>
      </c>
      <c r="Z680" s="26">
        <f t="shared" si="255"/>
        <v>0.49534852881163616</v>
      </c>
      <c r="AA680" s="33">
        <f t="shared" si="261"/>
        <v>1.661899978417082</v>
      </c>
      <c r="AB680" s="30"/>
      <c r="AC680" s="37">
        <f t="shared" si="256"/>
        <v>2.6893585042925068E-3</v>
      </c>
      <c r="AD680" s="37">
        <f t="shared" si="262"/>
        <v>5.7483571859447053</v>
      </c>
      <c r="AE680" s="38">
        <f t="shared" si="257"/>
        <v>5.958400000000009</v>
      </c>
      <c r="AF680" s="37">
        <f t="shared" si="258"/>
        <v>5.7929247543998493E-4</v>
      </c>
      <c r="AG680" s="37">
        <f t="shared" si="263"/>
        <v>0.36888514530620981</v>
      </c>
      <c r="AH680" s="38">
        <f t="shared" si="259"/>
        <v>0.57505594806785632</v>
      </c>
    </row>
    <row r="681" spans="6:34" x14ac:dyDescent="0.2">
      <c r="F681" s="9">
        <v>32.100000000003902</v>
      </c>
      <c r="G681" s="17">
        <f t="shared" si="260"/>
        <v>1027.6384615384995</v>
      </c>
      <c r="H681" s="24">
        <f t="shared" si="249"/>
        <v>1300.7884615384996</v>
      </c>
      <c r="I681" s="24">
        <f t="shared" si="250"/>
        <v>12.629157686391508</v>
      </c>
      <c r="J681" s="18">
        <f t="shared" si="251"/>
        <v>1262915768.6391509</v>
      </c>
      <c r="K681" s="19">
        <f t="shared" si="240"/>
        <v>-5.5079065457542971</v>
      </c>
      <c r="L681" s="25">
        <f t="shared" si="241"/>
        <v>-9.4923578365921557</v>
      </c>
      <c r="M681" s="19">
        <f t="shared" si="242"/>
        <v>3.9844512908378587</v>
      </c>
      <c r="N681" s="20">
        <f t="shared" si="243"/>
        <v>11.30539538461332</v>
      </c>
      <c r="O681" s="42">
        <f t="shared" si="244"/>
        <v>1.7075555203245258</v>
      </c>
      <c r="P681" s="40"/>
      <c r="Q681" s="21">
        <f t="shared" si="245"/>
        <v>7.3036557677315193</v>
      </c>
      <c r="R681" s="44">
        <f t="shared" si="246"/>
        <v>1.0936414900966511</v>
      </c>
      <c r="S681" s="22"/>
      <c r="T681" s="22">
        <f t="shared" si="247"/>
        <v>0.64603275863061094</v>
      </c>
      <c r="U681" s="22">
        <f t="shared" si="248"/>
        <v>0.35866431701016011</v>
      </c>
      <c r="V681" s="47"/>
      <c r="W681" s="26">
        <f t="shared" si="252"/>
        <v>0.64047199466100013</v>
      </c>
      <c r="X681" s="26">
        <f t="shared" si="253"/>
        <v>0.64603275863061094</v>
      </c>
      <c r="Y681" s="27">
        <f t="shared" si="254"/>
        <v>0.49569622136391511</v>
      </c>
      <c r="Z681" s="26">
        <f t="shared" si="255"/>
        <v>0.49783880939600755</v>
      </c>
      <c r="AA681" s="33">
        <f t="shared" si="261"/>
        <v>1.6540775399463574</v>
      </c>
      <c r="AB681" s="30"/>
      <c r="AC681" s="37">
        <f t="shared" si="256"/>
        <v>2.6662985348527516E-3</v>
      </c>
      <c r="AD681" s="37">
        <f t="shared" si="262"/>
        <v>5.7510234844795578</v>
      </c>
      <c r="AE681" s="38">
        <f t="shared" si="257"/>
        <v>5.958400000000009</v>
      </c>
      <c r="AF681" s="37">
        <f t="shared" si="258"/>
        <v>5.791574689360745E-4</v>
      </c>
      <c r="AG681" s="37">
        <f t="shared" si="263"/>
        <v>0.36946430277514586</v>
      </c>
      <c r="AH681" s="38">
        <f t="shared" si="259"/>
        <v>0.57505581306135189</v>
      </c>
    </row>
    <row r="682" spans="6:34" x14ac:dyDescent="0.2">
      <c r="F682" s="9">
        <v>32.000000000003901</v>
      </c>
      <c r="G682" s="17">
        <f t="shared" si="260"/>
        <v>1027.3846153846534</v>
      </c>
      <c r="H682" s="24">
        <f t="shared" si="249"/>
        <v>1300.5346153846535</v>
      </c>
      <c r="I682" s="24">
        <f t="shared" si="250"/>
        <v>12.622684023669621</v>
      </c>
      <c r="J682" s="18">
        <f t="shared" si="251"/>
        <v>1262268402.366962</v>
      </c>
      <c r="K682" s="19">
        <f t="shared" si="240"/>
        <v>-5.4901848406473555</v>
      </c>
      <c r="L682" s="25">
        <f t="shared" si="241"/>
        <v>-9.4964635815524048</v>
      </c>
      <c r="M682" s="19">
        <f t="shared" si="242"/>
        <v>4.0062787409050493</v>
      </c>
      <c r="N682" s="20">
        <f t="shared" si="243"/>
        <v>11.319153846151778</v>
      </c>
      <c r="O682" s="42">
        <f t="shared" si="244"/>
        <v>1.7059431107123313</v>
      </c>
      <c r="P682" s="40"/>
      <c r="Q682" s="21">
        <f t="shared" si="245"/>
        <v>7.2418954416971451</v>
      </c>
      <c r="R682" s="44">
        <f t="shared" si="246"/>
        <v>1.0929356590609525</v>
      </c>
      <c r="S682" s="22"/>
      <c r="T682" s="22">
        <f t="shared" si="247"/>
        <v>0.63979123705957963</v>
      </c>
      <c r="U682" s="22">
        <f t="shared" si="248"/>
        <v>0.35877161743017866</v>
      </c>
      <c r="V682" s="47"/>
      <c r="W682" s="26">
        <f t="shared" si="252"/>
        <v>0.64066360255389043</v>
      </c>
      <c r="X682" s="26">
        <f t="shared" si="253"/>
        <v>0.63979123705957963</v>
      </c>
      <c r="Y682" s="27">
        <f t="shared" si="254"/>
        <v>0.50068175792647618</v>
      </c>
      <c r="Z682" s="26">
        <f t="shared" si="255"/>
        <v>0.50034064672463352</v>
      </c>
      <c r="AA682" s="33">
        <f t="shared" si="261"/>
        <v>1.646299079503033</v>
      </c>
      <c r="AB682" s="30"/>
      <c r="AC682" s="37">
        <f t="shared" si="256"/>
        <v>2.6433196613609212E-3</v>
      </c>
      <c r="AD682" s="37">
        <f t="shared" si="262"/>
        <v>5.7536668041409191</v>
      </c>
      <c r="AE682" s="38">
        <f t="shared" si="257"/>
        <v>5.9584000000000099</v>
      </c>
      <c r="AF682" s="37">
        <f t="shared" si="258"/>
        <v>5.7902082991941907E-4</v>
      </c>
      <c r="AG682" s="37">
        <f t="shared" si="263"/>
        <v>0.37004332360506526</v>
      </c>
      <c r="AH682" s="38">
        <f t="shared" si="259"/>
        <v>0.57505567642233513</v>
      </c>
    </row>
    <row r="683" spans="6:34" x14ac:dyDescent="0.2">
      <c r="F683" s="9">
        <v>31.900000000003899</v>
      </c>
      <c r="G683" s="17">
        <f t="shared" si="260"/>
        <v>1027.1307692308073</v>
      </c>
      <c r="H683" s="24">
        <f t="shared" si="249"/>
        <v>1300.2807692308074</v>
      </c>
      <c r="I683" s="24">
        <f t="shared" si="250"/>
        <v>12.616223248521678</v>
      </c>
      <c r="J683" s="18">
        <f t="shared" si="251"/>
        <v>1261622324.8521678</v>
      </c>
      <c r="K683" s="19">
        <f t="shared" si="240"/>
        <v>-5.4723617016736057</v>
      </c>
      <c r="L683" s="25">
        <f t="shared" si="241"/>
        <v>-9.5005698394010629</v>
      </c>
      <c r="M683" s="19">
        <f t="shared" si="242"/>
        <v>4.0282081377274572</v>
      </c>
      <c r="N683" s="20">
        <f t="shared" si="243"/>
        <v>11.332912307690236</v>
      </c>
      <c r="O683" s="42">
        <f t="shared" si="244"/>
        <v>1.7043154860201142</v>
      </c>
      <c r="P683" s="40"/>
      <c r="Q683" s="21">
        <f t="shared" si="245"/>
        <v>7.1803333440749819</v>
      </c>
      <c r="R683" s="44">
        <f t="shared" si="246"/>
        <v>1.0922222368799062</v>
      </c>
      <c r="S683" s="22"/>
      <c r="T683" s="22">
        <f t="shared" si="247"/>
        <v>0.63358236163202142</v>
      </c>
      <c r="U683" s="22">
        <f t="shared" si="248"/>
        <v>0.35887983044796956</v>
      </c>
      <c r="V683" s="47"/>
      <c r="W683" s="26">
        <f t="shared" si="252"/>
        <v>0.64085684008565991</v>
      </c>
      <c r="X683" s="26">
        <f t="shared" si="253"/>
        <v>0.63358236163202142</v>
      </c>
      <c r="Y683" s="27">
        <f t="shared" si="254"/>
        <v>0.50574075202701385</v>
      </c>
      <c r="Z683" s="26">
        <f t="shared" si="255"/>
        <v>0.50285399195341529</v>
      </c>
      <c r="AA683" s="33">
        <f t="shared" si="261"/>
        <v>1.6385646879227331</v>
      </c>
      <c r="AB683" s="30"/>
      <c r="AC683" s="37">
        <f t="shared" si="256"/>
        <v>2.6204224984508868E-3</v>
      </c>
      <c r="AD683" s="37">
        <f t="shared" si="262"/>
        <v>5.7562872266393699</v>
      </c>
      <c r="AE683" s="38">
        <f t="shared" si="257"/>
        <v>5.958400000000009</v>
      </c>
      <c r="AF683" s="37">
        <f t="shared" si="258"/>
        <v>5.7888255237755881E-4</v>
      </c>
      <c r="AG683" s="37">
        <f t="shared" si="263"/>
        <v>0.37062220615744279</v>
      </c>
      <c r="AH683" s="38">
        <f t="shared" si="259"/>
        <v>0.57505553814479327</v>
      </c>
    </row>
    <row r="684" spans="6:34" x14ac:dyDescent="0.2">
      <c r="F684" s="9">
        <v>31.800000000003902</v>
      </c>
      <c r="G684" s="17">
        <f t="shared" si="260"/>
        <v>1026.8769230769612</v>
      </c>
      <c r="H684" s="24">
        <f t="shared" si="249"/>
        <v>1300.0269230769613</v>
      </c>
      <c r="I684" s="24">
        <f t="shared" si="250"/>
        <v>12.609775360947751</v>
      </c>
      <c r="J684" s="18">
        <f t="shared" si="251"/>
        <v>1260977536.094775</v>
      </c>
      <c r="K684" s="19">
        <f t="shared" si="240"/>
        <v>-5.4544364507370675</v>
      </c>
      <c r="L684" s="25">
        <f t="shared" si="241"/>
        <v>-9.5046766104386009</v>
      </c>
      <c r="M684" s="19">
        <f t="shared" si="242"/>
        <v>4.0502401597015334</v>
      </c>
      <c r="N684" s="20">
        <f t="shared" si="243"/>
        <v>11.346670769228695</v>
      </c>
      <c r="O684" s="42">
        <f t="shared" si="244"/>
        <v>1.7026725445334803</v>
      </c>
      <c r="P684" s="40"/>
      <c r="Q684" s="21">
        <f t="shared" si="245"/>
        <v>7.1189713796045133</v>
      </c>
      <c r="R684" s="44">
        <f t="shared" si="246"/>
        <v>1.091501176521618</v>
      </c>
      <c r="S684" s="22"/>
      <c r="T684" s="22">
        <f t="shared" si="247"/>
        <v>0.62740618145990634</v>
      </c>
      <c r="U684" s="22">
        <f t="shared" si="248"/>
        <v>0.35898896755839899</v>
      </c>
      <c r="V684" s="47"/>
      <c r="W684" s="26">
        <f t="shared" si="252"/>
        <v>0.64105172778285524</v>
      </c>
      <c r="X684" s="26">
        <f t="shared" si="253"/>
        <v>0.62740618145990634</v>
      </c>
      <c r="Y684" s="27">
        <f t="shared" si="254"/>
        <v>0.51087457115197465</v>
      </c>
      <c r="Z684" s="26">
        <f t="shared" si="255"/>
        <v>0.5053787935033236</v>
      </c>
      <c r="AA684" s="33">
        <f t="shared" si="261"/>
        <v>1.6308744547406935</v>
      </c>
      <c r="AB684" s="30"/>
      <c r="AC684" s="37">
        <f t="shared" si="256"/>
        <v>2.5976076563648549E-3</v>
      </c>
      <c r="AD684" s="37">
        <f t="shared" si="262"/>
        <v>5.7588848342957348</v>
      </c>
      <c r="AE684" s="38">
        <f t="shared" si="257"/>
        <v>5.9584000000000099</v>
      </c>
      <c r="AF684" s="37">
        <f t="shared" si="258"/>
        <v>5.7874263024735239E-4</v>
      </c>
      <c r="AG684" s="37">
        <f t="shared" si="263"/>
        <v>0.37120094878769017</v>
      </c>
      <c r="AH684" s="38">
        <f t="shared" si="259"/>
        <v>0.57505539822266316</v>
      </c>
    </row>
    <row r="685" spans="6:34" x14ac:dyDescent="0.2">
      <c r="F685" s="9">
        <v>31.7000000000039</v>
      </c>
      <c r="G685" s="17">
        <f t="shared" si="260"/>
        <v>1026.6230769231151</v>
      </c>
      <c r="H685" s="24">
        <f t="shared" si="249"/>
        <v>1299.7730769231152</v>
      </c>
      <c r="I685" s="24">
        <f t="shared" si="250"/>
        <v>12.603340360947726</v>
      </c>
      <c r="J685" s="18">
        <f t="shared" si="251"/>
        <v>1260334036.0947726</v>
      </c>
      <c r="K685" s="19">
        <f t="shared" si="240"/>
        <v>-5.4364084030679027</v>
      </c>
      <c r="L685" s="25">
        <f t="shared" si="241"/>
        <v>-9.5087838949657417</v>
      </c>
      <c r="M685" s="19">
        <f t="shared" si="242"/>
        <v>4.072375491897839</v>
      </c>
      <c r="N685" s="20">
        <f t="shared" si="243"/>
        <v>11.360429230767153</v>
      </c>
      <c r="O685" s="42">
        <f t="shared" si="244"/>
        <v>1.7010141835369508</v>
      </c>
      <c r="P685" s="40"/>
      <c r="Q685" s="21">
        <f t="shared" si="245"/>
        <v>7.0578114410579422</v>
      </c>
      <c r="R685" s="44">
        <f t="shared" si="246"/>
        <v>1.0907724304204871</v>
      </c>
      <c r="S685" s="22"/>
      <c r="T685" s="22">
        <f t="shared" si="247"/>
        <v>0.62126274436387108</v>
      </c>
      <c r="U685" s="22">
        <f t="shared" si="248"/>
        <v>0.35909904041208945</v>
      </c>
      <c r="V685" s="47"/>
      <c r="W685" s="26">
        <f t="shared" si="252"/>
        <v>0.64124828645015963</v>
      </c>
      <c r="X685" s="26">
        <f t="shared" si="253"/>
        <v>0.62126274436387108</v>
      </c>
      <c r="Y685" s="27">
        <f t="shared" si="254"/>
        <v>0.51608461336817513</v>
      </c>
      <c r="Z685" s="26">
        <f t="shared" si="255"/>
        <v>0.50791499701725473</v>
      </c>
      <c r="AA685" s="33">
        <f t="shared" si="261"/>
        <v>1.6232284681894682</v>
      </c>
      <c r="AB685" s="30"/>
      <c r="AC685" s="37">
        <f t="shared" si="256"/>
        <v>2.5748757409033256E-3</v>
      </c>
      <c r="AD685" s="37">
        <f t="shared" si="262"/>
        <v>5.7614597100366378</v>
      </c>
      <c r="AE685" s="38">
        <f t="shared" si="257"/>
        <v>5.958400000000009</v>
      </c>
      <c r="AF685" s="37">
        <f t="shared" si="258"/>
        <v>5.7860105741461699E-4</v>
      </c>
      <c r="AG685" s="37">
        <f t="shared" si="263"/>
        <v>0.37177954984510481</v>
      </c>
      <c r="AH685" s="38">
        <f t="shared" si="259"/>
        <v>0.57505525664983037</v>
      </c>
    </row>
    <row r="686" spans="6:34" x14ac:dyDescent="0.2">
      <c r="F686" s="9">
        <v>31.600000000003899</v>
      </c>
      <c r="G686" s="17">
        <f t="shared" si="260"/>
        <v>1026.3692307692691</v>
      </c>
      <c r="H686" s="24">
        <f t="shared" si="249"/>
        <v>1299.5192307692691</v>
      </c>
      <c r="I686" s="24">
        <f t="shared" si="250"/>
        <v>12.596918248521703</v>
      </c>
      <c r="J686" s="18">
        <f t="shared" si="251"/>
        <v>1259691824.8521702</v>
      </c>
      <c r="K686" s="19">
        <f t="shared" si="240"/>
        <v>-5.4182768671353214</v>
      </c>
      <c r="L686" s="25">
        <f t="shared" si="241"/>
        <v>-9.5128916932834215</v>
      </c>
      <c r="M686" s="19">
        <f t="shared" si="242"/>
        <v>4.0946148261481001</v>
      </c>
      <c r="N686" s="20">
        <f t="shared" si="243"/>
        <v>11.374187692305611</v>
      </c>
      <c r="O686" s="42">
        <f t="shared" si="244"/>
        <v>1.6993402993009088</v>
      </c>
      <c r="P686" s="40"/>
      <c r="Q686" s="21">
        <f t="shared" si="245"/>
        <v>6.9968554090807364</v>
      </c>
      <c r="R686" s="44">
        <f t="shared" si="246"/>
        <v>1.0900359504684207</v>
      </c>
      <c r="S686" s="22"/>
      <c r="T686" s="22">
        <f t="shared" si="247"/>
        <v>0.61515209686701022</v>
      </c>
      <c r="U686" s="22">
        <f t="shared" si="248"/>
        <v>0.35921006081797524</v>
      </c>
      <c r="V686" s="47"/>
      <c r="W686" s="26">
        <f t="shared" si="252"/>
        <v>0.6414465371749557</v>
      </c>
      <c r="X686" s="26">
        <f t="shared" si="253"/>
        <v>0.61515209686701022</v>
      </c>
      <c r="Y686" s="27">
        <f t="shared" si="254"/>
        <v>0.52137230811848312</v>
      </c>
      <c r="Z686" s="26">
        <f t="shared" si="255"/>
        <v>0.51046254531702262</v>
      </c>
      <c r="AA686" s="33">
        <f t="shared" si="261"/>
        <v>1.6156268151968134</v>
      </c>
      <c r="AB686" s="30"/>
      <c r="AC686" s="37">
        <f t="shared" si="256"/>
        <v>2.5522273533721291E-3</v>
      </c>
      <c r="AD686" s="37">
        <f t="shared" si="262"/>
        <v>5.7640119373900101</v>
      </c>
      <c r="AE686" s="38">
        <f t="shared" si="257"/>
        <v>5.958400000000009</v>
      </c>
      <c r="AF686" s="37">
        <f t="shared" si="258"/>
        <v>5.7845782771311712E-4</v>
      </c>
      <c r="AG686" s="37">
        <f t="shared" si="263"/>
        <v>0.3723580076728179</v>
      </c>
      <c r="AH686" s="38">
        <f t="shared" si="259"/>
        <v>0.57505511342012894</v>
      </c>
    </row>
    <row r="687" spans="6:34" x14ac:dyDescent="0.2">
      <c r="F687" s="9">
        <v>31.500000000003901</v>
      </c>
      <c r="G687" s="17">
        <f t="shared" si="260"/>
        <v>1026.115384615423</v>
      </c>
      <c r="H687" s="24">
        <f t="shared" si="249"/>
        <v>1299.265384615423</v>
      </c>
      <c r="I687" s="24">
        <f t="shared" si="250"/>
        <v>12.590509023669611</v>
      </c>
      <c r="J687" s="18">
        <f t="shared" si="251"/>
        <v>1259050902.366961</v>
      </c>
      <c r="K687" s="19">
        <f t="shared" si="240"/>
        <v>-5.4000411445590419</v>
      </c>
      <c r="L687" s="25">
        <f t="shared" si="241"/>
        <v>-9.5170000056928306</v>
      </c>
      <c r="M687" s="19">
        <f t="shared" si="242"/>
        <v>4.1169588611337886</v>
      </c>
      <c r="N687" s="20">
        <f t="shared" si="243"/>
        <v>11.387946153844069</v>
      </c>
      <c r="O687" s="42">
        <f t="shared" si="244"/>
        <v>1.6976507870683131</v>
      </c>
      <c r="P687" s="40"/>
      <c r="Q687" s="21">
        <f t="shared" si="245"/>
        <v>6.9361051520321766</v>
      </c>
      <c r="R687" s="44">
        <f t="shared" si="246"/>
        <v>1.089291688005861</v>
      </c>
      <c r="S687" s="22"/>
      <c r="T687" s="22">
        <f t="shared" si="247"/>
        <v>0.60907428418871234</v>
      </c>
      <c r="U687" s="22">
        <f t="shared" si="248"/>
        <v>0.3593220407459074</v>
      </c>
      <c r="V687" s="47"/>
      <c r="W687" s="26">
        <f t="shared" si="252"/>
        <v>0.64164650133197743</v>
      </c>
      <c r="X687" s="26">
        <f t="shared" si="253"/>
        <v>0.60907428418871234</v>
      </c>
      <c r="Y687" s="27">
        <f t="shared" si="254"/>
        <v>0.52673911704107756</v>
      </c>
      <c r="Z687" s="26">
        <f t="shared" si="255"/>
        <v>0.51302137836052075</v>
      </c>
      <c r="AA687" s="33">
        <f t="shared" si="261"/>
        <v>1.6080695813837438</v>
      </c>
      <c r="AB687" s="30"/>
      <c r="AC687" s="37">
        <f t="shared" si="256"/>
        <v>2.5296630905310741E-3</v>
      </c>
      <c r="AD687" s="37">
        <f t="shared" si="262"/>
        <v>5.766541600480541</v>
      </c>
      <c r="AE687" s="38">
        <f t="shared" si="257"/>
        <v>5.958400000000009</v>
      </c>
      <c r="AF687" s="37">
        <f t="shared" si="258"/>
        <v>5.7831293492388125E-4</v>
      </c>
      <c r="AG687" s="37">
        <f t="shared" si="263"/>
        <v>0.37293632060774179</v>
      </c>
      <c r="AH687" s="38">
        <f t="shared" si="259"/>
        <v>0.57505496852733973</v>
      </c>
    </row>
    <row r="688" spans="6:34" x14ac:dyDescent="0.2">
      <c r="F688" s="9">
        <v>31.400000000003899</v>
      </c>
      <c r="G688" s="17">
        <f t="shared" si="260"/>
        <v>1025.8615384615769</v>
      </c>
      <c r="H688" s="24">
        <f t="shared" si="249"/>
        <v>1299.0115384615769</v>
      </c>
      <c r="I688" s="24">
        <f t="shared" si="250"/>
        <v>12.584112686391506</v>
      </c>
      <c r="J688" s="18">
        <f t="shared" si="251"/>
        <v>1258411268.6391506</v>
      </c>
      <c r="K688" s="19">
        <f t="shared" si="240"/>
        <v>-5.3817005300193079</v>
      </c>
      <c r="L688" s="25">
        <f t="shared" si="241"/>
        <v>-9.5211088324953828</v>
      </c>
      <c r="M688" s="19">
        <f t="shared" si="242"/>
        <v>4.1394083024760748</v>
      </c>
      <c r="N688" s="20">
        <f t="shared" si="243"/>
        <v>11.401704615382528</v>
      </c>
      <c r="O688" s="42">
        <f t="shared" si="244"/>
        <v>1.6959455410411994</v>
      </c>
      <c r="P688" s="40"/>
      <c r="Q688" s="21">
        <f t="shared" si="245"/>
        <v>6.8755625258259352</v>
      </c>
      <c r="R688" s="44">
        <f t="shared" si="246"/>
        <v>1.0885395938126277</v>
      </c>
      <c r="S688" s="22"/>
      <c r="T688" s="22">
        <f t="shared" si="247"/>
        <v>0.60302935023854409</v>
      </c>
      <c r="U688" s="22">
        <f t="shared" si="248"/>
        <v>0.35943499232931031</v>
      </c>
      <c r="V688" s="47"/>
      <c r="W688" s="26">
        <f t="shared" si="252"/>
        <v>0.64184820058805403</v>
      </c>
      <c r="X688" s="26">
        <f t="shared" si="253"/>
        <v>0.60302935023854409</v>
      </c>
      <c r="Y688" s="27">
        <f t="shared" si="254"/>
        <v>0.53218653481306843</v>
      </c>
      <c r="Z688" s="26">
        <f t="shared" si="255"/>
        <v>0.51559143319908618</v>
      </c>
      <c r="AA688" s="33">
        <f t="shared" si="261"/>
        <v>1.600556851062769</v>
      </c>
      <c r="AB688" s="30"/>
      <c r="AC688" s="37">
        <f t="shared" si="256"/>
        <v>2.507183544541788E-3</v>
      </c>
      <c r="AD688" s="37">
        <f t="shared" si="262"/>
        <v>5.7690487840250828</v>
      </c>
      <c r="AE688" s="38">
        <f t="shared" si="257"/>
        <v>5.958400000000009</v>
      </c>
      <c r="AF688" s="37">
        <f t="shared" si="258"/>
        <v>5.7816637277431377E-4</v>
      </c>
      <c r="AG688" s="37">
        <f t="shared" si="263"/>
        <v>0.37351448698051609</v>
      </c>
      <c r="AH688" s="38">
        <f t="shared" si="259"/>
        <v>0.57505482196519009</v>
      </c>
    </row>
    <row r="689" spans="6:34" x14ac:dyDescent="0.2">
      <c r="F689" s="9">
        <v>31.300000000003902</v>
      </c>
      <c r="G689" s="17">
        <f t="shared" si="260"/>
        <v>1025.6076923077308</v>
      </c>
      <c r="H689" s="24">
        <f t="shared" si="249"/>
        <v>1298.7576923077308</v>
      </c>
      <c r="I689" s="24">
        <f t="shared" si="250"/>
        <v>12.577729236687375</v>
      </c>
      <c r="J689" s="18">
        <f t="shared" si="251"/>
        <v>1257772923.6687374</v>
      </c>
      <c r="K689" s="19">
        <f t="shared" si="240"/>
        <v>-5.3632543111654654</v>
      </c>
      <c r="L689" s="25">
        <f t="shared" si="241"/>
        <v>-9.5252181739927337</v>
      </c>
      <c r="M689" s="19">
        <f t="shared" si="242"/>
        <v>4.1619638628272684</v>
      </c>
      <c r="N689" s="20">
        <f t="shared" si="243"/>
        <v>11.415463076920986</v>
      </c>
      <c r="O689" s="42">
        <f t="shared" si="244"/>
        <v>1.6942244543669691</v>
      </c>
      <c r="P689" s="40"/>
      <c r="Q689" s="21">
        <f t="shared" si="245"/>
        <v>6.8152293737707543</v>
      </c>
      <c r="R689" s="44">
        <f t="shared" si="246"/>
        <v>1.0877796180985819</v>
      </c>
      <c r="S689" s="22"/>
      <c r="T689" s="22">
        <f t="shared" si="247"/>
        <v>0.59701733761018649</v>
      </c>
      <c r="U689" s="22">
        <f t="shared" si="248"/>
        <v>0.35954892786789078</v>
      </c>
      <c r="V689" s="47"/>
      <c r="W689" s="26">
        <f t="shared" si="252"/>
        <v>0.64205165690694777</v>
      </c>
      <c r="X689" s="26">
        <f t="shared" si="253"/>
        <v>0.59701733761018649</v>
      </c>
      <c r="Y689" s="27">
        <f t="shared" si="254"/>
        <v>0.53771609001928666</v>
      </c>
      <c r="Z689" s="26">
        <f t="shared" si="255"/>
        <v>0.51817264393509865</v>
      </c>
      <c r="AA689" s="33">
        <f t="shared" si="261"/>
        <v>1.5930887072363153</v>
      </c>
      <c r="AB689" s="30"/>
      <c r="AC689" s="37">
        <f t="shared" si="256"/>
        <v>2.4847893029147088E-3</v>
      </c>
      <c r="AD689" s="37">
        <f t="shared" si="262"/>
        <v>5.7715335733279973</v>
      </c>
      <c r="AE689" s="38">
        <f t="shared" si="257"/>
        <v>5.958400000000009</v>
      </c>
      <c r="AF689" s="37">
        <f t="shared" si="258"/>
        <v>5.7801813493708583E-4</v>
      </c>
      <c r="AG689" s="37">
        <f t="shared" si="263"/>
        <v>0.37409250511545317</v>
      </c>
      <c r="AH689" s="38">
        <f t="shared" si="259"/>
        <v>0.57505467372735286</v>
      </c>
    </row>
    <row r="690" spans="6:34" x14ac:dyDescent="0.2">
      <c r="F690" s="9">
        <v>31.2000000000039</v>
      </c>
      <c r="G690" s="17">
        <f t="shared" si="260"/>
        <v>1025.3538461538847</v>
      </c>
      <c r="H690" s="24">
        <f t="shared" si="249"/>
        <v>1298.5038461538848</v>
      </c>
      <c r="I690" s="24">
        <f t="shared" si="250"/>
        <v>12.571358674557203</v>
      </c>
      <c r="J690" s="18">
        <f t="shared" si="251"/>
        <v>1257135867.4557202</v>
      </c>
      <c r="K690" s="19">
        <f t="shared" si="240"/>
        <v>-5.3447017685229774</v>
      </c>
      <c r="L690" s="25">
        <f t="shared" si="241"/>
        <v>-9.5293280304867718</v>
      </c>
      <c r="M690" s="19">
        <f t="shared" si="242"/>
        <v>4.1846262619637944</v>
      </c>
      <c r="N690" s="20">
        <f t="shared" si="243"/>
        <v>11.429221538459444</v>
      </c>
      <c r="O690" s="42">
        <f t="shared" si="244"/>
        <v>1.6924874191244417</v>
      </c>
      <c r="P690" s="40"/>
      <c r="Q690" s="21">
        <f t="shared" si="245"/>
        <v>6.7551075264111464</v>
      </c>
      <c r="R690" s="44">
        <f t="shared" si="246"/>
        <v>1.0870117104940891</v>
      </c>
      <c r="S690" s="22"/>
      <c r="T690" s="22">
        <f t="shared" si="247"/>
        <v>0.59103828757541732</v>
      </c>
      <c r="U690" s="22">
        <f t="shared" si="248"/>
        <v>0.35966385983040072</v>
      </c>
      <c r="V690" s="47"/>
      <c r="W690" s="26">
        <f t="shared" si="252"/>
        <v>0.64225689255428697</v>
      </c>
      <c r="X690" s="26">
        <f t="shared" si="253"/>
        <v>0.59103828757541732</v>
      </c>
      <c r="Y690" s="27">
        <f t="shared" si="254"/>
        <v>0.54332934604709016</v>
      </c>
      <c r="Z690" s="26">
        <f t="shared" si="255"/>
        <v>0.5207649416798511</v>
      </c>
      <c r="AA690" s="33">
        <f t="shared" si="261"/>
        <v>1.5856652315953339</v>
      </c>
      <c r="AB690" s="30"/>
      <c r="AC690" s="37">
        <f t="shared" si="256"/>
        <v>2.4624809484583925E-3</v>
      </c>
      <c r="AD690" s="37">
        <f t="shared" si="262"/>
        <v>5.7739960542764557</v>
      </c>
      <c r="AE690" s="38">
        <f t="shared" si="257"/>
        <v>5.958400000000009</v>
      </c>
      <c r="AF690" s="37">
        <f t="shared" si="258"/>
        <v>5.778682150295154E-4</v>
      </c>
      <c r="AG690" s="37">
        <f t="shared" si="263"/>
        <v>0.3746703733304827</v>
      </c>
      <c r="AH690" s="38">
        <f t="shared" si="259"/>
        <v>0.57505452380744526</v>
      </c>
    </row>
    <row r="691" spans="6:34" x14ac:dyDescent="0.2">
      <c r="F691" s="9">
        <v>31.100000000003899</v>
      </c>
      <c r="G691" s="17">
        <f t="shared" si="260"/>
        <v>1025.1000000000386</v>
      </c>
      <c r="H691" s="24">
        <f t="shared" si="249"/>
        <v>1298.2500000000387</v>
      </c>
      <c r="I691" s="24">
        <f t="shared" si="250"/>
        <v>12.56500100000099</v>
      </c>
      <c r="J691" s="18">
        <f t="shared" si="251"/>
        <v>1256500100.0000989</v>
      </c>
      <c r="K691" s="19">
        <f t="shared" si="240"/>
        <v>-5.3260421753989524</v>
      </c>
      <c r="L691" s="25">
        <f t="shared" si="241"/>
        <v>-9.5334384022796286</v>
      </c>
      <c r="M691" s="19">
        <f t="shared" si="242"/>
        <v>4.2073962268806762</v>
      </c>
      <c r="N691" s="20">
        <f t="shared" si="243"/>
        <v>11.442979999997902</v>
      </c>
      <c r="O691" s="42">
        <f t="shared" si="244"/>
        <v>1.6907343263096832</v>
      </c>
      <c r="P691" s="40"/>
      <c r="Q691" s="21">
        <f t="shared" si="245"/>
        <v>6.6951988013682282</v>
      </c>
      <c r="R691" s="44">
        <f t="shared" si="246"/>
        <v>1.0862358200402877</v>
      </c>
      <c r="S691" s="22"/>
      <c r="T691" s="22">
        <f t="shared" si="247"/>
        <v>0.58509224007814886</v>
      </c>
      <c r="U691" s="22">
        <f t="shared" si="248"/>
        <v>0.35977980085745503</v>
      </c>
      <c r="V691" s="47"/>
      <c r="W691" s="26">
        <f t="shared" si="252"/>
        <v>0.64246393010259817</v>
      </c>
      <c r="X691" s="26">
        <f t="shared" si="253"/>
        <v>0.58509224007814886</v>
      </c>
      <c r="Y691" s="27">
        <f t="shared" si="254"/>
        <v>0.54902790200805462</v>
      </c>
      <c r="Z691" s="26">
        <f t="shared" si="255"/>
        <v>0.52336825451172708</v>
      </c>
      <c r="AA691" s="33">
        <f t="shared" si="261"/>
        <v>1.5782865045181036</v>
      </c>
      <c r="AB691" s="30"/>
      <c r="AC691" s="37">
        <f t="shared" si="256"/>
        <v>2.440259059226171E-3</v>
      </c>
      <c r="AD691" s="37">
        <f t="shared" si="262"/>
        <v>5.7764363133356822</v>
      </c>
      <c r="AE691" s="38">
        <f t="shared" si="257"/>
        <v>5.958400000000009</v>
      </c>
      <c r="AF691" s="37">
        <f t="shared" si="258"/>
        <v>5.7771660661231315E-4</v>
      </c>
      <c r="AG691" s="37">
        <f t="shared" si="263"/>
        <v>0.37524808993709502</v>
      </c>
      <c r="AH691" s="38">
        <f t="shared" si="259"/>
        <v>0.57505437219902811</v>
      </c>
    </row>
    <row r="692" spans="6:34" x14ac:dyDescent="0.2">
      <c r="F692" s="9">
        <v>31.000000000003901</v>
      </c>
      <c r="G692" s="17">
        <f t="shared" si="260"/>
        <v>1024.8461538461925</v>
      </c>
      <c r="H692" s="24">
        <f t="shared" si="249"/>
        <v>1297.9961538461926</v>
      </c>
      <c r="I692" s="24">
        <f t="shared" si="250"/>
        <v>12.558656213018722</v>
      </c>
      <c r="J692" s="18">
        <f t="shared" si="251"/>
        <v>1255865621.3018723</v>
      </c>
      <c r="K692" s="19">
        <f t="shared" si="240"/>
        <v>-5.3072747977861026</v>
      </c>
      <c r="L692" s="25">
        <f t="shared" si="241"/>
        <v>-9.5375492896736649</v>
      </c>
      <c r="M692" s="19">
        <f t="shared" si="242"/>
        <v>4.2302744918875623</v>
      </c>
      <c r="N692" s="20">
        <f t="shared" si="243"/>
        <v>11.456738461536375</v>
      </c>
      <c r="O692" s="42">
        <f t="shared" si="244"/>
        <v>1.688965065821602</v>
      </c>
      <c r="P692" s="40"/>
      <c r="Q692" s="21">
        <f t="shared" si="245"/>
        <v>6.6355050031806346</v>
      </c>
      <c r="R692" s="44">
        <f t="shared" si="246"/>
        <v>1.085451895179161</v>
      </c>
      <c r="S692" s="22"/>
      <c r="T692" s="22">
        <f t="shared" si="247"/>
        <v>0.57917923372851421</v>
      </c>
      <c r="U692" s="22">
        <f t="shared" si="248"/>
        <v>0.35989676376440521</v>
      </c>
      <c r="V692" s="47"/>
      <c r="W692" s="26">
        <f t="shared" si="252"/>
        <v>0.64267279243643782</v>
      </c>
      <c r="X692" s="26">
        <f t="shared" si="253"/>
        <v>0.57917923372851421</v>
      </c>
      <c r="Y692" s="27">
        <f t="shared" si="254"/>
        <v>0.55481339368745886</v>
      </c>
      <c r="Z692" s="26">
        <f t="shared" si="255"/>
        <v>0.52598250743472263</v>
      </c>
      <c r="AA692" s="33">
        <f t="shared" si="261"/>
        <v>1.5709526050692242</v>
      </c>
      <c r="AB692" s="30"/>
      <c r="AC692" s="37">
        <f t="shared" si="256"/>
        <v>2.4181242084651213E-3</v>
      </c>
      <c r="AD692" s="37">
        <f t="shared" si="262"/>
        <v>5.7788544375441475</v>
      </c>
      <c r="AE692" s="38">
        <f t="shared" si="257"/>
        <v>5.9584000000000099</v>
      </c>
      <c r="AF692" s="37">
        <f t="shared" si="258"/>
        <v>5.7756330318881955E-4</v>
      </c>
      <c r="AG692" s="37">
        <f t="shared" si="263"/>
        <v>0.37582565324028383</v>
      </c>
      <c r="AH692" s="38">
        <f t="shared" si="259"/>
        <v>0.5750542188956046</v>
      </c>
    </row>
    <row r="693" spans="6:34" x14ac:dyDescent="0.2">
      <c r="F693" s="9">
        <v>30.900000000003899</v>
      </c>
      <c r="G693" s="17">
        <f t="shared" si="260"/>
        <v>1024.5923076923464</v>
      </c>
      <c r="H693" s="24">
        <f t="shared" si="249"/>
        <v>1297.7423076923465</v>
      </c>
      <c r="I693" s="24">
        <f t="shared" si="250"/>
        <v>12.552324313610427</v>
      </c>
      <c r="J693" s="18">
        <f t="shared" si="251"/>
        <v>1255232431.3610427</v>
      </c>
      <c r="K693" s="19">
        <f t="shared" si="240"/>
        <v>-5.2883988942650646</v>
      </c>
      <c r="L693" s="25">
        <f t="shared" si="241"/>
        <v>-9.5416606929714725</v>
      </c>
      <c r="M693" s="19">
        <f t="shared" si="242"/>
        <v>4.2532617987064079</v>
      </c>
      <c r="N693" s="20">
        <f t="shared" si="243"/>
        <v>11.470496923074833</v>
      </c>
      <c r="O693" s="42">
        <f t="shared" si="244"/>
        <v>1.6871795264472924</v>
      </c>
      <c r="P693" s="40"/>
      <c r="Q693" s="21">
        <f t="shared" si="245"/>
        <v>6.576027923145519</v>
      </c>
      <c r="R693" s="44">
        <f t="shared" si="246"/>
        <v>1.0846598837433905</v>
      </c>
      <c r="S693" s="22"/>
      <c r="T693" s="22">
        <f t="shared" si="247"/>
        <v>0.57329930579700805</v>
      </c>
      <c r="U693" s="22">
        <f t="shared" si="248"/>
        <v>0.36001476154427137</v>
      </c>
      <c r="V693" s="47"/>
      <c r="W693" s="26">
        <f t="shared" si="252"/>
        <v>0.6428835027576274</v>
      </c>
      <c r="X693" s="26">
        <f t="shared" si="253"/>
        <v>0.57329930579700805</v>
      </c>
      <c r="Y693" s="27">
        <f t="shared" si="254"/>
        <v>0.56068749452250122</v>
      </c>
      <c r="Z693" s="26">
        <f t="shared" si="255"/>
        <v>0.52860762233735081</v>
      </c>
      <c r="AA693" s="33">
        <f t="shared" si="261"/>
        <v>1.5636636109988173</v>
      </c>
      <c r="AB693" s="30"/>
      <c r="AC693" s="37">
        <f t="shared" si="256"/>
        <v>2.3960769645641846E-3</v>
      </c>
      <c r="AD693" s="37">
        <f t="shared" si="262"/>
        <v>5.7812505145087121</v>
      </c>
      <c r="AE693" s="38">
        <f t="shared" si="257"/>
        <v>5.9584000000000099</v>
      </c>
      <c r="AF693" s="37">
        <f t="shared" si="258"/>
        <v>5.7740829820401537E-4</v>
      </c>
      <c r="AG693" s="37">
        <f t="shared" si="263"/>
        <v>0.37640306153848785</v>
      </c>
      <c r="AH693" s="38">
        <f t="shared" si="259"/>
        <v>0.57505406389061986</v>
      </c>
    </row>
    <row r="694" spans="6:34" x14ac:dyDescent="0.2">
      <c r="F694" s="9">
        <v>30.800000000003902</v>
      </c>
      <c r="G694" s="17">
        <f t="shared" si="260"/>
        <v>1024.3384615385003</v>
      </c>
      <c r="H694" s="24">
        <f t="shared" si="249"/>
        <v>1297.4884615385004</v>
      </c>
      <c r="I694" s="24">
        <f t="shared" si="250"/>
        <v>12.546005301776148</v>
      </c>
      <c r="J694" s="18">
        <f t="shared" si="251"/>
        <v>1254600530.1776149</v>
      </c>
      <c r="K694" s="19">
        <f t="shared" si="240"/>
        <v>-5.2694137159051655</v>
      </c>
      <c r="L694" s="25">
        <f t="shared" si="241"/>
        <v>-9.5457726124758917</v>
      </c>
      <c r="M694" s="19">
        <f t="shared" si="242"/>
        <v>4.2763588965707262</v>
      </c>
      <c r="N694" s="20">
        <f t="shared" si="243"/>
        <v>11.484255384613292</v>
      </c>
      <c r="O694" s="42">
        <f t="shared" si="244"/>
        <v>1.6853775958471537</v>
      </c>
      <c r="P694" s="40"/>
      <c r="Q694" s="21">
        <f t="shared" si="245"/>
        <v>6.5167693391597927</v>
      </c>
      <c r="R694" s="44">
        <f t="shared" si="246"/>
        <v>1.0838597329460125</v>
      </c>
      <c r="S694" s="22"/>
      <c r="T694" s="22">
        <f t="shared" si="247"/>
        <v>0.56745249220868244</v>
      </c>
      <c r="U694" s="22">
        <f t="shared" si="248"/>
        <v>0.36013380737073247</v>
      </c>
      <c r="V694" s="47"/>
      <c r="W694" s="26">
        <f t="shared" si="252"/>
        <v>0.64309608459059364</v>
      </c>
      <c r="X694" s="26">
        <f t="shared" si="253"/>
        <v>0.56745249220868244</v>
      </c>
      <c r="Y694" s="27">
        <f t="shared" si="254"/>
        <v>0.56665191661022174</v>
      </c>
      <c r="Z694" s="26">
        <f t="shared" si="255"/>
        <v>0.53124351795196645</v>
      </c>
      <c r="AA694" s="33">
        <f t="shared" si="261"/>
        <v>1.5564195987419263</v>
      </c>
      <c r="AB694" s="30"/>
      <c r="AC694" s="37">
        <f t="shared" si="256"/>
        <v>2.3741178910015111E-3</v>
      </c>
      <c r="AD694" s="37">
        <f t="shared" si="262"/>
        <v>5.7836246323997136</v>
      </c>
      <c r="AE694" s="38">
        <f t="shared" si="257"/>
        <v>5.9584000000000099</v>
      </c>
      <c r="AF694" s="37">
        <f t="shared" si="258"/>
        <v>5.7725158504330415E-4</v>
      </c>
      <c r="AG694" s="37">
        <f t="shared" si="263"/>
        <v>0.37698031312353114</v>
      </c>
      <c r="AH694" s="38">
        <f t="shared" si="259"/>
        <v>0.57505390717745908</v>
      </c>
    </row>
    <row r="695" spans="6:34" x14ac:dyDescent="0.2">
      <c r="F695" s="9">
        <v>30.7000000000039</v>
      </c>
      <c r="G695" s="17">
        <f t="shared" si="260"/>
        <v>1024.0846153846542</v>
      </c>
      <c r="H695" s="24">
        <f t="shared" si="249"/>
        <v>1297.2346153846543</v>
      </c>
      <c r="I695" s="24">
        <f t="shared" si="250"/>
        <v>12.539699177515772</v>
      </c>
      <c r="J695" s="18">
        <f t="shared" si="251"/>
        <v>1253969917.7515771</v>
      </c>
      <c r="K695" s="19">
        <f t="shared" si="240"/>
        <v>-5.2503185061634818</v>
      </c>
      <c r="L695" s="25">
        <f t="shared" si="241"/>
        <v>-9.5498850484900011</v>
      </c>
      <c r="M695" s="19">
        <f t="shared" si="242"/>
        <v>4.2995665423265192</v>
      </c>
      <c r="N695" s="20">
        <f t="shared" si="243"/>
        <v>11.49801384615175</v>
      </c>
      <c r="O695" s="42">
        <f t="shared" si="244"/>
        <v>1.6835591605397466</v>
      </c>
      <c r="P695" s="40"/>
      <c r="Q695" s="21">
        <f t="shared" si="245"/>
        <v>6.4577310155614054</v>
      </c>
      <c r="R695" s="44">
        <f t="shared" si="246"/>
        <v>1.0830513893698486</v>
      </c>
      <c r="S695" s="22"/>
      <c r="T695" s="22">
        <f t="shared" si="247"/>
        <v>0.56163882753739525</v>
      </c>
      <c r="U695" s="22">
        <f t="shared" si="248"/>
        <v>0.36025391460117706</v>
      </c>
      <c r="V695" s="47"/>
      <c r="W695" s="26">
        <f t="shared" si="252"/>
        <v>0.64331056178781609</v>
      </c>
      <c r="X695" s="26">
        <f t="shared" si="253"/>
        <v>0.56163882753739525</v>
      </c>
      <c r="Y695" s="27">
        <f t="shared" si="254"/>
        <v>0.57270841174614384</v>
      </c>
      <c r="Z695" s="26">
        <f t="shared" si="255"/>
        <v>0.53389010981455343</v>
      </c>
      <c r="AA695" s="33">
        <f t="shared" si="261"/>
        <v>1.5492206434181286</v>
      </c>
      <c r="AB695" s="30"/>
      <c r="AC695" s="37">
        <f t="shared" si="256"/>
        <v>2.3522475462940491E-3</v>
      </c>
      <c r="AD695" s="37">
        <f t="shared" si="262"/>
        <v>5.7859768799460074</v>
      </c>
      <c r="AE695" s="38">
        <f t="shared" si="257"/>
        <v>5.9584000000000099</v>
      </c>
      <c r="AF695" s="37">
        <f t="shared" si="258"/>
        <v>5.7709315703178676E-4</v>
      </c>
      <c r="AG695" s="37">
        <f t="shared" si="263"/>
        <v>0.37755740628056295</v>
      </c>
      <c r="AH695" s="38">
        <f t="shared" si="259"/>
        <v>0.57505374874944759</v>
      </c>
    </row>
    <row r="696" spans="6:34" x14ac:dyDescent="0.2">
      <c r="F696" s="9">
        <v>30.600000000003899</v>
      </c>
      <c r="G696" s="17">
        <f t="shared" si="260"/>
        <v>1023.8307692308081</v>
      </c>
      <c r="H696" s="24">
        <f t="shared" si="249"/>
        <v>1296.9807692308082</v>
      </c>
      <c r="I696" s="24">
        <f t="shared" si="250"/>
        <v>12.533405940829368</v>
      </c>
      <c r="J696" s="18">
        <f t="shared" si="251"/>
        <v>1253340594.0829368</v>
      </c>
      <c r="K696" s="19">
        <f t="shared" si="240"/>
        <v>-5.2311125007822037</v>
      </c>
      <c r="L696" s="25">
        <f t="shared" si="241"/>
        <v>-9.5539980013171011</v>
      </c>
      <c r="M696" s="19">
        <f t="shared" si="242"/>
        <v>4.3228855005348974</v>
      </c>
      <c r="N696" s="20">
        <f t="shared" si="243"/>
        <v>11.511772307690208</v>
      </c>
      <c r="O696" s="42">
        <f t="shared" si="244"/>
        <v>1.681724105886401</v>
      </c>
      <c r="P696" s="40"/>
      <c r="Q696" s="21">
        <f t="shared" si="245"/>
        <v>6.3989147029708633</v>
      </c>
      <c r="R696" s="44">
        <f t="shared" si="246"/>
        <v>1.0822347989567149</v>
      </c>
      <c r="S696" s="22"/>
      <c r="T696" s="22">
        <f t="shared" si="247"/>
        <v>0.55585834500011755</v>
      </c>
      <c r="U696" s="22">
        <f t="shared" si="248"/>
        <v>0.3603750967798155</v>
      </c>
      <c r="V696" s="47"/>
      <c r="W696" s="26">
        <f t="shared" si="252"/>
        <v>0.64352695853538477</v>
      </c>
      <c r="X696" s="26">
        <f t="shared" si="253"/>
        <v>0.55585834500011755</v>
      </c>
      <c r="Y696" s="27">
        <f t="shared" si="254"/>
        <v>0.57885877249467999</v>
      </c>
      <c r="Z696" s="26">
        <f t="shared" si="255"/>
        <v>0.53654731022501312</v>
      </c>
      <c r="AA696" s="33">
        <f t="shared" si="261"/>
        <v>1.5420668188313602</v>
      </c>
      <c r="AB696" s="30"/>
      <c r="AC696" s="37">
        <f t="shared" si="256"/>
        <v>2.330466483944632E-3</v>
      </c>
      <c r="AD696" s="37">
        <f t="shared" si="262"/>
        <v>5.7883073464299519</v>
      </c>
      <c r="AE696" s="38">
        <f t="shared" si="257"/>
        <v>5.9584000000000099</v>
      </c>
      <c r="AF696" s="37">
        <f t="shared" si="258"/>
        <v>5.7693300743289356E-4</v>
      </c>
      <c r="AG696" s="37">
        <f t="shared" si="263"/>
        <v>0.37813433928799584</v>
      </c>
      <c r="AH696" s="38">
        <f t="shared" si="259"/>
        <v>0.57505358859984868</v>
      </c>
    </row>
    <row r="697" spans="6:34" x14ac:dyDescent="0.2">
      <c r="F697" s="9">
        <v>30.500000000004</v>
      </c>
      <c r="G697" s="17">
        <f t="shared" si="260"/>
        <v>1023.576923076962</v>
      </c>
      <c r="H697" s="24">
        <f t="shared" si="249"/>
        <v>1296.7269230769621</v>
      </c>
      <c r="I697" s="24">
        <f t="shared" si="250"/>
        <v>12.527125591716953</v>
      </c>
      <c r="J697" s="18">
        <f t="shared" si="251"/>
        <v>1252712559.1716952</v>
      </c>
      <c r="K697" s="19">
        <f t="shared" si="240"/>
        <v>-5.2117949276843083</v>
      </c>
      <c r="L697" s="25">
        <f t="shared" si="241"/>
        <v>-9.558111471260748</v>
      </c>
      <c r="M697" s="19">
        <f t="shared" si="242"/>
        <v>4.3463165435764397</v>
      </c>
      <c r="N697" s="20">
        <f t="shared" si="243"/>
        <v>11.525530769228666</v>
      </c>
      <c r="O697" s="42">
        <f t="shared" si="244"/>
        <v>1.6798723160755626</v>
      </c>
      <c r="P697" s="40"/>
      <c r="Q697" s="21">
        <f t="shared" si="245"/>
        <v>6.340322138132966</v>
      </c>
      <c r="R697" s="44">
        <f t="shared" si="246"/>
        <v>1.0814099069964078</v>
      </c>
      <c r="S697" s="22"/>
      <c r="T697" s="22">
        <f t="shared" si="247"/>
        <v>0.55011107645130042</v>
      </c>
      <c r="U697" s="22">
        <f t="shared" si="248"/>
        <v>0.36049736764085605</v>
      </c>
      <c r="V697" s="47"/>
      <c r="W697" s="26">
        <f t="shared" si="252"/>
        <v>0.64374529935867142</v>
      </c>
      <c r="X697" s="26">
        <f t="shared" si="253"/>
        <v>0.55011107645130042</v>
      </c>
      <c r="Y697" s="27">
        <f t="shared" si="254"/>
        <v>0.58510483329239071</v>
      </c>
      <c r="Z697" s="26">
        <f t="shared" si="255"/>
        <v>0.53921502820799727</v>
      </c>
      <c r="AA697" s="33">
        <f t="shared" si="261"/>
        <v>1.534958197469964</v>
      </c>
      <c r="AB697" s="30"/>
      <c r="AC697" s="37">
        <f t="shared" si="256"/>
        <v>2.3087752523889954E-3</v>
      </c>
      <c r="AD697" s="37">
        <f t="shared" si="262"/>
        <v>5.7906161216823406</v>
      </c>
      <c r="AE697" s="38">
        <f t="shared" si="257"/>
        <v>5.958400000000009</v>
      </c>
      <c r="AF697" s="37">
        <f t="shared" si="258"/>
        <v>5.767711294469356E-4</v>
      </c>
      <c r="AG697" s="37">
        <f t="shared" si="263"/>
        <v>0.37871111041744276</v>
      </c>
      <c r="AH697" s="38">
        <f t="shared" si="259"/>
        <v>0.57505342672186333</v>
      </c>
    </row>
    <row r="698" spans="6:34" x14ac:dyDescent="0.2">
      <c r="F698" s="9">
        <v>30.400000000003999</v>
      </c>
      <c r="G698" s="17">
        <f t="shared" si="260"/>
        <v>1023.3230769231159</v>
      </c>
      <c r="H698" s="24">
        <f t="shared" si="249"/>
        <v>1296.473076923116</v>
      </c>
      <c r="I698" s="24">
        <f t="shared" si="250"/>
        <v>12.520858130178468</v>
      </c>
      <c r="J698" s="18">
        <f t="shared" si="251"/>
        <v>1252085813.0178468</v>
      </c>
      <c r="K698" s="19">
        <f t="shared" si="240"/>
        <v>-5.1923650068673872</v>
      </c>
      <c r="L698" s="25">
        <f t="shared" si="241"/>
        <v>-9.5622254586247237</v>
      </c>
      <c r="M698" s="19">
        <f t="shared" si="242"/>
        <v>4.3698604517573365</v>
      </c>
      <c r="N698" s="20">
        <f t="shared" si="243"/>
        <v>11.539289230767125</v>
      </c>
      <c r="O698" s="42">
        <f t="shared" si="244"/>
        <v>1.6780036741068702</v>
      </c>
      <c r="P698" s="40"/>
      <c r="Q698" s="21">
        <f t="shared" si="245"/>
        <v>6.2819550437584351</v>
      </c>
      <c r="R698" s="44">
        <f t="shared" si="246"/>
        <v>1.0805766581154472</v>
      </c>
      <c r="S698" s="22"/>
      <c r="T698" s="22">
        <f t="shared" si="247"/>
        <v>0.54439705237727321</v>
      </c>
      <c r="U698" s="22">
        <f t="shared" si="248"/>
        <v>0.36062074111174497</v>
      </c>
      <c r="V698" s="47"/>
      <c r="W698" s="26">
        <f t="shared" si="252"/>
        <v>0.64396560912811596</v>
      </c>
      <c r="X698" s="26">
        <f t="shared" si="253"/>
        <v>0.54439705237727321</v>
      </c>
      <c r="Y698" s="27">
        <f t="shared" si="254"/>
        <v>0.59144847158525815</v>
      </c>
      <c r="Z698" s="26">
        <f t="shared" si="255"/>
        <v>0.54189316947433863</v>
      </c>
      <c r="AA698" s="33">
        <f t="shared" si="261"/>
        <v>1.5278948505069292</v>
      </c>
      <c r="AB698" s="30"/>
      <c r="AC698" s="37">
        <f t="shared" si="256"/>
        <v>2.2871743949558331E-3</v>
      </c>
      <c r="AD698" s="37">
        <f t="shared" si="262"/>
        <v>5.7929032960772968</v>
      </c>
      <c r="AE698" s="38">
        <f t="shared" si="257"/>
        <v>5.9584000000000099</v>
      </c>
      <c r="AF698" s="37">
        <f t="shared" si="258"/>
        <v>5.7660751621286383E-4</v>
      </c>
      <c r="AG698" s="37">
        <f t="shared" si="263"/>
        <v>0.37928771793365562</v>
      </c>
      <c r="AH698" s="38">
        <f t="shared" si="259"/>
        <v>0.57505326310862859</v>
      </c>
    </row>
    <row r="699" spans="6:34" x14ac:dyDescent="0.2">
      <c r="F699" s="9">
        <v>30.300000000004001</v>
      </c>
      <c r="G699" s="17">
        <f t="shared" si="260"/>
        <v>1023.0692307692698</v>
      </c>
      <c r="H699" s="24">
        <f t="shared" si="249"/>
        <v>1296.2192307692699</v>
      </c>
      <c r="I699" s="24">
        <f t="shared" si="250"/>
        <v>12.514603556213999</v>
      </c>
      <c r="J699" s="18">
        <f t="shared" si="251"/>
        <v>1251460355.6213999</v>
      </c>
      <c r="K699" s="19">
        <f t="shared" si="240"/>
        <v>-5.1728219502958321</v>
      </c>
      <c r="L699" s="25">
        <f t="shared" si="241"/>
        <v>-9.5663399637130428</v>
      </c>
      <c r="M699" s="19">
        <f t="shared" si="242"/>
        <v>4.3935180134172107</v>
      </c>
      <c r="N699" s="20">
        <f t="shared" si="243"/>
        <v>11.553047692305583</v>
      </c>
      <c r="O699" s="42">
        <f t="shared" si="244"/>
        <v>1.6761180617749831</v>
      </c>
      <c r="P699" s="40"/>
      <c r="Q699" s="21">
        <f t="shared" si="245"/>
        <v>6.2238151283664198</v>
      </c>
      <c r="R699" s="44">
        <f t="shared" si="246"/>
        <v>1.0797349962655971</v>
      </c>
      <c r="S699" s="22"/>
      <c r="T699" s="22">
        <f t="shared" si="247"/>
        <v>0.53871630189075803</v>
      </c>
      <c r="U699" s="22">
        <f t="shared" si="248"/>
        <v>0.36074523131647285</v>
      </c>
      <c r="V699" s="47"/>
      <c r="W699" s="26">
        <f t="shared" si="252"/>
        <v>0.64418791306513001</v>
      </c>
      <c r="X699" s="26">
        <f t="shared" si="253"/>
        <v>0.53871630189075803</v>
      </c>
      <c r="Y699" s="27">
        <f t="shared" si="254"/>
        <v>0.59789160900105798</v>
      </c>
      <c r="Z699" s="26">
        <f t="shared" si="255"/>
        <v>0.54458163638308843</v>
      </c>
      <c r="AA699" s="33">
        <f t="shared" si="261"/>
        <v>1.5208768478004275</v>
      </c>
      <c r="AB699" s="30"/>
      <c r="AC699" s="37">
        <f t="shared" si="256"/>
        <v>2.2656644497915735E-3</v>
      </c>
      <c r="AD699" s="37">
        <f t="shared" si="262"/>
        <v>5.7951689605270884</v>
      </c>
      <c r="AE699" s="38">
        <f t="shared" si="257"/>
        <v>5.9584000000000099</v>
      </c>
      <c r="AF699" s="37">
        <f t="shared" si="258"/>
        <v>5.764421608011978E-4</v>
      </c>
      <c r="AG699" s="37">
        <f t="shared" si="263"/>
        <v>0.37986416009445684</v>
      </c>
      <c r="AH699" s="38">
        <f t="shared" si="259"/>
        <v>0.575053097753217</v>
      </c>
    </row>
    <row r="700" spans="6:34" x14ac:dyDescent="0.2">
      <c r="F700" s="9">
        <v>30.200000000004</v>
      </c>
      <c r="G700" s="17">
        <f t="shared" si="260"/>
        <v>1022.8153846154237</v>
      </c>
      <c r="H700" s="24">
        <f t="shared" si="249"/>
        <v>1295.9653846154238</v>
      </c>
      <c r="I700" s="24">
        <f t="shared" si="250"/>
        <v>12.50836186982346</v>
      </c>
      <c r="J700" s="18">
        <f t="shared" si="251"/>
        <v>1250836186.9823461</v>
      </c>
      <c r="K700" s="19">
        <f t="shared" si="240"/>
        <v>-5.1531649617910489</v>
      </c>
      <c r="L700" s="25">
        <f t="shared" si="241"/>
        <v>-9.5704549868299846</v>
      </c>
      <c r="M700" s="19">
        <f t="shared" si="242"/>
        <v>4.4172900250389358</v>
      </c>
      <c r="N700" s="20">
        <f t="shared" si="243"/>
        <v>11.566806153844041</v>
      </c>
      <c r="O700" s="42">
        <f t="shared" si="244"/>
        <v>1.6742153596531111</v>
      </c>
      <c r="P700" s="40"/>
      <c r="Q700" s="21">
        <f t="shared" si="245"/>
        <v>6.1659040861265719</v>
      </c>
      <c r="R700" s="44">
        <f t="shared" si="246"/>
        <v>1.0788848647121247</v>
      </c>
      <c r="S700" s="22"/>
      <c r="T700" s="22">
        <f t="shared" si="247"/>
        <v>0.53306885272538551</v>
      </c>
      <c r="U700" s="22">
        <f t="shared" si="248"/>
        <v>0.36087085257894896</v>
      </c>
      <c r="V700" s="47"/>
      <c r="W700" s="26">
        <f t="shared" si="252"/>
        <v>0.64441223674812309</v>
      </c>
      <c r="X700" s="26">
        <f t="shared" si="253"/>
        <v>0.53306885272538551</v>
      </c>
      <c r="Y700" s="27">
        <f t="shared" si="254"/>
        <v>0.60443621255817115</v>
      </c>
      <c r="Z700" s="26">
        <f t="shared" si="255"/>
        <v>0.54728032790425662</v>
      </c>
      <c r="AA700" s="33">
        <f t="shared" si="261"/>
        <v>1.513904257894511</v>
      </c>
      <c r="AB700" s="30"/>
      <c r="AC700" s="37">
        <f t="shared" si="256"/>
        <v>2.2442459498334885E-3</v>
      </c>
      <c r="AD700" s="37">
        <f t="shared" si="262"/>
        <v>5.7974132064769215</v>
      </c>
      <c r="AE700" s="38">
        <f t="shared" si="257"/>
        <v>5.958400000000009</v>
      </c>
      <c r="AF700" s="37">
        <f t="shared" si="258"/>
        <v>5.7627505621890974E-4</v>
      </c>
      <c r="AG700" s="37">
        <f t="shared" si="263"/>
        <v>0.38044043515067577</v>
      </c>
      <c r="AH700" s="38">
        <f t="shared" si="259"/>
        <v>0.57505293064863472</v>
      </c>
    </row>
    <row r="701" spans="6:34" x14ac:dyDescent="0.2">
      <c r="F701" s="9">
        <v>30.100000000004002</v>
      </c>
      <c r="G701" s="17">
        <f t="shared" si="260"/>
        <v>1022.5615384615776</v>
      </c>
      <c r="H701" s="24">
        <f t="shared" si="249"/>
        <v>1295.7115384615777</v>
      </c>
      <c r="I701" s="24">
        <f t="shared" si="250"/>
        <v>12.502133071006881</v>
      </c>
      <c r="J701" s="18">
        <f t="shared" si="251"/>
        <v>1250213307.100688</v>
      </c>
      <c r="K701" s="19">
        <f t="shared" si="240"/>
        <v>-5.133393236919841</v>
      </c>
      <c r="L701" s="25">
        <f t="shared" si="241"/>
        <v>-9.5745705282800344</v>
      </c>
      <c r="M701" s="19">
        <f t="shared" si="242"/>
        <v>4.4411772913601935</v>
      </c>
      <c r="N701" s="20">
        <f t="shared" si="243"/>
        <v>11.580564615382499</v>
      </c>
      <c r="O701" s="42">
        <f t="shared" si="244"/>
        <v>1.6722954470762765</v>
      </c>
      <c r="P701" s="40"/>
      <c r="Q701" s="21">
        <f t="shared" si="245"/>
        <v>6.1082235967017242</v>
      </c>
      <c r="R701" s="44">
        <f t="shared" si="246"/>
        <v>1.0780262060218191</v>
      </c>
      <c r="S701" s="22"/>
      <c r="T701" s="22">
        <f t="shared" si="247"/>
        <v>0.52745473123030218</v>
      </c>
      <c r="U701" s="22">
        <f t="shared" si="248"/>
        <v>0.3609976194264452</v>
      </c>
      <c r="V701" s="47"/>
      <c r="W701" s="26">
        <f t="shared" si="252"/>
        <v>0.64463860611865209</v>
      </c>
      <c r="X701" s="26">
        <f t="shared" si="253"/>
        <v>0.52745473123030218</v>
      </c>
      <c r="Y701" s="27">
        <f t="shared" si="254"/>
        <v>0.61108429591200686</v>
      </c>
      <c r="Z701" s="26">
        <f t="shared" si="255"/>
        <v>0.54998913958226092</v>
      </c>
      <c r="AA701" s="33">
        <f t="shared" si="261"/>
        <v>1.5069771480200842</v>
      </c>
      <c r="AB701" s="30"/>
      <c r="AC701" s="37">
        <f t="shared" si="256"/>
        <v>2.2229194227456942E-3</v>
      </c>
      <c r="AD701" s="37">
        <f t="shared" si="262"/>
        <v>5.7996361258996671</v>
      </c>
      <c r="AE701" s="38">
        <f t="shared" si="257"/>
        <v>5.958400000000009</v>
      </c>
      <c r="AF701" s="37">
        <f t="shared" si="258"/>
        <v>5.7610619540504518E-4</v>
      </c>
      <c r="AG701" s="37">
        <f t="shared" si="263"/>
        <v>0.38101654134608082</v>
      </c>
      <c r="AH701" s="38">
        <f t="shared" si="259"/>
        <v>0.57505276178782094</v>
      </c>
    </row>
    <row r="702" spans="6:34" x14ac:dyDescent="0.2">
      <c r="F702" s="9">
        <v>30.000000000004</v>
      </c>
      <c r="G702" s="17">
        <f t="shared" si="260"/>
        <v>1022.3076923077315</v>
      </c>
      <c r="H702" s="24">
        <f t="shared" si="249"/>
        <v>1295.4576923077316</v>
      </c>
      <c r="I702" s="24">
        <f t="shared" si="250"/>
        <v>12.495917159764275</v>
      </c>
      <c r="J702" s="18">
        <f t="shared" si="251"/>
        <v>1249591715.9764276</v>
      </c>
      <c r="K702" s="19">
        <f t="shared" si="240"/>
        <v>-5.1135059628808852</v>
      </c>
      <c r="L702" s="25">
        <f t="shared" si="241"/>
        <v>-9.5786865883679404</v>
      </c>
      <c r="M702" s="19">
        <f t="shared" si="242"/>
        <v>4.4651806254870552</v>
      </c>
      <c r="N702" s="20">
        <f t="shared" si="243"/>
        <v>11.594323076920958</v>
      </c>
      <c r="O702" s="42">
        <f t="shared" si="244"/>
        <v>1.6703582021242793</v>
      </c>
      <c r="P702" s="40"/>
      <c r="Q702" s="21">
        <f t="shared" si="245"/>
        <v>6.0507753250907443</v>
      </c>
      <c r="R702" s="44">
        <f t="shared" si="246"/>
        <v>1.0771589620507422</v>
      </c>
      <c r="S702" s="22"/>
      <c r="T702" s="22">
        <f t="shared" si="247"/>
        <v>0.52187396236483141</v>
      </c>
      <c r="U702" s="22">
        <f t="shared" si="248"/>
        <v>0.36112554659311052</v>
      </c>
      <c r="V702" s="47"/>
      <c r="W702" s="26">
        <f t="shared" si="252"/>
        <v>0.6448670474876973</v>
      </c>
      <c r="X702" s="26">
        <f t="shared" si="253"/>
        <v>0.52187396236483141</v>
      </c>
      <c r="Y702" s="27">
        <f t="shared" si="254"/>
        <v>0.61783792064039011</v>
      </c>
      <c r="Z702" s="26">
        <f t="shared" si="255"/>
        <v>0.55270796350014806</v>
      </c>
      <c r="AA702" s="33">
        <f t="shared" si="261"/>
        <v>1.5000955840961083</v>
      </c>
      <c r="AB702" s="30"/>
      <c r="AC702" s="37">
        <f t="shared" si="256"/>
        <v>2.2016853908717604E-3</v>
      </c>
      <c r="AD702" s="37">
        <f t="shared" si="262"/>
        <v>5.8018378112905387</v>
      </c>
      <c r="AE702" s="38">
        <f t="shared" si="257"/>
        <v>5.958400000000009</v>
      </c>
      <c r="AF702" s="37">
        <f t="shared" si="258"/>
        <v>5.7593557123040821E-4</v>
      </c>
      <c r="AG702" s="37">
        <f t="shared" si="263"/>
        <v>0.38159247691731124</v>
      </c>
      <c r="AH702" s="38">
        <f t="shared" si="259"/>
        <v>0.57505259116364627</v>
      </c>
    </row>
    <row r="703" spans="6:34" x14ac:dyDescent="0.2">
      <c r="H703" s="12"/>
      <c r="I703" s="12"/>
      <c r="J703" s="7"/>
      <c r="K703" s="8"/>
      <c r="L703" s="2"/>
      <c r="M703" s="1"/>
      <c r="W703" s="3"/>
      <c r="X703" s="3"/>
      <c r="Z703" s="3"/>
      <c r="AA703" s="34"/>
      <c r="AB703" s="38"/>
    </row>
    <row r="704" spans="6:34" x14ac:dyDescent="0.2">
      <c r="H704" s="12"/>
      <c r="I704" s="12"/>
      <c r="J704" s="7"/>
      <c r="K704" s="8"/>
      <c r="L704" s="2"/>
      <c r="M704" s="1"/>
      <c r="W704" s="3"/>
      <c r="X704" s="3"/>
      <c r="Z704" s="3"/>
      <c r="AA704" s="34"/>
      <c r="AB704" s="38"/>
    </row>
    <row r="705" spans="8:28" x14ac:dyDescent="0.2">
      <c r="H705" s="12"/>
      <c r="I705" s="12"/>
      <c r="J705" s="7"/>
      <c r="K705" s="8"/>
      <c r="L705" s="2"/>
      <c r="M705" s="1"/>
      <c r="W705" s="3"/>
      <c r="X705" s="3"/>
      <c r="Z705" s="3"/>
      <c r="AA705" s="34"/>
      <c r="AB705" s="38"/>
    </row>
    <row r="706" spans="8:28" x14ac:dyDescent="0.2">
      <c r="H706" s="12"/>
      <c r="I706" s="12"/>
      <c r="J706" s="7"/>
      <c r="K706" s="8"/>
      <c r="L706" s="2"/>
      <c r="M706" s="1"/>
      <c r="W706" s="3"/>
      <c r="X706" s="3"/>
      <c r="Z706" s="3"/>
      <c r="AA706" s="34"/>
      <c r="AB706" s="38"/>
    </row>
    <row r="707" spans="8:28" x14ac:dyDescent="0.2">
      <c r="H707" s="12"/>
      <c r="I707" s="12"/>
      <c r="J707" s="7"/>
      <c r="K707" s="8"/>
      <c r="L707" s="2"/>
      <c r="M707" s="1"/>
      <c r="W707" s="3"/>
      <c r="X707" s="3"/>
      <c r="Z707" s="3"/>
      <c r="AA707" s="34"/>
      <c r="AB707" s="38"/>
    </row>
    <row r="708" spans="8:28" x14ac:dyDescent="0.2">
      <c r="H708" s="12"/>
      <c r="I708" s="12"/>
      <c r="J708" s="7"/>
      <c r="K708" s="8"/>
      <c r="L708" s="2"/>
      <c r="M708" s="1"/>
      <c r="W708" s="3"/>
      <c r="X708" s="3"/>
      <c r="Z708" s="3"/>
      <c r="AA708" s="34"/>
      <c r="AB708" s="38"/>
    </row>
    <row r="709" spans="8:28" x14ac:dyDescent="0.2">
      <c r="H709" s="12"/>
      <c r="I709" s="12"/>
      <c r="J709" s="7"/>
      <c r="K709" s="8"/>
      <c r="L709" s="2"/>
      <c r="M709" s="1"/>
      <c r="W709" s="3"/>
      <c r="X709" s="3"/>
      <c r="Z709" s="3"/>
      <c r="AA709" s="34"/>
      <c r="AB709" s="38"/>
    </row>
    <row r="710" spans="8:28" x14ac:dyDescent="0.2">
      <c r="H710" s="12"/>
      <c r="I710" s="12"/>
      <c r="J710" s="7"/>
      <c r="K710" s="8"/>
      <c r="L710" s="2"/>
      <c r="M710" s="1"/>
      <c r="W710" s="3"/>
      <c r="X710" s="3"/>
      <c r="Z710" s="3"/>
      <c r="AA710" s="34"/>
      <c r="AB710" s="38"/>
    </row>
    <row r="711" spans="8:28" x14ac:dyDescent="0.2">
      <c r="H711" s="12"/>
      <c r="I711" s="12"/>
      <c r="J711" s="7"/>
      <c r="K711" s="8"/>
      <c r="L711" s="2"/>
      <c r="M711" s="1"/>
      <c r="W711" s="3"/>
      <c r="X711" s="3"/>
      <c r="Z711" s="3"/>
      <c r="AA711" s="34"/>
      <c r="AB711" s="38"/>
    </row>
    <row r="712" spans="8:28" x14ac:dyDescent="0.2">
      <c r="H712" s="12"/>
      <c r="I712" s="12"/>
      <c r="J712" s="7"/>
      <c r="K712" s="8"/>
      <c r="L712" s="2"/>
      <c r="M712" s="1"/>
      <c r="W712" s="3"/>
      <c r="X712" s="3"/>
      <c r="Z712" s="3"/>
      <c r="AA712" s="34"/>
      <c r="AB712" s="38"/>
    </row>
    <row r="713" spans="8:28" x14ac:dyDescent="0.2">
      <c r="H713" s="12"/>
      <c r="I713" s="12"/>
      <c r="J713" s="7"/>
      <c r="K713" s="8"/>
      <c r="L713" s="2"/>
      <c r="M713" s="1"/>
      <c r="W713" s="3"/>
      <c r="X713" s="3"/>
      <c r="Z713" s="3"/>
      <c r="AA713" s="34"/>
      <c r="AB713" s="38"/>
    </row>
    <row r="714" spans="8:28" x14ac:dyDescent="0.2">
      <c r="H714" s="12"/>
      <c r="I714" s="12"/>
      <c r="J714" s="7"/>
      <c r="K714" s="8"/>
      <c r="L714" s="2"/>
      <c r="M714" s="1"/>
      <c r="W714" s="3"/>
      <c r="X714" s="3"/>
      <c r="Z714" s="3"/>
      <c r="AA714" s="34"/>
      <c r="AB714" s="38"/>
    </row>
    <row r="715" spans="8:28" x14ac:dyDescent="0.2">
      <c r="H715" s="12"/>
      <c r="I715" s="12"/>
      <c r="J715" s="7"/>
      <c r="K715" s="8"/>
      <c r="L715" s="2"/>
      <c r="M715" s="1"/>
      <c r="W715" s="3"/>
      <c r="X715" s="3"/>
      <c r="Z715" s="3"/>
      <c r="AA715" s="34"/>
      <c r="AB715" s="38"/>
    </row>
    <row r="716" spans="8:28" x14ac:dyDescent="0.2">
      <c r="H716" s="12"/>
      <c r="I716" s="12"/>
      <c r="J716" s="7"/>
      <c r="K716" s="8"/>
      <c r="L716" s="2"/>
      <c r="M716" s="1"/>
      <c r="W716" s="3"/>
      <c r="X716" s="3"/>
      <c r="Z716" s="3"/>
      <c r="AA716" s="34"/>
      <c r="AB716" s="38"/>
    </row>
    <row r="717" spans="8:28" x14ac:dyDescent="0.2">
      <c r="H717" s="12"/>
      <c r="I717" s="12"/>
      <c r="J717" s="7"/>
      <c r="K717" s="8"/>
      <c r="L717" s="2"/>
      <c r="M717" s="1"/>
      <c r="W717" s="3"/>
      <c r="X717" s="3"/>
      <c r="Z717" s="3"/>
      <c r="AA717" s="34"/>
      <c r="AB717" s="38"/>
    </row>
    <row r="718" spans="8:28" x14ac:dyDescent="0.2">
      <c r="H718" s="12"/>
      <c r="I718" s="12"/>
      <c r="J718" s="7"/>
      <c r="K718" s="8"/>
      <c r="L718" s="2"/>
      <c r="M718" s="1"/>
      <c r="W718" s="3"/>
      <c r="X718" s="3"/>
      <c r="Z718" s="3"/>
      <c r="AA718" s="34"/>
      <c r="AB718" s="38"/>
    </row>
    <row r="719" spans="8:28" x14ac:dyDescent="0.2">
      <c r="H719" s="12"/>
      <c r="I719" s="12"/>
      <c r="J719" s="7"/>
      <c r="K719" s="8"/>
      <c r="L719" s="2"/>
      <c r="M719" s="1"/>
      <c r="W719" s="3"/>
      <c r="X719" s="3"/>
      <c r="Z719" s="3"/>
      <c r="AA719" s="34"/>
      <c r="AB719" s="38"/>
    </row>
    <row r="720" spans="8:28" x14ac:dyDescent="0.2">
      <c r="H720" s="12"/>
      <c r="I720" s="12"/>
      <c r="J720" s="7"/>
      <c r="K720" s="8"/>
      <c r="L720" s="2"/>
      <c r="M720" s="1"/>
      <c r="W720" s="3"/>
      <c r="X720" s="3"/>
      <c r="Z720" s="3"/>
      <c r="AA720" s="34"/>
      <c r="AB720" s="38"/>
    </row>
    <row r="721" spans="8:28" x14ac:dyDescent="0.2">
      <c r="H721" s="12"/>
      <c r="I721" s="12"/>
      <c r="J721" s="7"/>
      <c r="K721" s="8"/>
      <c r="L721" s="2"/>
      <c r="M721" s="1"/>
      <c r="W721" s="3"/>
      <c r="X721" s="3"/>
      <c r="Z721" s="3"/>
      <c r="AA721" s="34"/>
      <c r="AB721" s="38"/>
    </row>
    <row r="722" spans="8:28" x14ac:dyDescent="0.2">
      <c r="H722" s="12"/>
      <c r="I722" s="12"/>
      <c r="J722" s="7"/>
      <c r="K722" s="8"/>
      <c r="L722" s="2"/>
      <c r="M722" s="1"/>
      <c r="W722" s="3"/>
      <c r="X722" s="3"/>
      <c r="Z722" s="3"/>
      <c r="AA722" s="34"/>
      <c r="AB722" s="38"/>
    </row>
    <row r="723" spans="8:28" x14ac:dyDescent="0.2">
      <c r="H723" s="12"/>
      <c r="I723" s="12"/>
      <c r="J723" s="7"/>
      <c r="K723" s="8"/>
      <c r="L723" s="2"/>
      <c r="M723" s="1"/>
      <c r="W723" s="3"/>
      <c r="X723" s="3"/>
      <c r="Z723" s="3"/>
      <c r="AA723" s="34"/>
      <c r="AB723" s="38"/>
    </row>
    <row r="724" spans="8:28" x14ac:dyDescent="0.2">
      <c r="H724" s="12"/>
      <c r="I724" s="12"/>
      <c r="J724" s="7"/>
      <c r="K724" s="8"/>
      <c r="L724" s="2"/>
      <c r="M724" s="1"/>
      <c r="W724" s="3"/>
      <c r="X724" s="3"/>
      <c r="Z724" s="3"/>
      <c r="AA724" s="34"/>
      <c r="AB724" s="38"/>
    </row>
    <row r="725" spans="8:28" x14ac:dyDescent="0.2">
      <c r="H725" s="12"/>
      <c r="I725" s="12"/>
      <c r="J725" s="7"/>
      <c r="K725" s="8"/>
      <c r="L725" s="2"/>
      <c r="M725" s="1"/>
      <c r="W725" s="3"/>
      <c r="X725" s="3"/>
      <c r="Z725" s="3"/>
      <c r="AA725" s="34"/>
      <c r="AB725" s="38"/>
    </row>
    <row r="726" spans="8:28" x14ac:dyDescent="0.2">
      <c r="H726" s="12"/>
      <c r="I726" s="12"/>
      <c r="J726" s="7"/>
      <c r="K726" s="8"/>
      <c r="L726" s="2"/>
      <c r="M726" s="1"/>
      <c r="W726" s="3"/>
      <c r="X726" s="3"/>
      <c r="Z726" s="3"/>
      <c r="AA726" s="34"/>
      <c r="AB726" s="38"/>
    </row>
    <row r="727" spans="8:28" x14ac:dyDescent="0.2">
      <c r="H727" s="12"/>
      <c r="I727" s="12"/>
      <c r="J727" s="7"/>
      <c r="K727" s="8"/>
      <c r="L727" s="2"/>
      <c r="M727" s="1"/>
      <c r="W727" s="3"/>
      <c r="X727" s="3"/>
      <c r="Z727" s="3"/>
      <c r="AA727" s="34"/>
      <c r="AB727" s="38"/>
    </row>
    <row r="728" spans="8:28" x14ac:dyDescent="0.2">
      <c r="H728" s="12"/>
      <c r="I728" s="12"/>
      <c r="J728" s="7"/>
      <c r="K728" s="8"/>
      <c r="L728" s="2"/>
      <c r="M728" s="1"/>
      <c r="W728" s="3"/>
      <c r="X728" s="3"/>
      <c r="Z728" s="3"/>
      <c r="AA728" s="34"/>
      <c r="AB728" s="38"/>
    </row>
    <row r="729" spans="8:28" x14ac:dyDescent="0.2">
      <c r="H729" s="12"/>
      <c r="I729" s="12"/>
      <c r="J729" s="7"/>
      <c r="K729" s="8"/>
      <c r="L729" s="2"/>
      <c r="M729" s="1"/>
      <c r="W729" s="3"/>
      <c r="X729" s="3"/>
      <c r="Z729" s="3"/>
      <c r="AA729" s="34"/>
      <c r="AB729" s="38"/>
    </row>
    <row r="730" spans="8:28" x14ac:dyDescent="0.2">
      <c r="H730" s="12"/>
      <c r="I730" s="12"/>
      <c r="J730" s="7"/>
      <c r="K730" s="8"/>
      <c r="L730" s="2"/>
      <c r="M730" s="1"/>
      <c r="W730" s="3"/>
      <c r="X730" s="3"/>
      <c r="Z730" s="3"/>
      <c r="AA730" s="34"/>
      <c r="AB730" s="38"/>
    </row>
    <row r="731" spans="8:28" x14ac:dyDescent="0.2">
      <c r="H731" s="12"/>
      <c r="I731" s="12"/>
      <c r="J731" s="7"/>
      <c r="K731" s="8"/>
      <c r="L731" s="2"/>
      <c r="M731" s="1"/>
      <c r="W731" s="3"/>
      <c r="X731" s="3"/>
      <c r="Z731" s="3"/>
      <c r="AA731" s="34"/>
      <c r="AB731" s="38"/>
    </row>
    <row r="732" spans="8:28" x14ac:dyDescent="0.2">
      <c r="H732" s="12"/>
      <c r="I732" s="12"/>
      <c r="J732" s="7"/>
      <c r="K732" s="8"/>
      <c r="L732" s="2"/>
      <c r="M732" s="1"/>
      <c r="W732" s="3"/>
      <c r="X732" s="3"/>
      <c r="Z732" s="3"/>
      <c r="AA732" s="34"/>
      <c r="AB732" s="38"/>
    </row>
    <row r="733" spans="8:28" x14ac:dyDescent="0.2">
      <c r="H733" s="12"/>
      <c r="I733" s="12"/>
      <c r="J733" s="7"/>
      <c r="K733" s="8"/>
      <c r="L733" s="2"/>
      <c r="M733" s="1"/>
      <c r="W733" s="3"/>
      <c r="X733" s="3"/>
      <c r="Z733" s="3"/>
      <c r="AA733" s="34"/>
      <c r="AB733" s="38"/>
    </row>
    <row r="734" spans="8:28" x14ac:dyDescent="0.2">
      <c r="H734" s="12"/>
      <c r="I734" s="12"/>
      <c r="J734" s="7"/>
      <c r="K734" s="8"/>
      <c r="L734" s="2"/>
      <c r="M734" s="1"/>
      <c r="W734" s="3"/>
      <c r="X734" s="3"/>
      <c r="Z734" s="3"/>
      <c r="AA734" s="34"/>
      <c r="AB734" s="38"/>
    </row>
    <row r="735" spans="8:28" x14ac:dyDescent="0.2">
      <c r="H735" s="12"/>
      <c r="I735" s="12"/>
      <c r="J735" s="7"/>
      <c r="K735" s="8"/>
      <c r="L735" s="2"/>
      <c r="M735" s="1"/>
      <c r="W735" s="3"/>
      <c r="X735" s="3"/>
      <c r="Z735" s="3"/>
      <c r="AA735" s="34"/>
      <c r="AB735" s="38"/>
    </row>
    <row r="736" spans="8:28" x14ac:dyDescent="0.2">
      <c r="H736" s="12"/>
      <c r="I736" s="12"/>
      <c r="J736" s="7"/>
      <c r="K736" s="8"/>
      <c r="L736" s="2"/>
      <c r="M736" s="1"/>
      <c r="W736" s="3"/>
      <c r="X736" s="3"/>
      <c r="Z736" s="3"/>
      <c r="AA736" s="34"/>
      <c r="AB736" s="38"/>
    </row>
    <row r="737" spans="8:28" x14ac:dyDescent="0.2">
      <c r="H737" s="12"/>
      <c r="I737" s="12"/>
      <c r="J737" s="7"/>
      <c r="K737" s="8"/>
      <c r="L737" s="2"/>
      <c r="M737" s="1"/>
      <c r="W737" s="3"/>
      <c r="X737" s="3"/>
      <c r="Z737" s="3"/>
      <c r="AA737" s="34"/>
      <c r="AB737" s="38"/>
    </row>
    <row r="738" spans="8:28" x14ac:dyDescent="0.2">
      <c r="H738" s="12"/>
      <c r="I738" s="12"/>
      <c r="J738" s="7"/>
      <c r="K738" s="8"/>
      <c r="L738" s="2"/>
      <c r="M738" s="1"/>
      <c r="W738" s="3"/>
      <c r="X738" s="3"/>
      <c r="Z738" s="3"/>
      <c r="AA738" s="34"/>
      <c r="AB738" s="38"/>
    </row>
    <row r="739" spans="8:28" x14ac:dyDescent="0.2">
      <c r="H739" s="12"/>
      <c r="I739" s="12"/>
      <c r="J739" s="7"/>
      <c r="K739" s="8"/>
      <c r="L739" s="2"/>
      <c r="M739" s="1"/>
      <c r="W739" s="3"/>
      <c r="X739" s="3"/>
      <c r="Z739" s="3"/>
      <c r="AA739" s="34"/>
      <c r="AB739" s="38"/>
    </row>
    <row r="740" spans="8:28" x14ac:dyDescent="0.2">
      <c r="H740" s="12"/>
      <c r="I740" s="12"/>
      <c r="J740" s="7"/>
      <c r="K740" s="8"/>
      <c r="L740" s="2"/>
      <c r="M740" s="1"/>
      <c r="W740" s="3"/>
      <c r="X740" s="3"/>
      <c r="Z740" s="3"/>
      <c r="AA740" s="34"/>
      <c r="AB740" s="38"/>
    </row>
    <row r="741" spans="8:28" x14ac:dyDescent="0.2">
      <c r="H741" s="12"/>
      <c r="I741" s="12"/>
      <c r="J741" s="7"/>
      <c r="K741" s="8"/>
      <c r="L741" s="2"/>
      <c r="M741" s="1"/>
      <c r="W741" s="3"/>
      <c r="X741" s="3"/>
      <c r="Z741" s="3"/>
      <c r="AA741" s="34"/>
      <c r="AB741" s="38"/>
    </row>
    <row r="742" spans="8:28" x14ac:dyDescent="0.2">
      <c r="H742" s="12"/>
      <c r="I742" s="12"/>
      <c r="J742" s="7"/>
      <c r="K742" s="8"/>
      <c r="L742" s="2"/>
      <c r="M742" s="1"/>
      <c r="W742" s="3"/>
      <c r="X742" s="3"/>
      <c r="Z742" s="3"/>
      <c r="AA742" s="34"/>
      <c r="AB742" s="38"/>
    </row>
    <row r="743" spans="8:28" x14ac:dyDescent="0.2">
      <c r="H743" s="12"/>
      <c r="I743" s="12"/>
      <c r="J743" s="7"/>
      <c r="K743" s="8"/>
      <c r="L743" s="2"/>
      <c r="M743" s="1"/>
      <c r="W743" s="3"/>
      <c r="X743" s="3"/>
      <c r="Z743" s="3"/>
      <c r="AA743" s="34"/>
      <c r="AB743" s="38"/>
    </row>
    <row r="744" spans="8:28" x14ac:dyDescent="0.2">
      <c r="H744" s="12"/>
      <c r="I744" s="12"/>
      <c r="J744" s="7"/>
      <c r="K744" s="8"/>
      <c r="L744" s="2"/>
      <c r="M744" s="1"/>
      <c r="W744" s="3"/>
      <c r="X744" s="3"/>
      <c r="Z744" s="3"/>
      <c r="AA744" s="34"/>
      <c r="AB744" s="38"/>
    </row>
    <row r="745" spans="8:28" x14ac:dyDescent="0.2">
      <c r="H745" s="12"/>
      <c r="I745" s="12"/>
      <c r="J745" s="7"/>
      <c r="K745" s="8"/>
      <c r="L745" s="2"/>
      <c r="M745" s="1"/>
      <c r="W745" s="3"/>
      <c r="X745" s="3"/>
      <c r="Z745" s="3"/>
      <c r="AA745" s="34"/>
      <c r="AB745" s="38"/>
    </row>
    <row r="746" spans="8:28" x14ac:dyDescent="0.2">
      <c r="H746" s="12"/>
      <c r="I746" s="12"/>
      <c r="J746" s="7"/>
      <c r="K746" s="8"/>
      <c r="L746" s="2"/>
      <c r="M746" s="1"/>
      <c r="W746" s="3"/>
      <c r="X746" s="3"/>
      <c r="Z746" s="3"/>
      <c r="AA746" s="34"/>
      <c r="AB746" s="38"/>
    </row>
    <row r="747" spans="8:28" x14ac:dyDescent="0.2">
      <c r="H747" s="12"/>
      <c r="I747" s="12"/>
      <c r="J747" s="7"/>
      <c r="K747" s="8"/>
      <c r="L747" s="2"/>
      <c r="M747" s="1"/>
      <c r="W747" s="3"/>
      <c r="X747" s="3"/>
      <c r="Z747" s="3"/>
      <c r="AA747" s="34"/>
      <c r="AB747" s="38"/>
    </row>
    <row r="748" spans="8:28" x14ac:dyDescent="0.2">
      <c r="H748" s="12"/>
      <c r="I748" s="12"/>
      <c r="J748" s="7"/>
      <c r="K748" s="8"/>
      <c r="L748" s="2"/>
      <c r="M748" s="1"/>
      <c r="W748" s="3"/>
      <c r="X748" s="3"/>
      <c r="Z748" s="3"/>
      <c r="AA748" s="34"/>
      <c r="AB748" s="38"/>
    </row>
    <row r="749" spans="8:28" x14ac:dyDescent="0.2">
      <c r="H749" s="12"/>
      <c r="I749" s="12"/>
      <c r="J749" s="7"/>
      <c r="K749" s="8"/>
      <c r="L749" s="2"/>
      <c r="M749" s="1"/>
      <c r="W749" s="3"/>
      <c r="X749" s="3"/>
      <c r="Z749" s="3"/>
      <c r="AA749" s="34"/>
      <c r="AB749" s="38"/>
    </row>
    <row r="750" spans="8:28" x14ac:dyDescent="0.2">
      <c r="H750" s="12"/>
      <c r="I750" s="12"/>
      <c r="J750" s="7"/>
      <c r="K750" s="8"/>
      <c r="L750" s="2"/>
      <c r="M750" s="1"/>
      <c r="W750" s="3"/>
      <c r="X750" s="3"/>
      <c r="Z750" s="3"/>
      <c r="AA750" s="34"/>
      <c r="AB750" s="38"/>
    </row>
    <row r="751" spans="8:28" x14ac:dyDescent="0.2">
      <c r="H751" s="12"/>
      <c r="I751" s="12"/>
      <c r="J751" s="7"/>
      <c r="K751" s="8"/>
      <c r="L751" s="2"/>
      <c r="M751" s="1"/>
      <c r="W751" s="3"/>
      <c r="X751" s="3"/>
      <c r="Z751" s="3"/>
      <c r="AA751" s="34"/>
      <c r="AB751" s="38"/>
    </row>
    <row r="752" spans="8:28" x14ac:dyDescent="0.2">
      <c r="H752" s="12"/>
      <c r="I752" s="12"/>
      <c r="J752" s="7"/>
      <c r="K752" s="8"/>
      <c r="L752" s="2"/>
      <c r="M752" s="1"/>
      <c r="W752" s="3"/>
      <c r="X752" s="3"/>
      <c r="Z752" s="3"/>
      <c r="AA752" s="34"/>
      <c r="AB752" s="38"/>
    </row>
    <row r="753" spans="8:28" x14ac:dyDescent="0.2">
      <c r="H753" s="12"/>
      <c r="I753" s="12"/>
      <c r="J753" s="7"/>
      <c r="K753" s="8"/>
      <c r="L753" s="2"/>
      <c r="M753" s="1"/>
      <c r="W753" s="3"/>
      <c r="X753" s="3"/>
      <c r="Z753" s="3"/>
      <c r="AA753" s="34"/>
      <c r="AB753" s="38"/>
    </row>
    <row r="754" spans="8:28" x14ac:dyDescent="0.2">
      <c r="H754" s="12"/>
      <c r="I754" s="12"/>
      <c r="J754" s="7"/>
      <c r="K754" s="8"/>
      <c r="L754" s="2"/>
      <c r="M754" s="1"/>
      <c r="W754" s="3"/>
      <c r="X754" s="3"/>
      <c r="Z754" s="3"/>
      <c r="AA754" s="34"/>
      <c r="AB754" s="38"/>
    </row>
    <row r="755" spans="8:28" x14ac:dyDescent="0.2">
      <c r="H755" s="12"/>
      <c r="I755" s="12"/>
      <c r="J755" s="7"/>
      <c r="K755" s="8"/>
      <c r="L755" s="2"/>
      <c r="M755" s="1"/>
      <c r="W755" s="3"/>
      <c r="X755" s="3"/>
      <c r="Z755" s="3"/>
      <c r="AA755" s="34"/>
      <c r="AB755" s="38"/>
    </row>
    <row r="756" spans="8:28" x14ac:dyDescent="0.2">
      <c r="H756" s="12"/>
      <c r="I756" s="12"/>
      <c r="J756" s="7"/>
      <c r="K756" s="8"/>
      <c r="L756" s="2"/>
      <c r="M756" s="1"/>
      <c r="W756" s="3"/>
      <c r="X756" s="3"/>
      <c r="Z756" s="3"/>
      <c r="AA756" s="34"/>
      <c r="AB756" s="38"/>
    </row>
    <row r="757" spans="8:28" x14ac:dyDescent="0.2">
      <c r="H757" s="12"/>
      <c r="I757" s="12"/>
      <c r="J757" s="7"/>
      <c r="K757" s="8"/>
      <c r="L757" s="2"/>
      <c r="M757" s="1"/>
      <c r="W757" s="3"/>
      <c r="X757" s="3"/>
      <c r="Z757" s="3"/>
      <c r="AA757" s="34"/>
      <c r="AB757" s="38"/>
    </row>
    <row r="758" spans="8:28" x14ac:dyDescent="0.2">
      <c r="H758" s="12"/>
      <c r="I758" s="12"/>
      <c r="J758" s="7"/>
      <c r="K758" s="8"/>
      <c r="L758" s="2"/>
      <c r="M758" s="1"/>
      <c r="W758" s="3"/>
      <c r="X758" s="3"/>
      <c r="Z758" s="3"/>
      <c r="AA758" s="34"/>
      <c r="AB758" s="38"/>
    </row>
    <row r="759" spans="8:28" x14ac:dyDescent="0.2">
      <c r="H759" s="12"/>
      <c r="I759" s="12"/>
      <c r="J759" s="7"/>
      <c r="K759" s="8"/>
      <c r="L759" s="2"/>
      <c r="M759" s="1"/>
      <c r="W759" s="3"/>
      <c r="X759" s="3"/>
      <c r="Z759" s="3"/>
      <c r="AA759" s="34"/>
      <c r="AB759" s="38"/>
    </row>
    <row r="760" spans="8:28" x14ac:dyDescent="0.2">
      <c r="H760" s="12"/>
      <c r="I760" s="12"/>
      <c r="J760" s="7"/>
      <c r="K760" s="8"/>
      <c r="L760" s="2"/>
      <c r="M760" s="1"/>
      <c r="W760" s="3"/>
      <c r="X760" s="3"/>
      <c r="Z760" s="3"/>
      <c r="AA760" s="34"/>
      <c r="AB760" s="38"/>
    </row>
    <row r="761" spans="8:28" x14ac:dyDescent="0.2">
      <c r="H761" s="12"/>
      <c r="I761" s="12"/>
      <c r="J761" s="7"/>
      <c r="K761" s="8"/>
      <c r="L761" s="2"/>
      <c r="M761" s="1"/>
      <c r="W761" s="3"/>
      <c r="X761" s="3"/>
      <c r="Z761" s="3"/>
      <c r="AA761" s="34"/>
      <c r="AB761" s="38"/>
    </row>
    <row r="762" spans="8:28" x14ac:dyDescent="0.2">
      <c r="H762" s="12"/>
      <c r="I762" s="12"/>
      <c r="J762" s="7"/>
      <c r="K762" s="8"/>
      <c r="L762" s="2"/>
      <c r="M762" s="1"/>
      <c r="W762" s="3"/>
      <c r="X762" s="3"/>
      <c r="Z762" s="3"/>
      <c r="AA762" s="34"/>
      <c r="AB762" s="38"/>
    </row>
    <row r="763" spans="8:28" x14ac:dyDescent="0.2">
      <c r="H763" s="12"/>
      <c r="I763" s="12"/>
      <c r="J763" s="7"/>
      <c r="K763" s="8"/>
      <c r="L763" s="2"/>
      <c r="M763" s="1"/>
      <c r="W763" s="3"/>
      <c r="X763" s="3"/>
      <c r="Z763" s="3"/>
      <c r="AA763" s="34"/>
      <c r="AB763" s="38"/>
    </row>
    <row r="764" spans="8:28" x14ac:dyDescent="0.2">
      <c r="H764" s="12"/>
      <c r="I764" s="12"/>
      <c r="J764" s="7"/>
      <c r="K764" s="8"/>
      <c r="L764" s="2"/>
      <c r="M764" s="1"/>
      <c r="W764" s="3"/>
      <c r="X764" s="3"/>
      <c r="Z764" s="3"/>
      <c r="AA764" s="34"/>
      <c r="AB764" s="38"/>
    </row>
    <row r="765" spans="8:28" x14ac:dyDescent="0.2">
      <c r="H765" s="12"/>
      <c r="I765" s="12"/>
      <c r="J765" s="7"/>
      <c r="K765" s="8"/>
      <c r="L765" s="2"/>
      <c r="M765" s="1"/>
      <c r="W765" s="3"/>
      <c r="X765" s="3"/>
      <c r="Z765" s="3"/>
      <c r="AA765" s="34"/>
      <c r="AB765" s="38"/>
    </row>
    <row r="766" spans="8:28" x14ac:dyDescent="0.2">
      <c r="H766" s="12"/>
      <c r="I766" s="12"/>
      <c r="J766" s="7"/>
      <c r="K766" s="8"/>
      <c r="L766" s="2"/>
      <c r="M766" s="1"/>
      <c r="W766" s="3"/>
      <c r="X766" s="3"/>
      <c r="Z766" s="3"/>
      <c r="AA766" s="34"/>
      <c r="AB766" s="38"/>
    </row>
    <row r="767" spans="8:28" x14ac:dyDescent="0.2">
      <c r="H767" s="12"/>
      <c r="I767" s="12"/>
      <c r="J767" s="7"/>
      <c r="K767" s="8"/>
      <c r="L767" s="2"/>
      <c r="M767" s="1"/>
      <c r="W767" s="3"/>
      <c r="X767" s="3"/>
      <c r="Z767" s="3"/>
      <c r="AA767" s="34"/>
      <c r="AB767" s="38"/>
    </row>
    <row r="768" spans="8:28" x14ac:dyDescent="0.2">
      <c r="H768" s="12"/>
      <c r="I768" s="12"/>
      <c r="J768" s="7"/>
      <c r="K768" s="8"/>
      <c r="L768" s="2"/>
      <c r="M768" s="1"/>
      <c r="W768" s="3"/>
      <c r="X768" s="3"/>
      <c r="Z768" s="3"/>
      <c r="AA768" s="34"/>
      <c r="AB768" s="38"/>
    </row>
    <row r="769" spans="8:28" x14ac:dyDescent="0.2">
      <c r="H769" s="12"/>
      <c r="I769" s="12"/>
      <c r="J769" s="7"/>
      <c r="K769" s="8"/>
      <c r="L769" s="2"/>
      <c r="M769" s="1"/>
      <c r="W769" s="3"/>
      <c r="X769" s="3"/>
      <c r="Z769" s="3"/>
      <c r="AA769" s="34"/>
      <c r="AB769" s="38"/>
    </row>
    <row r="770" spans="8:28" x14ac:dyDescent="0.2">
      <c r="H770" s="12"/>
      <c r="I770" s="12"/>
      <c r="J770" s="7"/>
      <c r="K770" s="8"/>
      <c r="L770" s="2"/>
      <c r="M770" s="1"/>
      <c r="W770" s="3"/>
      <c r="X770" s="3"/>
      <c r="Z770" s="3"/>
      <c r="AA770" s="34"/>
      <c r="AB770" s="38"/>
    </row>
    <row r="771" spans="8:28" x14ac:dyDescent="0.2">
      <c r="H771" s="12"/>
      <c r="I771" s="12"/>
      <c r="J771" s="7"/>
      <c r="K771" s="8"/>
      <c r="L771" s="2"/>
      <c r="M771" s="1"/>
      <c r="W771" s="3"/>
      <c r="X771" s="3"/>
      <c r="Z771" s="3"/>
      <c r="AA771" s="34"/>
      <c r="AB771" s="38"/>
    </row>
    <row r="772" spans="8:28" x14ac:dyDescent="0.2">
      <c r="H772" s="12"/>
      <c r="I772" s="12"/>
      <c r="J772" s="7"/>
      <c r="K772" s="8"/>
      <c r="L772" s="2"/>
      <c r="M772" s="1"/>
      <c r="W772" s="3"/>
      <c r="X772" s="3"/>
      <c r="Z772" s="3"/>
      <c r="AA772" s="34"/>
      <c r="AB772" s="38"/>
    </row>
    <row r="773" spans="8:28" x14ac:dyDescent="0.2">
      <c r="H773" s="12"/>
      <c r="I773" s="12"/>
      <c r="J773" s="7"/>
      <c r="K773" s="8"/>
      <c r="L773" s="2"/>
      <c r="M773" s="1"/>
      <c r="W773" s="3"/>
      <c r="X773" s="3"/>
      <c r="Z773" s="3"/>
      <c r="AA773" s="34"/>
      <c r="AB773" s="38"/>
    </row>
    <row r="774" spans="8:28" x14ac:dyDescent="0.2">
      <c r="H774" s="12"/>
      <c r="I774" s="12"/>
      <c r="J774" s="7"/>
      <c r="K774" s="8"/>
      <c r="L774" s="2"/>
      <c r="M774" s="1"/>
      <c r="W774" s="3"/>
      <c r="X774" s="3"/>
      <c r="Z774" s="3"/>
      <c r="AA774" s="34"/>
      <c r="AB774" s="38"/>
    </row>
    <row r="775" spans="8:28" x14ac:dyDescent="0.2">
      <c r="H775" s="12"/>
      <c r="I775" s="12"/>
      <c r="J775" s="7"/>
      <c r="K775" s="8"/>
      <c r="L775" s="2"/>
      <c r="M775" s="1"/>
      <c r="W775" s="3"/>
      <c r="X775" s="3"/>
      <c r="Z775" s="3"/>
      <c r="AA775" s="34"/>
      <c r="AB775" s="38"/>
    </row>
    <row r="776" spans="8:28" x14ac:dyDescent="0.2">
      <c r="H776" s="12"/>
      <c r="I776" s="12"/>
      <c r="J776" s="7"/>
      <c r="K776" s="8"/>
      <c r="L776" s="2"/>
      <c r="M776" s="1"/>
      <c r="W776" s="3"/>
      <c r="X776" s="3"/>
      <c r="Z776" s="3"/>
      <c r="AA776" s="34"/>
      <c r="AB776" s="38"/>
    </row>
    <row r="777" spans="8:28" x14ac:dyDescent="0.2">
      <c r="H777" s="12"/>
      <c r="I777" s="12"/>
      <c r="J777" s="7"/>
      <c r="K777" s="8"/>
      <c r="L777" s="2"/>
      <c r="M777" s="1"/>
      <c r="W777" s="3"/>
      <c r="X777" s="3"/>
      <c r="Z777" s="3"/>
      <c r="AA777" s="34"/>
      <c r="AB777" s="38"/>
    </row>
    <row r="778" spans="8:28" x14ac:dyDescent="0.2">
      <c r="H778" s="12"/>
      <c r="I778" s="12"/>
      <c r="J778" s="7"/>
      <c r="K778" s="8"/>
      <c r="L778" s="2"/>
      <c r="M778" s="1"/>
      <c r="W778" s="3"/>
      <c r="X778" s="3"/>
      <c r="Z778" s="3"/>
      <c r="AA778" s="34"/>
      <c r="AB778" s="38"/>
    </row>
    <row r="779" spans="8:28" x14ac:dyDescent="0.2">
      <c r="H779" s="12"/>
      <c r="I779" s="12"/>
      <c r="J779" s="7"/>
      <c r="K779" s="8"/>
      <c r="L779" s="2"/>
      <c r="M779" s="1"/>
      <c r="W779" s="3"/>
      <c r="X779" s="3"/>
      <c r="Z779" s="3"/>
      <c r="AA779" s="34"/>
      <c r="AB779" s="38"/>
    </row>
    <row r="780" spans="8:28" x14ac:dyDescent="0.2">
      <c r="H780" s="12"/>
      <c r="I780" s="12"/>
      <c r="J780" s="7"/>
      <c r="K780" s="8"/>
      <c r="L780" s="2"/>
      <c r="M780" s="1"/>
      <c r="W780" s="3"/>
      <c r="X780" s="3"/>
      <c r="Z780" s="3"/>
      <c r="AA780" s="34"/>
      <c r="AB780" s="38"/>
    </row>
    <row r="781" spans="8:28" x14ac:dyDescent="0.2">
      <c r="H781" s="12"/>
      <c r="I781" s="12"/>
      <c r="J781" s="7"/>
      <c r="K781" s="8"/>
      <c r="L781" s="2"/>
      <c r="M781" s="1"/>
      <c r="W781" s="3"/>
      <c r="X781" s="3"/>
      <c r="Z781" s="3"/>
      <c r="AA781" s="34"/>
      <c r="AB781" s="38"/>
    </row>
    <row r="782" spans="8:28" x14ac:dyDescent="0.2">
      <c r="H782" s="12"/>
      <c r="I782" s="12"/>
      <c r="J782" s="7"/>
      <c r="K782" s="8"/>
      <c r="L782" s="2"/>
      <c r="M782" s="1"/>
      <c r="W782" s="3"/>
      <c r="X782" s="3"/>
      <c r="Z782" s="3"/>
      <c r="AA782" s="34"/>
      <c r="AB782" s="38"/>
    </row>
    <row r="783" spans="8:28" x14ac:dyDescent="0.2">
      <c r="H783" s="12"/>
      <c r="I783" s="12"/>
      <c r="J783" s="7"/>
      <c r="K783" s="8"/>
      <c r="L783" s="2"/>
      <c r="M783" s="1"/>
      <c r="W783" s="3"/>
      <c r="X783" s="3"/>
      <c r="Z783" s="3"/>
      <c r="AA783" s="34"/>
      <c r="AB783" s="38"/>
    </row>
    <row r="784" spans="8:28" x14ac:dyDescent="0.2">
      <c r="H784" s="12"/>
      <c r="I784" s="12"/>
      <c r="J784" s="7"/>
      <c r="K784" s="8"/>
      <c r="L784" s="2"/>
      <c r="M784" s="1"/>
      <c r="W784" s="3"/>
      <c r="X784" s="3"/>
      <c r="Z784" s="3"/>
      <c r="AA784" s="34"/>
      <c r="AB784" s="38"/>
    </row>
    <row r="785" spans="8:28" x14ac:dyDescent="0.2">
      <c r="H785" s="12"/>
      <c r="I785" s="12"/>
      <c r="J785" s="7"/>
      <c r="K785" s="8"/>
      <c r="L785" s="2"/>
      <c r="M785" s="1"/>
      <c r="W785" s="3"/>
      <c r="X785" s="3"/>
      <c r="Z785" s="3"/>
      <c r="AA785" s="34"/>
      <c r="AB785" s="38"/>
    </row>
    <row r="786" spans="8:28" x14ac:dyDescent="0.2">
      <c r="H786" s="12"/>
      <c r="I786" s="12"/>
      <c r="J786" s="7"/>
      <c r="K786" s="8"/>
      <c r="L786" s="2"/>
      <c r="M786" s="1"/>
      <c r="W786" s="3"/>
      <c r="X786" s="3"/>
      <c r="Z786" s="3"/>
      <c r="AA786" s="34"/>
      <c r="AB786" s="38"/>
    </row>
    <row r="787" spans="8:28" x14ac:dyDescent="0.2">
      <c r="H787" s="12"/>
      <c r="I787" s="12"/>
      <c r="J787" s="7"/>
      <c r="K787" s="8"/>
      <c r="L787" s="2"/>
      <c r="M787" s="1"/>
      <c r="W787" s="3"/>
      <c r="X787" s="3"/>
      <c r="Z787" s="3"/>
      <c r="AA787" s="34"/>
      <c r="AB787" s="38"/>
    </row>
    <row r="788" spans="8:28" x14ac:dyDescent="0.2">
      <c r="H788" s="12"/>
      <c r="I788" s="12"/>
      <c r="J788" s="7"/>
      <c r="K788" s="8"/>
      <c r="L788" s="2"/>
      <c r="M788" s="1"/>
      <c r="W788" s="3"/>
      <c r="X788" s="3"/>
      <c r="Z788" s="3"/>
      <c r="AA788" s="34"/>
      <c r="AB788" s="38"/>
    </row>
    <row r="789" spans="8:28" x14ac:dyDescent="0.2">
      <c r="H789" s="12"/>
      <c r="I789" s="12"/>
      <c r="J789" s="7"/>
      <c r="K789" s="8"/>
      <c r="L789" s="2"/>
      <c r="M789" s="1"/>
      <c r="W789" s="3"/>
      <c r="X789" s="3"/>
      <c r="Z789" s="3"/>
      <c r="AA789" s="34"/>
      <c r="AB789" s="38"/>
    </row>
    <row r="790" spans="8:28" x14ac:dyDescent="0.2">
      <c r="H790" s="12"/>
      <c r="I790" s="12"/>
      <c r="J790" s="7"/>
      <c r="K790" s="8"/>
      <c r="L790" s="2"/>
      <c r="M790" s="1"/>
      <c r="W790" s="3"/>
      <c r="X790" s="3"/>
      <c r="Z790" s="3"/>
      <c r="AA790" s="34"/>
      <c r="AB790" s="38"/>
    </row>
    <row r="791" spans="8:28" x14ac:dyDescent="0.2">
      <c r="H791" s="12"/>
      <c r="I791" s="12"/>
      <c r="J791" s="7"/>
      <c r="K791" s="8"/>
      <c r="L791" s="2"/>
      <c r="M791" s="1"/>
      <c r="W791" s="3"/>
      <c r="X791" s="3"/>
      <c r="Z791" s="3"/>
      <c r="AA791" s="34"/>
      <c r="AB791" s="38"/>
    </row>
    <row r="792" spans="8:28" x14ac:dyDescent="0.2">
      <c r="H792" s="12"/>
      <c r="I792" s="12"/>
      <c r="J792" s="7"/>
      <c r="K792" s="8"/>
      <c r="L792" s="2"/>
      <c r="M792" s="1"/>
      <c r="W792" s="3"/>
      <c r="X792" s="3"/>
      <c r="Z792" s="3"/>
      <c r="AA792" s="34"/>
      <c r="AB792" s="38"/>
    </row>
    <row r="793" spans="8:28" x14ac:dyDescent="0.2">
      <c r="H793" s="12"/>
      <c r="I793" s="12"/>
      <c r="J793" s="7"/>
      <c r="K793" s="8"/>
      <c r="L793" s="2"/>
      <c r="M793" s="1"/>
      <c r="W793" s="3"/>
      <c r="X793" s="3"/>
      <c r="Z793" s="3"/>
      <c r="AA793" s="34"/>
      <c r="AB793" s="38"/>
    </row>
    <row r="794" spans="8:28" x14ac:dyDescent="0.2">
      <c r="H794" s="12"/>
      <c r="I794" s="12"/>
      <c r="J794" s="7"/>
      <c r="K794" s="8"/>
      <c r="L794" s="2"/>
      <c r="M794" s="1"/>
      <c r="W794" s="3"/>
      <c r="X794" s="3"/>
      <c r="Z794" s="3"/>
      <c r="AA794" s="34"/>
      <c r="AB794" s="38"/>
    </row>
    <row r="795" spans="8:28" x14ac:dyDescent="0.2">
      <c r="H795" s="12"/>
      <c r="I795" s="12"/>
      <c r="J795" s="7"/>
      <c r="K795" s="8"/>
      <c r="L795" s="2"/>
      <c r="M795" s="1"/>
      <c r="W795" s="3"/>
      <c r="X795" s="3"/>
      <c r="Z795" s="3"/>
      <c r="AA795" s="34"/>
      <c r="AB795" s="38"/>
    </row>
    <row r="796" spans="8:28" x14ac:dyDescent="0.2">
      <c r="H796" s="12"/>
      <c r="I796" s="12"/>
      <c r="J796" s="7"/>
      <c r="K796" s="8"/>
      <c r="L796" s="2"/>
      <c r="M796" s="1"/>
      <c r="W796" s="3"/>
      <c r="X796" s="3"/>
      <c r="Z796" s="3"/>
      <c r="AA796" s="34"/>
      <c r="AB796" s="38"/>
    </row>
    <row r="797" spans="8:28" x14ac:dyDescent="0.2">
      <c r="H797" s="12"/>
      <c r="I797" s="12"/>
      <c r="J797" s="7"/>
      <c r="K797" s="8"/>
      <c r="L797" s="2"/>
      <c r="M797" s="1"/>
      <c r="W797" s="3"/>
      <c r="X797" s="3"/>
      <c r="Z797" s="3"/>
      <c r="AA797" s="34"/>
      <c r="AB797" s="38"/>
    </row>
    <row r="798" spans="8:28" x14ac:dyDescent="0.2">
      <c r="H798" s="12"/>
      <c r="I798" s="12"/>
      <c r="J798" s="7"/>
      <c r="K798" s="8"/>
      <c r="L798" s="2"/>
      <c r="M798" s="1"/>
      <c r="W798" s="3"/>
      <c r="X798" s="3"/>
      <c r="Z798" s="3"/>
      <c r="AA798" s="34"/>
      <c r="AB798" s="38"/>
    </row>
    <row r="799" spans="8:28" x14ac:dyDescent="0.2">
      <c r="H799" s="12"/>
      <c r="I799" s="12"/>
      <c r="J799" s="7"/>
      <c r="K799" s="8"/>
      <c r="L799" s="2"/>
      <c r="M799" s="1"/>
      <c r="W799" s="3"/>
      <c r="X799" s="3"/>
      <c r="Z799" s="3"/>
      <c r="AA799" s="34"/>
      <c r="AB799" s="38"/>
    </row>
    <row r="800" spans="8:28" x14ac:dyDescent="0.2">
      <c r="H800" s="12"/>
      <c r="I800" s="12"/>
      <c r="J800" s="7"/>
      <c r="K800" s="8"/>
      <c r="L800" s="2"/>
      <c r="M800" s="1"/>
      <c r="W800" s="3"/>
      <c r="X800" s="3"/>
      <c r="Z800" s="3"/>
      <c r="AA800" s="34"/>
      <c r="AB800" s="38"/>
    </row>
    <row r="801" spans="8:28" x14ac:dyDescent="0.2">
      <c r="H801" s="12"/>
      <c r="I801" s="12"/>
      <c r="J801" s="7"/>
      <c r="K801" s="8"/>
      <c r="L801" s="2"/>
      <c r="M801" s="1"/>
      <c r="W801" s="3"/>
      <c r="X801" s="3"/>
      <c r="Z801" s="3"/>
      <c r="AA801" s="34"/>
      <c r="AB801" s="38"/>
    </row>
    <row r="802" spans="8:28" x14ac:dyDescent="0.2">
      <c r="H802" s="12"/>
      <c r="I802" s="12"/>
      <c r="J802" s="7"/>
      <c r="K802" s="8"/>
      <c r="L802" s="2"/>
      <c r="M802" s="1"/>
      <c r="W802" s="3"/>
      <c r="X802" s="3"/>
      <c r="Z802" s="3"/>
      <c r="AA802" s="34"/>
      <c r="AB802" s="38"/>
    </row>
    <row r="803" spans="8:28" x14ac:dyDescent="0.2">
      <c r="H803" s="12"/>
      <c r="I803" s="12"/>
      <c r="J803" s="7"/>
      <c r="K803" s="8"/>
      <c r="L803" s="2"/>
      <c r="M803" s="1"/>
      <c r="W803" s="3"/>
      <c r="X803" s="3"/>
      <c r="Z803" s="3"/>
      <c r="AA803" s="34"/>
      <c r="AB803" s="38"/>
    </row>
    <row r="804" spans="8:28" x14ac:dyDescent="0.2">
      <c r="H804" s="12"/>
      <c r="I804" s="12"/>
      <c r="J804" s="7"/>
      <c r="K804" s="8"/>
      <c r="L804" s="2"/>
      <c r="M804" s="1"/>
      <c r="W804" s="3"/>
      <c r="X804" s="3"/>
      <c r="Z804" s="3"/>
      <c r="AA804" s="34"/>
      <c r="AB804" s="38"/>
    </row>
    <row r="805" spans="8:28" x14ac:dyDescent="0.2">
      <c r="H805" s="12"/>
      <c r="I805" s="12"/>
      <c r="J805" s="7"/>
      <c r="K805" s="8"/>
      <c r="L805" s="2"/>
      <c r="M805" s="1"/>
      <c r="W805" s="3"/>
      <c r="X805" s="3"/>
      <c r="Z805" s="3"/>
      <c r="AA805" s="34"/>
      <c r="AB805" s="38"/>
    </row>
    <row r="806" spans="8:28" x14ac:dyDescent="0.2">
      <c r="H806" s="12"/>
      <c r="I806" s="12"/>
      <c r="J806" s="7"/>
      <c r="K806" s="8"/>
      <c r="L806" s="2"/>
      <c r="M806" s="1"/>
      <c r="W806" s="3"/>
      <c r="X806" s="3"/>
      <c r="Z806" s="3"/>
      <c r="AA806" s="34"/>
      <c r="AB806" s="38"/>
    </row>
    <row r="807" spans="8:28" x14ac:dyDescent="0.2">
      <c r="H807" s="12"/>
      <c r="I807" s="12"/>
      <c r="J807" s="7"/>
      <c r="K807" s="8"/>
      <c r="L807" s="2"/>
      <c r="M807" s="1"/>
      <c r="W807" s="3"/>
      <c r="X807" s="3"/>
      <c r="Z807" s="3"/>
      <c r="AA807" s="34"/>
      <c r="AB807" s="38"/>
    </row>
    <row r="808" spans="8:28" x14ac:dyDescent="0.2">
      <c r="H808" s="12"/>
      <c r="I808" s="12"/>
      <c r="J808" s="7"/>
      <c r="K808" s="8"/>
      <c r="L808" s="2"/>
      <c r="M808" s="1"/>
      <c r="W808" s="3"/>
      <c r="X808" s="3"/>
      <c r="Z808" s="3"/>
      <c r="AA808" s="34"/>
      <c r="AB808" s="38"/>
    </row>
    <row r="809" spans="8:28" x14ac:dyDescent="0.2">
      <c r="H809" s="12"/>
      <c r="I809" s="12"/>
      <c r="J809" s="7"/>
      <c r="K809" s="8"/>
      <c r="L809" s="2"/>
      <c r="M809" s="1"/>
      <c r="W809" s="3"/>
      <c r="X809" s="3"/>
      <c r="Z809" s="3"/>
      <c r="AA809" s="34"/>
      <c r="AB809" s="38"/>
    </row>
    <row r="810" spans="8:28" x14ac:dyDescent="0.2">
      <c r="H810" s="12"/>
      <c r="I810" s="12"/>
      <c r="J810" s="7"/>
      <c r="K810" s="8"/>
      <c r="L810" s="2"/>
      <c r="M810" s="1"/>
      <c r="W810" s="3"/>
      <c r="X810" s="3"/>
      <c r="Z810" s="3"/>
      <c r="AA810" s="34"/>
      <c r="AB810" s="38"/>
    </row>
    <row r="811" spans="8:28" x14ac:dyDescent="0.2">
      <c r="H811" s="12"/>
      <c r="I811" s="12"/>
      <c r="J811" s="7"/>
      <c r="K811" s="8"/>
      <c r="L811" s="2"/>
      <c r="M811" s="1"/>
      <c r="W811" s="3"/>
      <c r="X811" s="3"/>
      <c r="Z811" s="3"/>
      <c r="AA811" s="34"/>
      <c r="AB811" s="38"/>
    </row>
    <row r="812" spans="8:28" x14ac:dyDescent="0.2">
      <c r="H812" s="12"/>
      <c r="I812" s="12"/>
      <c r="J812" s="7"/>
      <c r="K812" s="8"/>
      <c r="L812" s="2"/>
      <c r="M812" s="1"/>
      <c r="W812" s="3"/>
      <c r="X812" s="3"/>
      <c r="Z812" s="3"/>
      <c r="AA812" s="34"/>
      <c r="AB812" s="38"/>
    </row>
    <row r="813" spans="8:28" x14ac:dyDescent="0.2">
      <c r="H813" s="12"/>
      <c r="I813" s="12"/>
      <c r="J813" s="7"/>
      <c r="K813" s="8"/>
      <c r="L813" s="2"/>
      <c r="M813" s="1"/>
      <c r="W813" s="3"/>
      <c r="X813" s="3"/>
      <c r="Z813" s="3"/>
      <c r="AA813" s="34"/>
      <c r="AB813" s="38"/>
    </row>
    <row r="814" spans="8:28" x14ac:dyDescent="0.2">
      <c r="H814" s="12"/>
      <c r="I814" s="12"/>
      <c r="J814" s="7"/>
      <c r="K814" s="8"/>
      <c r="L814" s="2"/>
      <c r="M814" s="1"/>
      <c r="W814" s="3"/>
      <c r="X814" s="3"/>
      <c r="Z814" s="3"/>
      <c r="AA814" s="34"/>
      <c r="AB814" s="38"/>
    </row>
    <row r="815" spans="8:28" x14ac:dyDescent="0.2">
      <c r="H815" s="12"/>
      <c r="I815" s="12"/>
      <c r="J815" s="7"/>
      <c r="K815" s="8"/>
      <c r="L815" s="2"/>
      <c r="M815" s="1"/>
      <c r="W815" s="3"/>
      <c r="X815" s="3"/>
      <c r="Z815" s="3"/>
      <c r="AA815" s="34"/>
      <c r="AB815" s="38"/>
    </row>
    <row r="816" spans="8:28" x14ac:dyDescent="0.2">
      <c r="H816" s="12"/>
      <c r="I816" s="12"/>
      <c r="J816" s="7"/>
      <c r="K816" s="8"/>
      <c r="L816" s="2"/>
      <c r="M816" s="1"/>
      <c r="W816" s="3"/>
      <c r="X816" s="3"/>
      <c r="Z816" s="3"/>
      <c r="AA816" s="34"/>
      <c r="AB816" s="38"/>
    </row>
    <row r="817" spans="8:28" x14ac:dyDescent="0.2">
      <c r="H817" s="12"/>
      <c r="I817" s="12"/>
      <c r="J817" s="7"/>
      <c r="K817" s="8"/>
      <c r="L817" s="2"/>
      <c r="M817" s="1"/>
      <c r="W817" s="3"/>
      <c r="X817" s="3"/>
      <c r="Z817" s="3"/>
      <c r="AA817" s="34"/>
      <c r="AB817" s="38"/>
    </row>
    <row r="818" spans="8:28" x14ac:dyDescent="0.2">
      <c r="H818" s="12"/>
      <c r="I818" s="12"/>
      <c r="J818" s="7"/>
      <c r="K818" s="8"/>
      <c r="L818" s="2"/>
      <c r="M818" s="1"/>
      <c r="W818" s="3"/>
      <c r="X818" s="3"/>
      <c r="Z818" s="3"/>
      <c r="AA818" s="34"/>
      <c r="AB818" s="38"/>
    </row>
    <row r="819" spans="8:28" x14ac:dyDescent="0.2">
      <c r="H819" s="12"/>
      <c r="I819" s="12"/>
      <c r="J819" s="7"/>
      <c r="K819" s="8"/>
      <c r="L819" s="2"/>
      <c r="M819" s="1"/>
      <c r="W819" s="3"/>
      <c r="X819" s="3"/>
      <c r="Z819" s="3"/>
      <c r="AA819" s="34"/>
      <c r="AB819" s="38"/>
    </row>
    <row r="820" spans="8:28" x14ac:dyDescent="0.2">
      <c r="H820" s="12"/>
      <c r="I820" s="12"/>
      <c r="J820" s="7"/>
      <c r="K820" s="8"/>
      <c r="L820" s="2"/>
      <c r="M820" s="1"/>
      <c r="W820" s="3"/>
      <c r="X820" s="3"/>
      <c r="Z820" s="3"/>
      <c r="AA820" s="34"/>
      <c r="AB820" s="38"/>
    </row>
    <row r="821" spans="8:28" x14ac:dyDescent="0.2">
      <c r="H821" s="12"/>
      <c r="I821" s="12"/>
      <c r="J821" s="7"/>
      <c r="K821" s="8"/>
      <c r="L821" s="2"/>
      <c r="M821" s="1"/>
      <c r="W821" s="3"/>
      <c r="X821" s="3"/>
      <c r="Z821" s="3"/>
      <c r="AA821" s="34"/>
      <c r="AB821" s="38"/>
    </row>
    <row r="822" spans="8:28" x14ac:dyDescent="0.2">
      <c r="H822" s="12"/>
      <c r="I822" s="12"/>
      <c r="J822" s="7"/>
      <c r="K822" s="8"/>
      <c r="L822" s="2"/>
      <c r="M822" s="1"/>
      <c r="W822" s="3"/>
      <c r="X822" s="3"/>
      <c r="Z822" s="3"/>
      <c r="AA822" s="34"/>
      <c r="AB822" s="38"/>
    </row>
    <row r="823" spans="8:28" x14ac:dyDescent="0.2">
      <c r="H823" s="12"/>
      <c r="I823" s="12"/>
      <c r="J823" s="7"/>
      <c r="K823" s="8"/>
      <c r="L823" s="2"/>
      <c r="M823" s="1"/>
      <c r="W823" s="3"/>
      <c r="X823" s="3"/>
      <c r="Z823" s="3"/>
      <c r="AA823" s="34"/>
      <c r="AB823" s="38"/>
    </row>
    <row r="824" spans="8:28" x14ac:dyDescent="0.2">
      <c r="H824" s="12"/>
      <c r="I824" s="12"/>
      <c r="J824" s="7"/>
      <c r="K824" s="8"/>
      <c r="L824" s="2"/>
      <c r="M824" s="1"/>
      <c r="W824" s="3"/>
      <c r="X824" s="3"/>
      <c r="Z824" s="3"/>
      <c r="AA824" s="34"/>
      <c r="AB824" s="38"/>
    </row>
    <row r="825" spans="8:28" x14ac:dyDescent="0.2">
      <c r="H825" s="12"/>
      <c r="I825" s="12"/>
      <c r="J825" s="7"/>
      <c r="K825" s="8"/>
      <c r="L825" s="2"/>
      <c r="M825" s="1"/>
      <c r="W825" s="3"/>
      <c r="X825" s="3"/>
      <c r="Z825" s="3"/>
      <c r="AA825" s="34"/>
      <c r="AB825" s="38"/>
    </row>
    <row r="826" spans="8:28" x14ac:dyDescent="0.2">
      <c r="H826" s="12"/>
      <c r="I826" s="12"/>
      <c r="J826" s="7"/>
      <c r="K826" s="8"/>
      <c r="L826" s="2"/>
      <c r="M826" s="1"/>
      <c r="W826" s="3"/>
      <c r="X826" s="3"/>
      <c r="Z826" s="3"/>
      <c r="AA826" s="34"/>
      <c r="AB826" s="38"/>
    </row>
    <row r="827" spans="8:28" x14ac:dyDescent="0.2">
      <c r="H827" s="12"/>
      <c r="I827" s="12"/>
      <c r="J827" s="7"/>
      <c r="K827" s="8"/>
      <c r="L827" s="2"/>
      <c r="M827" s="1"/>
      <c r="W827" s="3"/>
      <c r="X827" s="3"/>
      <c r="Z827" s="3"/>
      <c r="AA827" s="34"/>
      <c r="AB827" s="38"/>
    </row>
    <row r="828" spans="8:28" x14ac:dyDescent="0.2">
      <c r="H828" s="12"/>
      <c r="I828" s="12"/>
      <c r="J828" s="7"/>
      <c r="K828" s="8"/>
      <c r="L828" s="2"/>
      <c r="M828" s="1"/>
      <c r="W828" s="3"/>
      <c r="X828" s="3"/>
      <c r="Z828" s="3"/>
      <c r="AA828" s="34"/>
      <c r="AB828" s="38"/>
    </row>
    <row r="829" spans="8:28" x14ac:dyDescent="0.2">
      <c r="H829" s="12"/>
      <c r="I829" s="12"/>
      <c r="J829" s="7"/>
      <c r="K829" s="8"/>
      <c r="L829" s="2"/>
      <c r="M829" s="1"/>
      <c r="W829" s="3"/>
      <c r="X829" s="3"/>
      <c r="Z829" s="3"/>
      <c r="AA829" s="34"/>
      <c r="AB829" s="38"/>
    </row>
    <row r="830" spans="8:28" x14ac:dyDescent="0.2">
      <c r="H830" s="12"/>
      <c r="I830" s="12"/>
      <c r="J830" s="7"/>
      <c r="K830" s="8"/>
      <c r="L830" s="2"/>
      <c r="M830" s="1"/>
      <c r="W830" s="3"/>
      <c r="X830" s="3"/>
      <c r="Z830" s="3"/>
      <c r="AA830" s="34"/>
      <c r="AB830" s="38"/>
    </row>
    <row r="831" spans="8:28" x14ac:dyDescent="0.2">
      <c r="H831" s="12"/>
      <c r="I831" s="12"/>
      <c r="J831" s="7"/>
      <c r="K831" s="8"/>
      <c r="L831" s="2"/>
      <c r="M831" s="1"/>
      <c r="W831" s="3"/>
      <c r="X831" s="3"/>
      <c r="Z831" s="3"/>
      <c r="AA831" s="34"/>
      <c r="AB831" s="38"/>
    </row>
    <row r="832" spans="8:28" x14ac:dyDescent="0.2">
      <c r="H832" s="12"/>
      <c r="I832" s="12"/>
      <c r="J832" s="7"/>
      <c r="K832" s="8"/>
      <c r="L832" s="2"/>
      <c r="M832" s="1"/>
      <c r="W832" s="3"/>
      <c r="X832" s="3"/>
      <c r="Z832" s="3"/>
      <c r="AA832" s="34"/>
      <c r="AB832" s="38"/>
    </row>
    <row r="833" spans="8:28" x14ac:dyDescent="0.2">
      <c r="H833" s="12"/>
      <c r="I833" s="12"/>
      <c r="J833" s="7"/>
      <c r="K833" s="8"/>
      <c r="L833" s="2"/>
      <c r="M833" s="1"/>
      <c r="W833" s="3"/>
      <c r="X833" s="3"/>
      <c r="Z833" s="3"/>
      <c r="AA833" s="34"/>
      <c r="AB833" s="38"/>
    </row>
    <row r="834" spans="8:28" x14ac:dyDescent="0.2">
      <c r="H834" s="12"/>
      <c r="I834" s="12"/>
      <c r="J834" s="7"/>
      <c r="K834" s="8"/>
      <c r="L834" s="2"/>
      <c r="M834" s="1"/>
      <c r="W834" s="3"/>
      <c r="X834" s="3"/>
      <c r="Z834" s="3"/>
      <c r="AA834" s="34"/>
      <c r="AB834" s="38"/>
    </row>
    <row r="835" spans="8:28" x14ac:dyDescent="0.2">
      <c r="H835" s="12"/>
      <c r="I835" s="12"/>
      <c r="J835" s="7"/>
      <c r="K835" s="8"/>
      <c r="L835" s="2"/>
      <c r="M835" s="1"/>
      <c r="W835" s="3"/>
      <c r="X835" s="3"/>
      <c r="Z835" s="3"/>
      <c r="AA835" s="34"/>
      <c r="AB835" s="38"/>
    </row>
    <row r="836" spans="8:28" x14ac:dyDescent="0.2">
      <c r="H836" s="12"/>
      <c r="I836" s="12"/>
      <c r="J836" s="7"/>
      <c r="K836" s="8"/>
      <c r="L836" s="2"/>
      <c r="M836" s="1"/>
      <c r="W836" s="3"/>
      <c r="X836" s="3"/>
      <c r="Z836" s="3"/>
      <c r="AA836" s="34"/>
      <c r="AB836" s="38"/>
    </row>
    <row r="837" spans="8:28" x14ac:dyDescent="0.2">
      <c r="H837" s="12"/>
      <c r="I837" s="12"/>
      <c r="J837" s="7"/>
      <c r="K837" s="8"/>
      <c r="L837" s="2"/>
      <c r="M837" s="1"/>
      <c r="W837" s="3"/>
      <c r="X837" s="3"/>
      <c r="Z837" s="3"/>
      <c r="AA837" s="34"/>
      <c r="AB837" s="38"/>
    </row>
    <row r="838" spans="8:28" x14ac:dyDescent="0.2">
      <c r="H838" s="12"/>
      <c r="I838" s="12"/>
      <c r="J838" s="7"/>
      <c r="K838" s="8"/>
      <c r="L838" s="2"/>
      <c r="M838" s="1"/>
      <c r="W838" s="3"/>
      <c r="X838" s="3"/>
      <c r="Z838" s="3"/>
      <c r="AA838" s="34"/>
      <c r="AB838" s="38"/>
    </row>
    <row r="839" spans="8:28" x14ac:dyDescent="0.2">
      <c r="H839" s="12"/>
      <c r="I839" s="12"/>
      <c r="J839" s="7"/>
      <c r="K839" s="8"/>
      <c r="L839" s="2"/>
      <c r="M839" s="1"/>
      <c r="W839" s="3"/>
      <c r="X839" s="3"/>
      <c r="Z839" s="3"/>
      <c r="AA839" s="34"/>
      <c r="AB839" s="38"/>
    </row>
    <row r="840" spans="8:28" x14ac:dyDescent="0.2">
      <c r="H840" s="12"/>
      <c r="I840" s="12"/>
      <c r="J840" s="7"/>
      <c r="K840" s="8"/>
      <c r="L840" s="2"/>
      <c r="M840" s="1"/>
      <c r="W840" s="3"/>
      <c r="X840" s="3"/>
      <c r="Z840" s="3"/>
      <c r="AA840" s="34"/>
      <c r="AB840" s="38"/>
    </row>
    <row r="841" spans="8:28" x14ac:dyDescent="0.2">
      <c r="H841" s="12"/>
      <c r="I841" s="12"/>
      <c r="J841" s="7"/>
      <c r="K841" s="8"/>
      <c r="L841" s="2"/>
      <c r="M841" s="1"/>
      <c r="W841" s="3"/>
      <c r="X841" s="3"/>
      <c r="Z841" s="3"/>
      <c r="AA841" s="34"/>
      <c r="AB841" s="38"/>
    </row>
    <row r="842" spans="8:28" x14ac:dyDescent="0.2">
      <c r="H842" s="12"/>
      <c r="I842" s="12"/>
      <c r="J842" s="7"/>
      <c r="K842" s="8"/>
      <c r="L842" s="2"/>
      <c r="M842" s="1"/>
      <c r="W842" s="3"/>
      <c r="X842" s="3"/>
      <c r="Z842" s="3"/>
      <c r="AA842" s="34"/>
      <c r="AB842" s="38"/>
    </row>
    <row r="843" spans="8:28" x14ac:dyDescent="0.2">
      <c r="H843" s="12"/>
      <c r="I843" s="12"/>
      <c r="J843" s="7"/>
      <c r="K843" s="8"/>
      <c r="L843" s="2"/>
      <c r="M843" s="1"/>
      <c r="W843" s="3"/>
      <c r="X843" s="3"/>
      <c r="Z843" s="3"/>
      <c r="AA843" s="34"/>
      <c r="AB843" s="38"/>
    </row>
    <row r="844" spans="8:28" x14ac:dyDescent="0.2">
      <c r="H844" s="12"/>
      <c r="I844" s="12"/>
      <c r="J844" s="7"/>
      <c r="K844" s="8"/>
      <c r="L844" s="2"/>
      <c r="M844" s="1"/>
      <c r="W844" s="3"/>
      <c r="X844" s="3"/>
      <c r="Z844" s="3"/>
      <c r="AA844" s="34"/>
      <c r="AB844" s="38"/>
    </row>
    <row r="845" spans="8:28" x14ac:dyDescent="0.2">
      <c r="H845" s="12"/>
      <c r="I845" s="12"/>
      <c r="J845" s="7"/>
      <c r="K845" s="8"/>
      <c r="L845" s="2"/>
      <c r="M845" s="1"/>
      <c r="W845" s="3"/>
      <c r="X845" s="3"/>
      <c r="Z845" s="3"/>
      <c r="AA845" s="34"/>
      <c r="AB845" s="38"/>
    </row>
    <row r="846" spans="8:28" x14ac:dyDescent="0.2">
      <c r="H846" s="12"/>
      <c r="I846" s="12"/>
      <c r="J846" s="7"/>
      <c r="K846" s="8"/>
      <c r="L846" s="2"/>
      <c r="M846" s="1"/>
      <c r="W846" s="3"/>
      <c r="X846" s="3"/>
      <c r="Z846" s="3"/>
      <c r="AA846" s="34"/>
      <c r="AB846" s="38"/>
    </row>
    <row r="847" spans="8:28" x14ac:dyDescent="0.2">
      <c r="H847" s="12"/>
      <c r="I847" s="12"/>
      <c r="J847" s="7"/>
      <c r="K847" s="8"/>
      <c r="L847" s="2"/>
      <c r="M847" s="1"/>
      <c r="W847" s="3"/>
      <c r="X847" s="3"/>
      <c r="Z847" s="3"/>
      <c r="AA847" s="34"/>
      <c r="AB847" s="38"/>
    </row>
    <row r="848" spans="8:28" x14ac:dyDescent="0.2">
      <c r="H848" s="12"/>
      <c r="I848" s="12"/>
      <c r="J848" s="7"/>
      <c r="K848" s="8"/>
      <c r="L848" s="2"/>
      <c r="M848" s="1"/>
      <c r="W848" s="3"/>
      <c r="X848" s="3"/>
      <c r="Z848" s="3"/>
      <c r="AA848" s="34"/>
      <c r="AB848" s="38"/>
    </row>
    <row r="849" spans="8:28" x14ac:dyDescent="0.2">
      <c r="H849" s="12"/>
      <c r="I849" s="12"/>
      <c r="J849" s="7"/>
      <c r="K849" s="8"/>
      <c r="L849" s="2"/>
      <c r="M849" s="1"/>
      <c r="W849" s="3"/>
      <c r="X849" s="3"/>
      <c r="Z849" s="3"/>
      <c r="AA849" s="34"/>
      <c r="AB849" s="38"/>
    </row>
    <row r="850" spans="8:28" x14ac:dyDescent="0.2">
      <c r="H850" s="12"/>
      <c r="I850" s="12"/>
      <c r="J850" s="7"/>
      <c r="K850" s="8"/>
      <c r="L850" s="2"/>
      <c r="M850" s="1"/>
      <c r="W850" s="3"/>
      <c r="X850" s="3"/>
      <c r="Z850" s="3"/>
      <c r="AA850" s="34"/>
      <c r="AB850" s="38"/>
    </row>
    <row r="851" spans="8:28" x14ac:dyDescent="0.2">
      <c r="H851" s="12"/>
      <c r="I851" s="12"/>
      <c r="J851" s="7"/>
      <c r="K851" s="8"/>
      <c r="L851" s="2"/>
      <c r="M851" s="1"/>
      <c r="W851" s="3"/>
      <c r="X851" s="3"/>
      <c r="Z851" s="3"/>
      <c r="AA851" s="34"/>
      <c r="AB851" s="38"/>
    </row>
    <row r="852" spans="8:28" x14ac:dyDescent="0.2">
      <c r="H852" s="12"/>
      <c r="I852" s="12"/>
      <c r="J852" s="7"/>
      <c r="K852" s="8"/>
      <c r="L852" s="2"/>
      <c r="M852" s="1"/>
      <c r="W852" s="3"/>
      <c r="X852" s="3"/>
      <c r="Z852" s="3"/>
      <c r="AA852" s="34"/>
      <c r="AB852" s="38"/>
    </row>
    <row r="853" spans="8:28" x14ac:dyDescent="0.2">
      <c r="H853" s="12"/>
      <c r="I853" s="12"/>
      <c r="J853" s="7"/>
      <c r="K853" s="8"/>
      <c r="L853" s="2"/>
      <c r="M853" s="1"/>
      <c r="W853" s="3"/>
      <c r="X853" s="3"/>
      <c r="Z853" s="3"/>
      <c r="AA853" s="34"/>
      <c r="AB853" s="38"/>
    </row>
    <row r="854" spans="8:28" x14ac:dyDescent="0.2">
      <c r="H854" s="12"/>
      <c r="I854" s="12"/>
      <c r="J854" s="7"/>
      <c r="K854" s="8"/>
      <c r="L854" s="2"/>
      <c r="M854" s="1"/>
      <c r="W854" s="3"/>
      <c r="X854" s="3"/>
      <c r="Z854" s="3"/>
      <c r="AA854" s="34"/>
      <c r="AB854" s="38"/>
    </row>
    <row r="855" spans="8:28" x14ac:dyDescent="0.2">
      <c r="H855" s="12"/>
      <c r="I855" s="12"/>
      <c r="J855" s="7"/>
      <c r="K855" s="8"/>
      <c r="L855" s="2"/>
      <c r="M855" s="1"/>
      <c r="W855" s="3"/>
      <c r="X855" s="3"/>
      <c r="Z855" s="3"/>
      <c r="AA855" s="34"/>
      <c r="AB855" s="38"/>
    </row>
    <row r="856" spans="8:28" x14ac:dyDescent="0.2">
      <c r="H856" s="12"/>
      <c r="I856" s="12"/>
      <c r="J856" s="7"/>
      <c r="K856" s="8"/>
      <c r="L856" s="2"/>
      <c r="M856" s="1"/>
      <c r="W856" s="3"/>
      <c r="X856" s="3"/>
      <c r="Z856" s="3"/>
      <c r="AA856" s="34"/>
      <c r="AB856" s="38"/>
    </row>
    <row r="857" spans="8:28" x14ac:dyDescent="0.2">
      <c r="H857" s="12"/>
      <c r="I857" s="12"/>
      <c r="J857" s="7"/>
      <c r="K857" s="8"/>
      <c r="L857" s="2"/>
      <c r="M857" s="1"/>
      <c r="W857" s="3"/>
      <c r="X857" s="3"/>
      <c r="Z857" s="3"/>
      <c r="AA857" s="34"/>
      <c r="AB857" s="38"/>
    </row>
    <row r="858" spans="8:28" x14ac:dyDescent="0.2">
      <c r="H858" s="12"/>
      <c r="I858" s="12"/>
      <c r="J858" s="7"/>
      <c r="K858" s="8"/>
      <c r="L858" s="2"/>
      <c r="M858" s="1"/>
      <c r="W858" s="3"/>
      <c r="X858" s="3"/>
      <c r="Z858" s="3"/>
      <c r="AA858" s="34"/>
      <c r="AB858" s="38"/>
    </row>
    <row r="859" spans="8:28" x14ac:dyDescent="0.2">
      <c r="H859" s="12"/>
      <c r="I859" s="12"/>
      <c r="J859" s="7"/>
      <c r="K859" s="8"/>
      <c r="L859" s="2"/>
      <c r="M859" s="1"/>
      <c r="W859" s="3"/>
      <c r="X859" s="3"/>
      <c r="Z859" s="3"/>
      <c r="AA859" s="34"/>
      <c r="AB859" s="38"/>
    </row>
    <row r="860" spans="8:28" x14ac:dyDescent="0.2">
      <c r="H860" s="12"/>
      <c r="I860" s="12"/>
      <c r="J860" s="7"/>
      <c r="K860" s="8"/>
      <c r="L860" s="2"/>
      <c r="M860" s="1"/>
      <c r="W860" s="3"/>
      <c r="X860" s="3"/>
      <c r="Z860" s="3"/>
      <c r="AA860" s="34"/>
      <c r="AB860" s="38"/>
    </row>
    <row r="861" spans="8:28" x14ac:dyDescent="0.2">
      <c r="H861" s="12"/>
      <c r="I861" s="12"/>
      <c r="J861" s="7"/>
      <c r="K861" s="8"/>
      <c r="L861" s="2"/>
      <c r="M861" s="1"/>
      <c r="W861" s="3"/>
      <c r="X861" s="3"/>
      <c r="Z861" s="3"/>
      <c r="AA861" s="34"/>
      <c r="AB861" s="38"/>
    </row>
    <row r="862" spans="8:28" x14ac:dyDescent="0.2">
      <c r="H862" s="12"/>
      <c r="I862" s="12"/>
      <c r="J862" s="7"/>
      <c r="K862" s="8"/>
      <c r="L862" s="2"/>
      <c r="M862" s="1"/>
      <c r="W862" s="3"/>
      <c r="X862" s="3"/>
      <c r="Z862" s="3"/>
      <c r="AA862" s="34"/>
      <c r="AB862" s="38"/>
    </row>
    <row r="863" spans="8:28" x14ac:dyDescent="0.2">
      <c r="H863" s="12"/>
      <c r="I863" s="12"/>
      <c r="J863" s="7"/>
      <c r="K863" s="8"/>
      <c r="L863" s="2"/>
      <c r="M863" s="1"/>
      <c r="W863" s="3"/>
      <c r="X863" s="3"/>
      <c r="Z863" s="3"/>
      <c r="AA863" s="34"/>
      <c r="AB863" s="38"/>
    </row>
    <row r="864" spans="8:28" x14ac:dyDescent="0.2">
      <c r="H864" s="12"/>
      <c r="I864" s="12"/>
      <c r="J864" s="7"/>
      <c r="K864" s="8"/>
      <c r="L864" s="2"/>
      <c r="M864" s="1"/>
      <c r="W864" s="3"/>
      <c r="X864" s="3"/>
      <c r="Z864" s="3"/>
      <c r="AA864" s="34"/>
      <c r="AB864" s="38"/>
    </row>
    <row r="865" spans="8:28" x14ac:dyDescent="0.2">
      <c r="H865" s="12"/>
      <c r="I865" s="12"/>
      <c r="J865" s="7"/>
      <c r="K865" s="8"/>
      <c r="L865" s="2"/>
      <c r="M865" s="1"/>
      <c r="W865" s="3"/>
      <c r="X865" s="3"/>
      <c r="Z865" s="3"/>
      <c r="AA865" s="34"/>
      <c r="AB865" s="38"/>
    </row>
    <row r="866" spans="8:28" x14ac:dyDescent="0.2">
      <c r="H866" s="12"/>
      <c r="I866" s="12"/>
      <c r="J866" s="7"/>
      <c r="K866" s="8"/>
      <c r="L866" s="2"/>
      <c r="M866" s="1"/>
      <c r="W866" s="3"/>
      <c r="X866" s="3"/>
      <c r="Z866" s="3"/>
      <c r="AA866" s="34"/>
      <c r="AB866" s="38"/>
    </row>
    <row r="867" spans="8:28" x14ac:dyDescent="0.2">
      <c r="H867" s="12"/>
      <c r="I867" s="12"/>
      <c r="J867" s="7"/>
      <c r="K867" s="8"/>
      <c r="L867" s="2"/>
      <c r="M867" s="1"/>
      <c r="W867" s="3"/>
      <c r="X867" s="3"/>
      <c r="Z867" s="3"/>
      <c r="AA867" s="34"/>
      <c r="AB867" s="38"/>
    </row>
    <row r="868" spans="8:28" x14ac:dyDescent="0.2">
      <c r="H868" s="12"/>
      <c r="I868" s="12"/>
      <c r="J868" s="7"/>
      <c r="K868" s="8"/>
      <c r="L868" s="2"/>
      <c r="M868" s="1"/>
      <c r="W868" s="3"/>
      <c r="X868" s="3"/>
      <c r="Z868" s="3"/>
      <c r="AA868" s="34"/>
      <c r="AB868" s="38"/>
    </row>
    <row r="869" spans="8:28" x14ac:dyDescent="0.2">
      <c r="H869" s="12"/>
      <c r="I869" s="12"/>
      <c r="J869" s="7"/>
      <c r="K869" s="8"/>
      <c r="L869" s="2"/>
      <c r="M869" s="1"/>
      <c r="W869" s="3"/>
      <c r="X869" s="3"/>
      <c r="Z869" s="3"/>
      <c r="AA869" s="34"/>
      <c r="AB869" s="38"/>
    </row>
    <row r="870" spans="8:28" x14ac:dyDescent="0.2">
      <c r="H870" s="12"/>
      <c r="I870" s="12"/>
      <c r="J870" s="7"/>
      <c r="K870" s="8"/>
      <c r="L870" s="2"/>
      <c r="M870" s="1"/>
      <c r="W870" s="3"/>
      <c r="X870" s="3"/>
      <c r="Z870" s="3"/>
      <c r="AA870" s="34"/>
      <c r="AB870" s="38"/>
    </row>
    <row r="871" spans="8:28" x14ac:dyDescent="0.2">
      <c r="H871" s="12"/>
      <c r="I871" s="12"/>
      <c r="J871" s="7"/>
      <c r="K871" s="8"/>
      <c r="L871" s="2"/>
      <c r="M871" s="1"/>
      <c r="W871" s="3"/>
      <c r="X871" s="3"/>
      <c r="Z871" s="3"/>
      <c r="AA871" s="34"/>
      <c r="AB871" s="38"/>
    </row>
    <row r="872" spans="8:28" x14ac:dyDescent="0.2">
      <c r="H872" s="12"/>
      <c r="I872" s="12"/>
      <c r="J872" s="7"/>
      <c r="K872" s="8"/>
      <c r="L872" s="2"/>
      <c r="M872" s="1"/>
      <c r="W872" s="3"/>
      <c r="X872" s="3"/>
      <c r="Z872" s="3"/>
      <c r="AA872" s="34"/>
      <c r="AB872" s="38"/>
    </row>
    <row r="873" spans="8:28" x14ac:dyDescent="0.2">
      <c r="H873" s="12"/>
      <c r="I873" s="12"/>
      <c r="J873" s="7"/>
      <c r="K873" s="8"/>
      <c r="L873" s="2"/>
      <c r="M873" s="1"/>
      <c r="W873" s="3"/>
      <c r="X873" s="3"/>
      <c r="Z873" s="3"/>
      <c r="AA873" s="34"/>
      <c r="AB873" s="38"/>
    </row>
    <row r="874" spans="8:28" x14ac:dyDescent="0.2">
      <c r="H874" s="12"/>
      <c r="I874" s="12"/>
      <c r="J874" s="7"/>
      <c r="K874" s="8"/>
      <c r="L874" s="2"/>
      <c r="M874" s="1"/>
      <c r="W874" s="3"/>
      <c r="X874" s="3"/>
      <c r="Z874" s="3"/>
      <c r="AA874" s="34"/>
      <c r="AB874" s="38"/>
    </row>
    <row r="875" spans="8:28" x14ac:dyDescent="0.2">
      <c r="H875" s="12"/>
      <c r="I875" s="12"/>
      <c r="J875" s="7"/>
      <c r="K875" s="8"/>
      <c r="L875" s="2"/>
      <c r="M875" s="1"/>
      <c r="W875" s="3"/>
      <c r="X875" s="3"/>
      <c r="Z875" s="3"/>
      <c r="AA875" s="34"/>
      <c r="AB875" s="38"/>
    </row>
    <row r="876" spans="8:28" x14ac:dyDescent="0.2">
      <c r="H876" s="12"/>
      <c r="I876" s="12"/>
      <c r="J876" s="7"/>
      <c r="K876" s="8"/>
      <c r="L876" s="2"/>
      <c r="M876" s="1"/>
      <c r="W876" s="3"/>
      <c r="X876" s="3"/>
      <c r="Z876" s="3"/>
      <c r="AA876" s="34"/>
      <c r="AB876" s="38"/>
    </row>
    <row r="877" spans="8:28" x14ac:dyDescent="0.2">
      <c r="H877" s="12"/>
      <c r="I877" s="12"/>
      <c r="J877" s="7"/>
      <c r="K877" s="8"/>
      <c r="L877" s="2"/>
      <c r="M877" s="1"/>
      <c r="W877" s="3"/>
      <c r="X877" s="3"/>
      <c r="Z877" s="3"/>
      <c r="AA877" s="34"/>
      <c r="AB877" s="38"/>
    </row>
    <row r="878" spans="8:28" x14ac:dyDescent="0.2">
      <c r="H878" s="12"/>
      <c r="I878" s="12"/>
      <c r="J878" s="7"/>
      <c r="K878" s="8"/>
      <c r="L878" s="2"/>
      <c r="M878" s="1"/>
      <c r="W878" s="3"/>
      <c r="X878" s="3"/>
      <c r="Z878" s="3"/>
      <c r="AA878" s="34"/>
      <c r="AB878" s="38"/>
    </row>
    <row r="879" spans="8:28" x14ac:dyDescent="0.2">
      <c r="H879" s="12"/>
      <c r="I879" s="12"/>
      <c r="J879" s="7"/>
      <c r="K879" s="8"/>
      <c r="L879" s="2"/>
      <c r="M879" s="1"/>
      <c r="W879" s="3"/>
      <c r="X879" s="3"/>
      <c r="Z879" s="3"/>
      <c r="AA879" s="34"/>
      <c r="AB879" s="38"/>
    </row>
    <row r="880" spans="8:28" x14ac:dyDescent="0.2">
      <c r="H880" s="12"/>
      <c r="I880" s="12"/>
      <c r="J880" s="7"/>
      <c r="K880" s="8"/>
      <c r="L880" s="2"/>
      <c r="M880" s="1"/>
      <c r="W880" s="3"/>
      <c r="X880" s="3"/>
      <c r="Z880" s="3"/>
      <c r="AA880" s="34"/>
      <c r="AB880" s="38"/>
    </row>
    <row r="881" spans="8:28" x14ac:dyDescent="0.2">
      <c r="H881" s="12"/>
      <c r="I881" s="12"/>
      <c r="J881" s="7"/>
      <c r="K881" s="8"/>
      <c r="L881" s="2"/>
      <c r="M881" s="1"/>
      <c r="W881" s="3"/>
      <c r="X881" s="3"/>
      <c r="Z881" s="3"/>
      <c r="AA881" s="34"/>
      <c r="AB881" s="38"/>
    </row>
    <row r="882" spans="8:28" x14ac:dyDescent="0.2">
      <c r="H882" s="12"/>
      <c r="I882" s="12"/>
      <c r="J882" s="7"/>
      <c r="K882" s="8"/>
      <c r="L882" s="2"/>
      <c r="M882" s="1"/>
      <c r="W882" s="3"/>
      <c r="X882" s="3"/>
      <c r="Z882" s="3"/>
      <c r="AA882" s="34"/>
      <c r="AB882" s="38"/>
    </row>
    <row r="883" spans="8:28" x14ac:dyDescent="0.2">
      <c r="H883" s="12"/>
      <c r="I883" s="12"/>
      <c r="J883" s="7"/>
      <c r="K883" s="8"/>
      <c r="L883" s="2"/>
      <c r="M883" s="1"/>
      <c r="W883" s="3"/>
      <c r="X883" s="3"/>
      <c r="Z883" s="3"/>
      <c r="AA883" s="34"/>
      <c r="AB883" s="38"/>
    </row>
    <row r="884" spans="8:28" x14ac:dyDescent="0.2">
      <c r="H884" s="12"/>
      <c r="I884" s="12"/>
      <c r="J884" s="7"/>
      <c r="K884" s="8"/>
      <c r="L884" s="2"/>
      <c r="M884" s="1"/>
      <c r="W884" s="3"/>
      <c r="X884" s="3"/>
      <c r="Z884" s="3"/>
      <c r="AA884" s="34"/>
      <c r="AB884" s="38"/>
    </row>
    <row r="885" spans="8:28" x14ac:dyDescent="0.2">
      <c r="H885" s="12"/>
      <c r="I885" s="12"/>
      <c r="J885" s="7"/>
      <c r="K885" s="8"/>
      <c r="L885" s="2"/>
      <c r="M885" s="1"/>
      <c r="W885" s="3"/>
      <c r="X885" s="3"/>
      <c r="Z885" s="3"/>
      <c r="AA885" s="34"/>
      <c r="AB885" s="38"/>
    </row>
    <row r="886" spans="8:28" x14ac:dyDescent="0.2">
      <c r="H886" s="12"/>
      <c r="I886" s="12"/>
      <c r="J886" s="7"/>
      <c r="K886" s="8"/>
      <c r="L886" s="2"/>
      <c r="M886" s="1"/>
      <c r="W886" s="3"/>
      <c r="X886" s="3"/>
      <c r="Z886" s="3"/>
      <c r="AA886" s="34"/>
      <c r="AB886" s="38"/>
    </row>
    <row r="887" spans="8:28" x14ac:dyDescent="0.2">
      <c r="H887" s="12"/>
      <c r="I887" s="12"/>
      <c r="J887" s="7"/>
      <c r="K887" s="8"/>
      <c r="L887" s="2"/>
      <c r="M887" s="1"/>
      <c r="W887" s="3"/>
      <c r="X887" s="3"/>
      <c r="Z887" s="3"/>
      <c r="AA887" s="34"/>
      <c r="AB887" s="38"/>
    </row>
    <row r="888" spans="8:28" x14ac:dyDescent="0.2">
      <c r="H888" s="12"/>
      <c r="I888" s="12"/>
      <c r="J888" s="7"/>
      <c r="K888" s="8"/>
      <c r="L888" s="2"/>
      <c r="M888" s="1"/>
      <c r="W888" s="3"/>
      <c r="X888" s="3"/>
      <c r="Z888" s="3"/>
      <c r="AA888" s="34"/>
      <c r="AB888" s="38"/>
    </row>
    <row r="889" spans="8:28" x14ac:dyDescent="0.2">
      <c r="H889" s="12"/>
      <c r="I889" s="12"/>
      <c r="J889" s="7"/>
      <c r="K889" s="8"/>
      <c r="L889" s="2"/>
      <c r="M889" s="1"/>
      <c r="W889" s="3"/>
      <c r="X889" s="3"/>
      <c r="Z889" s="3"/>
      <c r="AA889" s="34"/>
      <c r="AB889" s="38"/>
    </row>
    <row r="890" spans="8:28" x14ac:dyDescent="0.2">
      <c r="H890" s="12"/>
      <c r="I890" s="12"/>
      <c r="J890" s="7"/>
      <c r="K890" s="8"/>
      <c r="L890" s="2"/>
      <c r="M890" s="1"/>
      <c r="W890" s="3"/>
      <c r="X890" s="3"/>
      <c r="Z890" s="3"/>
      <c r="AA890" s="34"/>
      <c r="AB890" s="38"/>
    </row>
    <row r="891" spans="8:28" x14ac:dyDescent="0.2">
      <c r="H891" s="12"/>
      <c r="I891" s="12"/>
      <c r="J891" s="7"/>
      <c r="K891" s="8"/>
      <c r="L891" s="2"/>
      <c r="M891" s="1"/>
      <c r="W891" s="3"/>
      <c r="X891" s="3"/>
      <c r="Z891" s="3"/>
      <c r="AA891" s="34"/>
      <c r="AB891" s="38"/>
    </row>
    <row r="892" spans="8:28" x14ac:dyDescent="0.2">
      <c r="H892" s="12"/>
      <c r="I892" s="12"/>
      <c r="J892" s="7"/>
      <c r="K892" s="8"/>
      <c r="L892" s="2"/>
      <c r="M892" s="1"/>
      <c r="W892" s="3"/>
      <c r="X892" s="3"/>
      <c r="Z892" s="3"/>
      <c r="AA892" s="34"/>
      <c r="AB892" s="38"/>
    </row>
    <row r="893" spans="8:28" x14ac:dyDescent="0.2">
      <c r="H893" s="12"/>
      <c r="I893" s="12"/>
      <c r="J893" s="7"/>
      <c r="K893" s="8"/>
      <c r="L893" s="2"/>
      <c r="M893" s="1"/>
      <c r="W893" s="3"/>
      <c r="X893" s="3"/>
      <c r="Z893" s="3"/>
      <c r="AA893" s="34"/>
      <c r="AB893" s="38"/>
    </row>
    <row r="894" spans="8:28" x14ac:dyDescent="0.2">
      <c r="H894" s="12"/>
      <c r="I894" s="12"/>
      <c r="J894" s="7"/>
      <c r="K894" s="8"/>
      <c r="L894" s="2"/>
      <c r="M894" s="1"/>
      <c r="W894" s="3"/>
      <c r="X894" s="3"/>
      <c r="Z894" s="3"/>
      <c r="AA894" s="34"/>
      <c r="AB894" s="38"/>
    </row>
    <row r="895" spans="8:28" x14ac:dyDescent="0.2">
      <c r="H895" s="12"/>
      <c r="I895" s="12"/>
      <c r="J895" s="7"/>
      <c r="K895" s="8"/>
      <c r="L895" s="2"/>
      <c r="M895" s="1"/>
      <c r="W895" s="3"/>
      <c r="X895" s="3"/>
      <c r="Z895" s="3"/>
      <c r="AA895" s="34"/>
      <c r="AB895" s="38"/>
    </row>
    <row r="896" spans="8:28" x14ac:dyDescent="0.2">
      <c r="H896" s="12"/>
      <c r="I896" s="12"/>
      <c r="J896" s="7"/>
      <c r="K896" s="8"/>
      <c r="L896" s="2"/>
      <c r="M896" s="1"/>
      <c r="W896" s="3"/>
      <c r="X896" s="3"/>
      <c r="Z896" s="3"/>
      <c r="AA896" s="34"/>
      <c r="AB896" s="38"/>
    </row>
    <row r="897" spans="8:28" x14ac:dyDescent="0.2">
      <c r="H897" s="12"/>
      <c r="I897" s="12"/>
      <c r="J897" s="7"/>
      <c r="K897" s="8"/>
      <c r="L897" s="2"/>
      <c r="M897" s="1"/>
      <c r="W897" s="3"/>
      <c r="X897" s="3"/>
      <c r="Z897" s="3"/>
      <c r="AA897" s="34"/>
      <c r="AB897" s="38"/>
    </row>
    <row r="898" spans="8:28" x14ac:dyDescent="0.2">
      <c r="H898" s="12"/>
      <c r="I898" s="12"/>
      <c r="J898" s="7"/>
      <c r="K898" s="8"/>
      <c r="L898" s="2"/>
      <c r="M898" s="1"/>
      <c r="W898" s="3"/>
      <c r="X898" s="3"/>
      <c r="Z898" s="3"/>
      <c r="AA898" s="34"/>
      <c r="AB898" s="38"/>
    </row>
    <row r="899" spans="8:28" x14ac:dyDescent="0.2">
      <c r="H899" s="12"/>
      <c r="I899" s="12"/>
      <c r="J899" s="7"/>
      <c r="K899" s="8"/>
      <c r="L899" s="2"/>
      <c r="M899" s="1"/>
      <c r="W899" s="3"/>
      <c r="X899" s="3"/>
      <c r="Z899" s="3"/>
      <c r="AA899" s="34"/>
      <c r="AB899" s="38"/>
    </row>
    <row r="900" spans="8:28" x14ac:dyDescent="0.2">
      <c r="H900" s="12"/>
      <c r="I900" s="12"/>
      <c r="J900" s="7"/>
      <c r="K900" s="8"/>
      <c r="L900" s="2"/>
      <c r="M900" s="1"/>
      <c r="W900" s="3"/>
      <c r="X900" s="3"/>
      <c r="Z900" s="3"/>
      <c r="AA900" s="34"/>
      <c r="AB900" s="38"/>
    </row>
    <row r="901" spans="8:28" x14ac:dyDescent="0.2">
      <c r="H901" s="12"/>
      <c r="I901" s="12"/>
      <c r="J901" s="7"/>
      <c r="K901" s="8"/>
      <c r="L901" s="2"/>
      <c r="M901" s="1"/>
      <c r="W901" s="3"/>
      <c r="X901" s="3"/>
      <c r="Z901" s="3"/>
      <c r="AA901" s="34"/>
      <c r="AB901" s="38"/>
    </row>
    <row r="902" spans="8:28" x14ac:dyDescent="0.2">
      <c r="H902" s="12"/>
      <c r="I902" s="12"/>
      <c r="J902" s="7"/>
      <c r="K902" s="8"/>
      <c r="L902" s="2"/>
      <c r="M902" s="1"/>
      <c r="W902" s="3"/>
      <c r="X902" s="3"/>
      <c r="Z902" s="3"/>
      <c r="AA902" s="34"/>
      <c r="AB902" s="38"/>
    </row>
    <row r="903" spans="8:28" x14ac:dyDescent="0.2">
      <c r="H903" s="12"/>
      <c r="I903" s="12"/>
      <c r="J903" s="7"/>
      <c r="K903" s="8"/>
      <c r="L903" s="2"/>
      <c r="M903" s="1"/>
      <c r="W903" s="3"/>
      <c r="X903" s="3"/>
      <c r="Z903" s="3"/>
      <c r="AA903" s="34"/>
      <c r="AB903" s="38"/>
    </row>
    <row r="904" spans="8:28" x14ac:dyDescent="0.2">
      <c r="H904" s="12"/>
      <c r="I904" s="12"/>
      <c r="J904" s="7"/>
      <c r="K904" s="8"/>
      <c r="L904" s="2"/>
      <c r="M904" s="1"/>
      <c r="W904" s="3"/>
      <c r="X904" s="3"/>
      <c r="Z904" s="3"/>
      <c r="AA904" s="34"/>
      <c r="AB904" s="38"/>
    </row>
    <row r="905" spans="8:28" x14ac:dyDescent="0.2">
      <c r="H905" s="12"/>
      <c r="I905" s="12"/>
      <c r="J905" s="7"/>
      <c r="K905" s="8"/>
      <c r="L905" s="2"/>
      <c r="M905" s="1"/>
      <c r="W905" s="3"/>
      <c r="X905" s="3"/>
      <c r="Z905" s="3"/>
      <c r="AA905" s="34"/>
      <c r="AB905" s="38"/>
    </row>
    <row r="906" spans="8:28" x14ac:dyDescent="0.2">
      <c r="H906" s="12"/>
      <c r="I906" s="12"/>
      <c r="J906" s="7"/>
      <c r="K906" s="8"/>
      <c r="L906" s="2"/>
      <c r="M906" s="1"/>
      <c r="W906" s="3"/>
      <c r="X906" s="3"/>
      <c r="Z906" s="3"/>
      <c r="AA906" s="34"/>
      <c r="AB906" s="38"/>
    </row>
    <row r="907" spans="8:28" x14ac:dyDescent="0.2">
      <c r="H907" s="12"/>
      <c r="I907" s="12"/>
      <c r="J907" s="7"/>
      <c r="K907" s="8"/>
      <c r="L907" s="2"/>
      <c r="M907" s="1"/>
      <c r="W907" s="3"/>
      <c r="X907" s="3"/>
      <c r="Z907" s="3"/>
      <c r="AA907" s="34"/>
      <c r="AB907" s="38"/>
    </row>
    <row r="908" spans="8:28" x14ac:dyDescent="0.2">
      <c r="H908" s="12"/>
      <c r="I908" s="12"/>
      <c r="J908" s="7"/>
      <c r="K908" s="8"/>
      <c r="L908" s="2"/>
      <c r="M908" s="1"/>
      <c r="W908" s="3"/>
      <c r="X908" s="3"/>
      <c r="Z908" s="3"/>
      <c r="AA908" s="34"/>
      <c r="AB908" s="38"/>
    </row>
    <row r="909" spans="8:28" x14ac:dyDescent="0.2">
      <c r="H909" s="12"/>
      <c r="I909" s="12"/>
      <c r="J909" s="7"/>
      <c r="K909" s="8"/>
      <c r="L909" s="2"/>
      <c r="M909" s="1"/>
      <c r="W909" s="3"/>
      <c r="X909" s="3"/>
      <c r="Z909" s="3"/>
      <c r="AA909" s="34"/>
      <c r="AB909" s="38"/>
    </row>
    <row r="910" spans="8:28" x14ac:dyDescent="0.2">
      <c r="H910" s="12"/>
      <c r="I910" s="12"/>
      <c r="J910" s="7"/>
      <c r="K910" s="8"/>
      <c r="L910" s="2"/>
      <c r="M910" s="1"/>
      <c r="W910" s="3"/>
      <c r="X910" s="3"/>
      <c r="Z910" s="3"/>
      <c r="AA910" s="34"/>
      <c r="AB910" s="38"/>
    </row>
    <row r="911" spans="8:28" x14ac:dyDescent="0.2">
      <c r="H911" s="12"/>
      <c r="I911" s="12"/>
      <c r="J911" s="7"/>
      <c r="K911" s="8"/>
      <c r="L911" s="2"/>
      <c r="M911" s="1"/>
      <c r="W911" s="3"/>
      <c r="X911" s="3"/>
      <c r="Z911" s="3"/>
      <c r="AA911" s="34"/>
      <c r="AB911" s="38"/>
    </row>
    <row r="912" spans="8:28" x14ac:dyDescent="0.2">
      <c r="H912" s="12"/>
      <c r="I912" s="12"/>
      <c r="J912" s="7"/>
      <c r="K912" s="8"/>
      <c r="L912" s="2"/>
      <c r="M912" s="1"/>
      <c r="W912" s="3"/>
      <c r="X912" s="3"/>
      <c r="Z912" s="3"/>
      <c r="AA912" s="34"/>
      <c r="AB912" s="38"/>
    </row>
    <row r="913" spans="8:28" x14ac:dyDescent="0.2">
      <c r="H913" s="12"/>
      <c r="I913" s="12"/>
      <c r="J913" s="7"/>
      <c r="K913" s="8"/>
      <c r="L913" s="2"/>
      <c r="M913" s="1"/>
      <c r="W913" s="3"/>
      <c r="X913" s="3"/>
      <c r="Z913" s="3"/>
      <c r="AA913" s="34"/>
      <c r="AB913" s="38"/>
    </row>
    <row r="914" spans="8:28" x14ac:dyDescent="0.2">
      <c r="H914" s="12"/>
      <c r="I914" s="12"/>
      <c r="J914" s="7"/>
      <c r="K914" s="8"/>
      <c r="L914" s="2"/>
      <c r="M914" s="1"/>
      <c r="W914" s="3"/>
      <c r="X914" s="3"/>
      <c r="Z914" s="3"/>
      <c r="AA914" s="34"/>
      <c r="AB914" s="38"/>
    </row>
    <row r="915" spans="8:28" x14ac:dyDescent="0.2">
      <c r="H915" s="12"/>
      <c r="I915" s="12"/>
      <c r="J915" s="7"/>
      <c r="K915" s="8"/>
      <c r="L915" s="2"/>
      <c r="M915" s="1"/>
      <c r="W915" s="3"/>
      <c r="X915" s="3"/>
      <c r="Z915" s="3"/>
      <c r="AA915" s="34"/>
      <c r="AB915" s="38"/>
    </row>
    <row r="916" spans="8:28" x14ac:dyDescent="0.2">
      <c r="H916" s="12"/>
      <c r="I916" s="12"/>
      <c r="J916" s="7"/>
      <c r="K916" s="8"/>
      <c r="L916" s="2"/>
      <c r="M916" s="1"/>
      <c r="W916" s="3"/>
      <c r="X916" s="3"/>
      <c r="Z916" s="3"/>
      <c r="AA916" s="34"/>
      <c r="AB916" s="38"/>
    </row>
    <row r="917" spans="8:28" x14ac:dyDescent="0.2">
      <c r="H917" s="12"/>
      <c r="I917" s="12"/>
      <c r="J917" s="7"/>
      <c r="K917" s="8"/>
      <c r="L917" s="2"/>
      <c r="M917" s="1"/>
      <c r="W917" s="3"/>
      <c r="X917" s="3"/>
      <c r="Z917" s="3"/>
      <c r="AA917" s="34"/>
      <c r="AB917" s="38"/>
    </row>
    <row r="918" spans="8:28" x14ac:dyDescent="0.2">
      <c r="H918" s="12"/>
      <c r="I918" s="12"/>
      <c r="J918" s="7"/>
      <c r="K918" s="8"/>
      <c r="L918" s="2"/>
      <c r="M918" s="1"/>
      <c r="W918" s="3"/>
      <c r="X918" s="3"/>
      <c r="Z918" s="3"/>
      <c r="AA918" s="34"/>
      <c r="AB918" s="38"/>
    </row>
    <row r="919" spans="8:28" x14ac:dyDescent="0.2">
      <c r="H919" s="12"/>
      <c r="I919" s="12"/>
      <c r="J919" s="7"/>
      <c r="K919" s="8"/>
      <c r="L919" s="2"/>
      <c r="M919" s="1"/>
      <c r="W919" s="3"/>
      <c r="X919" s="3"/>
      <c r="Z919" s="3"/>
      <c r="AA919" s="34"/>
      <c r="AB919" s="38"/>
    </row>
    <row r="920" spans="8:28" x14ac:dyDescent="0.2">
      <c r="H920" s="12"/>
      <c r="I920" s="12"/>
      <c r="J920" s="7"/>
      <c r="K920" s="8"/>
      <c r="L920" s="2"/>
      <c r="M920" s="1"/>
      <c r="W920" s="3"/>
      <c r="X920" s="3"/>
      <c r="Z920" s="3"/>
      <c r="AA920" s="34"/>
      <c r="AB920" s="38"/>
    </row>
    <row r="921" spans="8:28" x14ac:dyDescent="0.2">
      <c r="H921" s="12"/>
      <c r="I921" s="12"/>
      <c r="J921" s="7"/>
      <c r="K921" s="8"/>
      <c r="L921" s="2"/>
      <c r="M921" s="1"/>
      <c r="W921" s="3"/>
      <c r="X921" s="3"/>
      <c r="Z921" s="3"/>
      <c r="AA921" s="34"/>
      <c r="AB921" s="38"/>
    </row>
    <row r="922" spans="8:28" x14ac:dyDescent="0.2">
      <c r="H922" s="12"/>
      <c r="I922" s="12"/>
      <c r="J922" s="7"/>
      <c r="K922" s="8"/>
      <c r="L922" s="2"/>
      <c r="M922" s="1"/>
      <c r="W922" s="3"/>
      <c r="X922" s="3"/>
      <c r="Z922" s="3"/>
      <c r="AA922" s="34"/>
      <c r="AB922" s="38"/>
    </row>
    <row r="923" spans="8:28" x14ac:dyDescent="0.2">
      <c r="H923" s="12"/>
      <c r="I923" s="12"/>
      <c r="J923" s="7"/>
      <c r="K923" s="8"/>
      <c r="L923" s="2"/>
      <c r="M923" s="1"/>
      <c r="W923" s="3"/>
      <c r="X923" s="3"/>
      <c r="Z923" s="3"/>
      <c r="AA923" s="34"/>
      <c r="AB923" s="38"/>
    </row>
    <row r="924" spans="8:28" x14ac:dyDescent="0.2">
      <c r="H924" s="12"/>
      <c r="I924" s="12"/>
      <c r="J924" s="7"/>
      <c r="K924" s="8"/>
      <c r="L924" s="2"/>
      <c r="M924" s="1"/>
      <c r="W924" s="3"/>
      <c r="X924" s="3"/>
      <c r="Z924" s="3"/>
      <c r="AA924" s="34"/>
      <c r="AB924" s="38"/>
    </row>
    <row r="925" spans="8:28" x14ac:dyDescent="0.2">
      <c r="H925" s="12"/>
      <c r="I925" s="12"/>
      <c r="J925" s="7"/>
      <c r="K925" s="8"/>
      <c r="L925" s="2"/>
      <c r="M925" s="1"/>
      <c r="W925" s="3"/>
      <c r="X925" s="3"/>
      <c r="Z925" s="3"/>
      <c r="AA925" s="34"/>
      <c r="AB925" s="38"/>
    </row>
    <row r="926" spans="8:28" x14ac:dyDescent="0.2">
      <c r="H926" s="12"/>
      <c r="I926" s="12"/>
      <c r="J926" s="7"/>
      <c r="K926" s="8"/>
      <c r="L926" s="2"/>
      <c r="M926" s="1"/>
      <c r="W926" s="3"/>
      <c r="X926" s="3"/>
      <c r="Z926" s="3"/>
      <c r="AA926" s="34"/>
      <c r="AB926" s="38"/>
    </row>
    <row r="927" spans="8:28" x14ac:dyDescent="0.2">
      <c r="H927" s="12"/>
      <c r="I927" s="12"/>
      <c r="J927" s="7"/>
      <c r="K927" s="8"/>
      <c r="L927" s="2"/>
      <c r="M927" s="1"/>
      <c r="W927" s="3"/>
      <c r="X927" s="3"/>
      <c r="Z927" s="3"/>
      <c r="AA927" s="34"/>
      <c r="AB927" s="38"/>
    </row>
    <row r="928" spans="8:28" x14ac:dyDescent="0.2">
      <c r="H928" s="12"/>
      <c r="I928" s="12"/>
      <c r="J928" s="7"/>
      <c r="K928" s="8"/>
      <c r="L928" s="2"/>
      <c r="M928" s="1"/>
      <c r="W928" s="3"/>
      <c r="X928" s="3"/>
      <c r="Z928" s="3"/>
      <c r="AA928" s="34"/>
      <c r="AB928" s="38"/>
    </row>
    <row r="929" spans="8:28" x14ac:dyDescent="0.2">
      <c r="H929" s="12"/>
      <c r="I929" s="12"/>
      <c r="J929" s="7"/>
      <c r="K929" s="8"/>
      <c r="L929" s="2"/>
      <c r="M929" s="1"/>
      <c r="W929" s="3"/>
      <c r="X929" s="3"/>
      <c r="Z929" s="3"/>
      <c r="AA929" s="34"/>
      <c r="AB929" s="38"/>
    </row>
    <row r="930" spans="8:28" x14ac:dyDescent="0.2">
      <c r="H930" s="12"/>
      <c r="I930" s="12"/>
      <c r="J930" s="7"/>
      <c r="K930" s="8"/>
      <c r="L930" s="2"/>
      <c r="M930" s="1"/>
      <c r="W930" s="3"/>
      <c r="X930" s="3"/>
      <c r="Z930" s="3"/>
      <c r="AA930" s="34"/>
      <c r="AB930" s="38"/>
    </row>
    <row r="931" spans="8:28" x14ac:dyDescent="0.2">
      <c r="H931" s="12"/>
      <c r="I931" s="12"/>
      <c r="J931" s="7"/>
      <c r="K931" s="8"/>
      <c r="L931" s="2"/>
      <c r="M931" s="1"/>
      <c r="W931" s="3"/>
      <c r="X931" s="3"/>
      <c r="Z931" s="3"/>
      <c r="AA931" s="34"/>
      <c r="AB931" s="38"/>
    </row>
    <row r="932" spans="8:28" x14ac:dyDescent="0.2">
      <c r="H932" s="12"/>
      <c r="I932" s="12"/>
      <c r="J932" s="7"/>
      <c r="K932" s="8"/>
      <c r="L932" s="2"/>
      <c r="M932" s="1"/>
      <c r="W932" s="3"/>
      <c r="X932" s="3"/>
      <c r="Z932" s="3"/>
      <c r="AA932" s="34"/>
      <c r="AB932" s="38"/>
    </row>
    <row r="933" spans="8:28" x14ac:dyDescent="0.2">
      <c r="H933" s="12"/>
      <c r="I933" s="12"/>
      <c r="J933" s="7"/>
      <c r="K933" s="8"/>
      <c r="L933" s="2"/>
      <c r="M933" s="1"/>
      <c r="W933" s="3"/>
      <c r="X933" s="3"/>
      <c r="Z933" s="3"/>
      <c r="AA933" s="34"/>
      <c r="AB933" s="38"/>
    </row>
    <row r="934" spans="8:28" x14ac:dyDescent="0.2">
      <c r="H934" s="12"/>
      <c r="I934" s="12"/>
      <c r="J934" s="7"/>
      <c r="K934" s="8"/>
      <c r="L934" s="2"/>
      <c r="M934" s="1"/>
      <c r="W934" s="3"/>
      <c r="X934" s="3"/>
      <c r="Z934" s="3"/>
      <c r="AA934" s="34"/>
      <c r="AB934" s="38"/>
    </row>
    <row r="935" spans="8:28" x14ac:dyDescent="0.2">
      <c r="H935" s="12"/>
      <c r="I935" s="12"/>
      <c r="J935" s="7"/>
      <c r="K935" s="8"/>
      <c r="L935" s="2"/>
      <c r="M935" s="1"/>
      <c r="W935" s="3"/>
      <c r="X935" s="3"/>
      <c r="Z935" s="3"/>
      <c r="AA935" s="34"/>
      <c r="AB935" s="38"/>
    </row>
    <row r="936" spans="8:28" x14ac:dyDescent="0.2">
      <c r="H936" s="12"/>
      <c r="I936" s="12"/>
      <c r="J936" s="7"/>
      <c r="K936" s="8"/>
      <c r="L936" s="2"/>
      <c r="M936" s="1"/>
      <c r="W936" s="3"/>
      <c r="X936" s="3"/>
      <c r="Z936" s="3"/>
      <c r="AA936" s="34"/>
      <c r="AB936" s="38"/>
    </row>
    <row r="937" spans="8:28" x14ac:dyDescent="0.2">
      <c r="H937" s="12"/>
      <c r="I937" s="12"/>
      <c r="J937" s="7"/>
      <c r="K937" s="8"/>
      <c r="L937" s="2"/>
      <c r="M937" s="1"/>
      <c r="W937" s="3"/>
      <c r="X937" s="3"/>
      <c r="Z937" s="3"/>
      <c r="AA937" s="34"/>
      <c r="AB937" s="38"/>
    </row>
    <row r="938" spans="8:28" x14ac:dyDescent="0.2">
      <c r="H938" s="12"/>
      <c r="I938" s="12"/>
      <c r="J938" s="7"/>
      <c r="K938" s="8"/>
      <c r="L938" s="2"/>
      <c r="M938" s="1"/>
      <c r="W938" s="3"/>
      <c r="X938" s="3"/>
      <c r="Z938" s="3"/>
      <c r="AA938" s="34"/>
      <c r="AB938" s="38"/>
    </row>
    <row r="939" spans="8:28" x14ac:dyDescent="0.2">
      <c r="H939" s="12"/>
      <c r="I939" s="12"/>
      <c r="J939" s="7"/>
      <c r="K939" s="8"/>
      <c r="L939" s="2"/>
      <c r="M939" s="1"/>
      <c r="W939" s="3"/>
      <c r="X939" s="3"/>
      <c r="Z939" s="3"/>
      <c r="AA939" s="34"/>
      <c r="AB939" s="38"/>
    </row>
    <row r="940" spans="8:28" x14ac:dyDescent="0.2">
      <c r="H940" s="12"/>
      <c r="I940" s="12"/>
      <c r="J940" s="7"/>
      <c r="K940" s="8"/>
      <c r="L940" s="2"/>
      <c r="M940" s="1"/>
      <c r="W940" s="3"/>
      <c r="X940" s="3"/>
      <c r="Z940" s="3"/>
      <c r="AA940" s="34"/>
      <c r="AB940" s="38"/>
    </row>
    <row r="941" spans="8:28" x14ac:dyDescent="0.2">
      <c r="H941" s="12"/>
      <c r="I941" s="12"/>
      <c r="J941" s="7"/>
      <c r="K941" s="8"/>
      <c r="L941" s="2"/>
      <c r="M941" s="1"/>
      <c r="W941" s="3"/>
      <c r="X941" s="3"/>
      <c r="Z941" s="3"/>
      <c r="AA941" s="34"/>
      <c r="AB941" s="38"/>
    </row>
    <row r="942" spans="8:28" x14ac:dyDescent="0.2">
      <c r="H942" s="12"/>
      <c r="I942" s="12"/>
      <c r="J942" s="7"/>
      <c r="K942" s="8"/>
      <c r="L942" s="2"/>
      <c r="M942" s="1"/>
      <c r="W942" s="3"/>
      <c r="X942" s="3"/>
      <c r="Z942" s="3"/>
      <c r="AA942" s="34"/>
      <c r="AB942" s="38"/>
    </row>
    <row r="943" spans="8:28" x14ac:dyDescent="0.2">
      <c r="H943" s="12"/>
      <c r="I943" s="12"/>
      <c r="J943" s="7"/>
      <c r="K943" s="8"/>
      <c r="L943" s="2"/>
      <c r="M943" s="1"/>
      <c r="W943" s="3"/>
      <c r="X943" s="3"/>
      <c r="Z943" s="3"/>
      <c r="AA943" s="34"/>
      <c r="AB943" s="38"/>
    </row>
    <row r="944" spans="8:28" x14ac:dyDescent="0.2">
      <c r="H944" s="12"/>
      <c r="I944" s="12"/>
      <c r="J944" s="7"/>
      <c r="K944" s="8"/>
      <c r="L944" s="2"/>
      <c r="M944" s="1"/>
      <c r="W944" s="3"/>
      <c r="X944" s="3"/>
      <c r="Z944" s="3"/>
      <c r="AA944" s="34"/>
      <c r="AB944" s="38"/>
    </row>
    <row r="945" spans="8:28" x14ac:dyDescent="0.2">
      <c r="H945" s="12"/>
      <c r="I945" s="12"/>
      <c r="J945" s="7"/>
      <c r="K945" s="8"/>
      <c r="L945" s="2"/>
      <c r="M945" s="1"/>
      <c r="W945" s="3"/>
      <c r="X945" s="3"/>
      <c r="Z945" s="3"/>
      <c r="AA945" s="34"/>
      <c r="AB945" s="38"/>
    </row>
    <row r="946" spans="8:28" x14ac:dyDescent="0.2">
      <c r="H946" s="12"/>
      <c r="I946" s="12"/>
      <c r="J946" s="7"/>
      <c r="K946" s="8"/>
      <c r="L946" s="2"/>
      <c r="M946" s="1"/>
      <c r="W946" s="3"/>
      <c r="X946" s="3"/>
      <c r="Z946" s="3"/>
      <c r="AA946" s="34"/>
      <c r="AB946" s="38"/>
    </row>
    <row r="947" spans="8:28" x14ac:dyDescent="0.2">
      <c r="H947" s="12"/>
      <c r="I947" s="12"/>
      <c r="J947" s="7"/>
      <c r="K947" s="8"/>
      <c r="L947" s="2"/>
      <c r="M947" s="1"/>
      <c r="W947" s="3"/>
      <c r="X947" s="3"/>
      <c r="Z947" s="3"/>
      <c r="AA947" s="34"/>
      <c r="AB947" s="38"/>
    </row>
    <row r="948" spans="8:28" x14ac:dyDescent="0.2">
      <c r="H948" s="12"/>
      <c r="I948" s="12"/>
      <c r="J948" s="7"/>
      <c r="K948" s="8"/>
      <c r="L948" s="2"/>
      <c r="M948" s="1"/>
      <c r="W948" s="3"/>
      <c r="X948" s="3"/>
      <c r="Z948" s="3"/>
      <c r="AA948" s="34"/>
      <c r="AB948" s="38"/>
    </row>
    <row r="949" spans="8:28" x14ac:dyDescent="0.2">
      <c r="H949" s="12"/>
      <c r="I949" s="12"/>
      <c r="J949" s="7"/>
      <c r="K949" s="8"/>
      <c r="L949" s="2"/>
      <c r="M949" s="1"/>
      <c r="W949" s="3"/>
      <c r="X949" s="3"/>
      <c r="Z949" s="3"/>
      <c r="AA949" s="34"/>
      <c r="AB949" s="38"/>
    </row>
    <row r="950" spans="8:28" x14ac:dyDescent="0.2">
      <c r="H950" s="12"/>
      <c r="I950" s="12"/>
      <c r="J950" s="7"/>
      <c r="K950" s="8"/>
      <c r="L950" s="2"/>
      <c r="M950" s="1"/>
      <c r="W950" s="3"/>
      <c r="X950" s="3"/>
      <c r="Z950" s="3"/>
      <c r="AA950" s="34"/>
      <c r="AB950" s="38"/>
    </row>
    <row r="951" spans="8:28" x14ac:dyDescent="0.2">
      <c r="H951" s="12"/>
      <c r="I951" s="12"/>
      <c r="J951" s="7"/>
      <c r="K951" s="8"/>
      <c r="L951" s="2"/>
      <c r="M951" s="1"/>
      <c r="W951" s="3"/>
      <c r="X951" s="3"/>
      <c r="Z951" s="3"/>
      <c r="AA951" s="34"/>
      <c r="AB951" s="38"/>
    </row>
    <row r="952" spans="8:28" x14ac:dyDescent="0.2">
      <c r="H952" s="12"/>
      <c r="I952" s="12"/>
      <c r="J952" s="7"/>
      <c r="K952" s="8"/>
      <c r="L952" s="2"/>
      <c r="M952" s="1"/>
      <c r="W952" s="3"/>
      <c r="X952" s="3"/>
      <c r="Z952" s="3"/>
      <c r="AA952" s="34"/>
      <c r="AB952" s="38"/>
    </row>
    <row r="953" spans="8:28" x14ac:dyDescent="0.2">
      <c r="H953" s="12"/>
      <c r="I953" s="12"/>
      <c r="J953" s="7"/>
      <c r="K953" s="8"/>
      <c r="L953" s="2"/>
      <c r="M953" s="1"/>
      <c r="W953" s="3"/>
      <c r="X953" s="3"/>
      <c r="Z953" s="3"/>
      <c r="AA953" s="34"/>
      <c r="AB953" s="38"/>
    </row>
    <row r="954" spans="8:28" x14ac:dyDescent="0.2">
      <c r="H954" s="12"/>
      <c r="I954" s="12"/>
      <c r="J954" s="7"/>
      <c r="K954" s="8"/>
      <c r="L954" s="2"/>
      <c r="M954" s="1"/>
      <c r="W954" s="3"/>
      <c r="X954" s="3"/>
      <c r="Z954" s="3"/>
      <c r="AA954" s="34"/>
      <c r="AB954" s="38"/>
    </row>
    <row r="955" spans="8:28" x14ac:dyDescent="0.2">
      <c r="H955" s="12"/>
      <c r="I955" s="12"/>
      <c r="J955" s="7"/>
      <c r="K955" s="8"/>
      <c r="L955" s="2"/>
      <c r="M955" s="1"/>
      <c r="W955" s="3"/>
      <c r="X955" s="3"/>
      <c r="Z955" s="3"/>
      <c r="AA955" s="34"/>
      <c r="AB955" s="38"/>
    </row>
    <row r="956" spans="8:28" x14ac:dyDescent="0.2">
      <c r="H956" s="12"/>
      <c r="I956" s="12"/>
      <c r="J956" s="7"/>
      <c r="K956" s="8"/>
      <c r="L956" s="2"/>
      <c r="M956" s="1"/>
      <c r="W956" s="3"/>
      <c r="X956" s="3"/>
      <c r="Z956" s="3"/>
      <c r="AA956" s="34"/>
      <c r="AB956" s="38"/>
    </row>
    <row r="957" spans="8:28" x14ac:dyDescent="0.2">
      <c r="H957" s="12"/>
      <c r="I957" s="12"/>
      <c r="J957" s="7"/>
      <c r="K957" s="8"/>
      <c r="L957" s="2"/>
      <c r="M957" s="1"/>
      <c r="W957" s="3"/>
      <c r="X957" s="3"/>
      <c r="Z957" s="3"/>
      <c r="AA957" s="34"/>
      <c r="AB957" s="38"/>
    </row>
    <row r="958" spans="8:28" x14ac:dyDescent="0.2">
      <c r="H958" s="12"/>
      <c r="I958" s="12"/>
      <c r="J958" s="7"/>
      <c r="K958" s="8"/>
      <c r="L958" s="2"/>
      <c r="M958" s="1"/>
      <c r="W958" s="3"/>
      <c r="X958" s="3"/>
      <c r="Z958" s="3"/>
      <c r="AA958" s="34"/>
      <c r="AB958" s="38"/>
    </row>
    <row r="959" spans="8:28" x14ac:dyDescent="0.2">
      <c r="H959" s="12"/>
      <c r="I959" s="12"/>
      <c r="J959" s="7"/>
      <c r="K959" s="8"/>
      <c r="L959" s="2"/>
      <c r="M959" s="1"/>
      <c r="W959" s="3"/>
      <c r="X959" s="3"/>
      <c r="Z959" s="3"/>
      <c r="AA959" s="34"/>
      <c r="AB959" s="38"/>
    </row>
    <row r="960" spans="8:28" x14ac:dyDescent="0.2">
      <c r="H960" s="12"/>
      <c r="I960" s="12"/>
      <c r="J960" s="7"/>
      <c r="K960" s="8"/>
      <c r="L960" s="2"/>
      <c r="M960" s="1"/>
      <c r="W960" s="3"/>
      <c r="X960" s="3"/>
      <c r="Z960" s="3"/>
      <c r="AA960" s="34"/>
      <c r="AB960" s="38"/>
    </row>
    <row r="961" spans="8:28" x14ac:dyDescent="0.2">
      <c r="H961" s="12"/>
      <c r="I961" s="12"/>
      <c r="J961" s="7"/>
      <c r="K961" s="8"/>
      <c r="L961" s="2"/>
      <c r="M961" s="1"/>
      <c r="W961" s="3"/>
      <c r="X961" s="3"/>
      <c r="Z961" s="3"/>
      <c r="AA961" s="34"/>
      <c r="AB961" s="38"/>
    </row>
    <row r="962" spans="8:28" x14ac:dyDescent="0.2">
      <c r="H962" s="12"/>
      <c r="I962" s="12"/>
      <c r="J962" s="7"/>
      <c r="K962" s="8"/>
      <c r="L962" s="2"/>
      <c r="M962" s="1"/>
      <c r="W962" s="3"/>
      <c r="X962" s="3"/>
      <c r="Z962" s="3"/>
      <c r="AA962" s="34"/>
      <c r="AB962" s="38"/>
    </row>
    <row r="963" spans="8:28" x14ac:dyDescent="0.2">
      <c r="H963" s="12"/>
      <c r="I963" s="12"/>
      <c r="J963" s="7"/>
      <c r="K963" s="8"/>
      <c r="L963" s="2"/>
      <c r="M963" s="1"/>
      <c r="W963" s="3"/>
      <c r="X963" s="3"/>
      <c r="Z963" s="3"/>
      <c r="AA963" s="34"/>
      <c r="AB963" s="38"/>
    </row>
    <row r="964" spans="8:28" x14ac:dyDescent="0.2">
      <c r="H964" s="12"/>
      <c r="I964" s="12"/>
      <c r="J964" s="7"/>
      <c r="K964" s="8"/>
      <c r="L964" s="2"/>
      <c r="M964" s="1"/>
      <c r="W964" s="3"/>
      <c r="X964" s="3"/>
      <c r="Z964" s="3"/>
      <c r="AA964" s="34"/>
      <c r="AB964" s="38"/>
    </row>
    <row r="965" spans="8:28" x14ac:dyDescent="0.2">
      <c r="H965" s="12"/>
      <c r="I965" s="12"/>
      <c r="J965" s="7"/>
      <c r="K965" s="8"/>
      <c r="L965" s="2"/>
      <c r="M965" s="1"/>
      <c r="W965" s="3"/>
      <c r="X965" s="3"/>
      <c r="Z965" s="3"/>
      <c r="AA965" s="34"/>
      <c r="AB965" s="38"/>
    </row>
    <row r="966" spans="8:28" x14ac:dyDescent="0.2">
      <c r="H966" s="12"/>
      <c r="I966" s="12"/>
      <c r="J966" s="7"/>
      <c r="K966" s="8"/>
      <c r="L966" s="2"/>
      <c r="M966" s="1"/>
      <c r="W966" s="3"/>
      <c r="X966" s="3"/>
      <c r="Z966" s="3"/>
      <c r="AA966" s="34"/>
      <c r="AB966" s="38"/>
    </row>
    <row r="967" spans="8:28" x14ac:dyDescent="0.2">
      <c r="H967" s="12"/>
      <c r="I967" s="12"/>
      <c r="J967" s="7"/>
      <c r="K967" s="8"/>
      <c r="L967" s="2"/>
      <c r="M967" s="1"/>
      <c r="W967" s="3"/>
      <c r="X967" s="3"/>
      <c r="Z967" s="3"/>
      <c r="AA967" s="34"/>
      <c r="AB967" s="38"/>
    </row>
    <row r="968" spans="8:28" x14ac:dyDescent="0.2">
      <c r="H968" s="12"/>
      <c r="I968" s="12"/>
      <c r="J968" s="7"/>
      <c r="K968" s="8"/>
      <c r="L968" s="2"/>
      <c r="M968" s="1"/>
      <c r="W968" s="3"/>
      <c r="X968" s="3"/>
      <c r="Z968" s="3"/>
      <c r="AA968" s="34"/>
      <c r="AB968" s="38"/>
    </row>
    <row r="969" spans="8:28" x14ac:dyDescent="0.2">
      <c r="H969" s="12"/>
      <c r="I969" s="12"/>
      <c r="J969" s="7"/>
      <c r="K969" s="8"/>
      <c r="L969" s="2"/>
      <c r="M969" s="1"/>
      <c r="W969" s="3"/>
      <c r="X969" s="3"/>
      <c r="Z969" s="3"/>
      <c r="AA969" s="34"/>
      <c r="AB969" s="38"/>
    </row>
    <row r="970" spans="8:28" x14ac:dyDescent="0.2">
      <c r="H970" s="12"/>
      <c r="I970" s="12"/>
      <c r="J970" s="7"/>
      <c r="K970" s="8"/>
      <c r="L970" s="2"/>
      <c r="M970" s="1"/>
      <c r="W970" s="3"/>
      <c r="X970" s="3"/>
      <c r="Z970" s="3"/>
      <c r="AA970" s="34"/>
      <c r="AB970" s="38"/>
    </row>
    <row r="971" spans="8:28" x14ac:dyDescent="0.2">
      <c r="H971" s="12"/>
      <c r="I971" s="12"/>
      <c r="J971" s="7"/>
      <c r="K971" s="8"/>
      <c r="L971" s="2"/>
      <c r="M971" s="1"/>
      <c r="W971" s="3"/>
      <c r="X971" s="3"/>
      <c r="Z971" s="3"/>
      <c r="AA971" s="34"/>
      <c r="AB971" s="38"/>
    </row>
    <row r="972" spans="8:28" x14ac:dyDescent="0.2">
      <c r="H972" s="12"/>
      <c r="I972" s="12"/>
      <c r="J972" s="7"/>
      <c r="K972" s="8"/>
      <c r="L972" s="2"/>
      <c r="M972" s="1"/>
      <c r="W972" s="3"/>
      <c r="X972" s="3"/>
      <c r="Z972" s="3"/>
      <c r="AA972" s="34"/>
      <c r="AB972" s="38"/>
    </row>
    <row r="973" spans="8:28" x14ac:dyDescent="0.2">
      <c r="H973" s="12"/>
      <c r="I973" s="12"/>
      <c r="J973" s="7"/>
      <c r="K973" s="8"/>
      <c r="L973" s="2"/>
      <c r="M973" s="1"/>
      <c r="W973" s="3"/>
      <c r="X973" s="3"/>
      <c r="Z973" s="3"/>
      <c r="AA973" s="34"/>
      <c r="AB973" s="38"/>
    </row>
    <row r="974" spans="8:28" x14ac:dyDescent="0.2">
      <c r="H974" s="12"/>
      <c r="I974" s="12"/>
      <c r="J974" s="7"/>
      <c r="K974" s="8"/>
      <c r="L974" s="2"/>
      <c r="M974" s="1"/>
      <c r="W974" s="3"/>
      <c r="X974" s="3"/>
      <c r="Z974" s="3"/>
      <c r="AA974" s="34"/>
      <c r="AB974" s="38"/>
    </row>
    <row r="975" spans="8:28" x14ac:dyDescent="0.2">
      <c r="H975" s="12"/>
      <c r="I975" s="12"/>
      <c r="J975" s="7"/>
      <c r="K975" s="8"/>
      <c r="L975" s="2"/>
      <c r="M975" s="1"/>
      <c r="W975" s="3"/>
      <c r="X975" s="3"/>
      <c r="Z975" s="3"/>
      <c r="AA975" s="34"/>
      <c r="AB975" s="38"/>
    </row>
    <row r="976" spans="8:28" x14ac:dyDescent="0.2">
      <c r="H976" s="12"/>
      <c r="I976" s="12"/>
      <c r="J976" s="7"/>
      <c r="K976" s="8"/>
      <c r="L976" s="2"/>
      <c r="M976" s="1"/>
      <c r="W976" s="3"/>
      <c r="X976" s="3"/>
      <c r="Z976" s="3"/>
      <c r="AA976" s="34"/>
      <c r="AB976" s="38"/>
    </row>
    <row r="977" spans="8:28" x14ac:dyDescent="0.2">
      <c r="H977" s="12"/>
      <c r="I977" s="12"/>
      <c r="J977" s="7"/>
      <c r="K977" s="8"/>
      <c r="L977" s="2"/>
      <c r="M977" s="1"/>
      <c r="W977" s="3"/>
      <c r="X977" s="3"/>
      <c r="Z977" s="3"/>
      <c r="AA977" s="34"/>
      <c r="AB977" s="38"/>
    </row>
    <row r="978" spans="8:28" x14ac:dyDescent="0.2">
      <c r="H978" s="12"/>
      <c r="I978" s="12"/>
      <c r="J978" s="7"/>
      <c r="K978" s="8"/>
      <c r="L978" s="2"/>
      <c r="M978" s="1"/>
      <c r="W978" s="3"/>
      <c r="X978" s="3"/>
      <c r="Z978" s="3"/>
      <c r="AA978" s="34"/>
      <c r="AB978" s="38"/>
    </row>
    <row r="979" spans="8:28" x14ac:dyDescent="0.2">
      <c r="H979" s="12"/>
      <c r="I979" s="12"/>
      <c r="J979" s="7"/>
      <c r="K979" s="8"/>
      <c r="L979" s="2"/>
      <c r="M979" s="1"/>
      <c r="W979" s="3"/>
      <c r="X979" s="3"/>
      <c r="Z979" s="3"/>
      <c r="AA979" s="34"/>
      <c r="AB979" s="38"/>
    </row>
    <row r="980" spans="8:28" x14ac:dyDescent="0.2">
      <c r="H980" s="12"/>
      <c r="I980" s="12"/>
      <c r="J980" s="7"/>
      <c r="K980" s="8"/>
      <c r="L980" s="2"/>
      <c r="M980" s="1"/>
      <c r="W980" s="3"/>
      <c r="X980" s="3"/>
      <c r="Z980" s="3"/>
      <c r="AA980" s="34"/>
      <c r="AB980" s="38"/>
    </row>
    <row r="981" spans="8:28" x14ac:dyDescent="0.2">
      <c r="H981" s="12"/>
      <c r="I981" s="12"/>
      <c r="J981" s="7"/>
      <c r="K981" s="8"/>
      <c r="L981" s="2"/>
      <c r="M981" s="1"/>
      <c r="W981" s="3"/>
      <c r="X981" s="3"/>
      <c r="Z981" s="3"/>
      <c r="AA981" s="34"/>
      <c r="AB981" s="38"/>
    </row>
    <row r="982" spans="8:28" x14ac:dyDescent="0.2">
      <c r="H982" s="12"/>
      <c r="I982" s="12"/>
      <c r="J982" s="7"/>
      <c r="K982" s="8"/>
      <c r="L982" s="2"/>
      <c r="M982" s="1"/>
      <c r="W982" s="3"/>
      <c r="X982" s="3"/>
      <c r="Z982" s="3"/>
      <c r="AA982" s="34"/>
      <c r="AB982" s="38"/>
    </row>
    <row r="983" spans="8:28" x14ac:dyDescent="0.2">
      <c r="H983" s="12"/>
      <c r="I983" s="12"/>
      <c r="J983" s="7"/>
      <c r="K983" s="8"/>
      <c r="L983" s="2"/>
      <c r="M983" s="1"/>
      <c r="W983" s="3"/>
      <c r="X983" s="3"/>
      <c r="Z983" s="3"/>
      <c r="AA983" s="34"/>
      <c r="AB983" s="38"/>
    </row>
    <row r="984" spans="8:28" x14ac:dyDescent="0.2">
      <c r="H984" s="12"/>
      <c r="I984" s="12"/>
      <c r="J984" s="7"/>
      <c r="K984" s="8"/>
      <c r="L984" s="2"/>
      <c r="M984" s="1"/>
      <c r="W984" s="3"/>
      <c r="X984" s="3"/>
      <c r="Z984" s="3"/>
      <c r="AA984" s="34"/>
      <c r="AB984" s="38"/>
    </row>
    <row r="985" spans="8:28" x14ac:dyDescent="0.2">
      <c r="H985" s="12"/>
      <c r="I985" s="12"/>
      <c r="J985" s="7"/>
      <c r="K985" s="8"/>
      <c r="L985" s="2"/>
      <c r="M985" s="1"/>
      <c r="W985" s="3"/>
      <c r="X985" s="3"/>
      <c r="Z985" s="3"/>
      <c r="AA985" s="34"/>
      <c r="AB985" s="38"/>
    </row>
    <row r="986" spans="8:28" x14ac:dyDescent="0.2">
      <c r="H986" s="12"/>
      <c r="I986" s="12"/>
      <c r="J986" s="7"/>
      <c r="K986" s="8"/>
      <c r="L986" s="2"/>
      <c r="M986" s="1"/>
      <c r="W986" s="3"/>
      <c r="X986" s="3"/>
      <c r="Z986" s="3"/>
      <c r="AA986" s="34"/>
      <c r="AB986" s="38"/>
    </row>
    <row r="987" spans="8:28" x14ac:dyDescent="0.2">
      <c r="H987" s="12"/>
      <c r="I987" s="12"/>
      <c r="J987" s="7"/>
      <c r="K987" s="8"/>
      <c r="L987" s="2"/>
      <c r="M987" s="1"/>
      <c r="W987" s="3"/>
      <c r="X987" s="3"/>
      <c r="Z987" s="3"/>
      <c r="AA987" s="34"/>
      <c r="AB987" s="38"/>
    </row>
    <row r="988" spans="8:28" x14ac:dyDescent="0.2">
      <c r="H988" s="12"/>
      <c r="I988" s="12"/>
      <c r="J988" s="7"/>
      <c r="K988" s="8"/>
      <c r="L988" s="2"/>
      <c r="M988" s="1"/>
      <c r="W988" s="3"/>
      <c r="X988" s="3"/>
      <c r="Z988" s="3"/>
      <c r="AA988" s="34"/>
      <c r="AB988" s="38"/>
    </row>
    <row r="989" spans="8:28" x14ac:dyDescent="0.2">
      <c r="H989" s="12"/>
      <c r="I989" s="12"/>
      <c r="J989" s="7"/>
      <c r="K989" s="8"/>
      <c r="L989" s="2"/>
      <c r="M989" s="1"/>
      <c r="W989" s="3"/>
      <c r="X989" s="3"/>
      <c r="Z989" s="3"/>
      <c r="AA989" s="34"/>
      <c r="AB989" s="38"/>
    </row>
    <row r="990" spans="8:28" x14ac:dyDescent="0.2">
      <c r="H990" s="12"/>
      <c r="I990" s="12"/>
      <c r="J990" s="7"/>
      <c r="K990" s="8"/>
      <c r="L990" s="2"/>
      <c r="M990" s="1"/>
      <c r="W990" s="3"/>
      <c r="X990" s="3"/>
      <c r="Z990" s="3"/>
      <c r="AA990" s="34"/>
      <c r="AB990" s="38"/>
    </row>
    <row r="991" spans="8:28" x14ac:dyDescent="0.2">
      <c r="H991" s="12"/>
      <c r="I991" s="12"/>
      <c r="J991" s="7"/>
      <c r="K991" s="8"/>
      <c r="L991" s="2"/>
      <c r="M991" s="1"/>
      <c r="W991" s="3"/>
      <c r="X991" s="3"/>
      <c r="Z991" s="3"/>
      <c r="AA991" s="34"/>
      <c r="AB991" s="38"/>
    </row>
    <row r="992" spans="8:28" x14ac:dyDescent="0.2">
      <c r="H992" s="12"/>
      <c r="I992" s="12"/>
      <c r="J992" s="7"/>
      <c r="K992" s="8"/>
      <c r="L992" s="2"/>
      <c r="M992" s="1"/>
      <c r="W992" s="3"/>
      <c r="X992" s="3"/>
      <c r="Z992" s="3"/>
      <c r="AA992" s="34"/>
      <c r="AB992" s="38"/>
    </row>
    <row r="993" spans="8:28" x14ac:dyDescent="0.2">
      <c r="H993" s="12"/>
      <c r="I993" s="12"/>
      <c r="J993" s="7"/>
      <c r="K993" s="8"/>
      <c r="L993" s="2"/>
      <c r="M993" s="1"/>
      <c r="W993" s="3"/>
      <c r="X993" s="3"/>
      <c r="Z993" s="3"/>
      <c r="AA993" s="34"/>
      <c r="AB993" s="38"/>
    </row>
    <row r="994" spans="8:28" x14ac:dyDescent="0.2">
      <c r="H994" s="12"/>
      <c r="I994" s="12"/>
      <c r="J994" s="7"/>
      <c r="K994" s="8"/>
      <c r="L994" s="2"/>
      <c r="M994" s="1"/>
      <c r="W994" s="3"/>
      <c r="X994" s="3"/>
      <c r="Z994" s="3"/>
      <c r="AA994" s="34"/>
      <c r="AB994" s="38"/>
    </row>
    <row r="995" spans="8:28" x14ac:dyDescent="0.2">
      <c r="H995" s="12"/>
      <c r="I995" s="12"/>
      <c r="J995" s="7"/>
      <c r="K995" s="8"/>
      <c r="L995" s="2"/>
      <c r="M995" s="1"/>
      <c r="W995" s="3"/>
      <c r="X995" s="3"/>
      <c r="Z995" s="3"/>
      <c r="AA995" s="34"/>
      <c r="AB995" s="38"/>
    </row>
    <row r="996" spans="8:28" x14ac:dyDescent="0.2">
      <c r="H996" s="12"/>
      <c r="I996" s="12"/>
      <c r="J996" s="7"/>
      <c r="K996" s="8"/>
      <c r="L996" s="2"/>
      <c r="M996" s="1"/>
      <c r="W996" s="3"/>
      <c r="X996" s="3"/>
      <c r="Z996" s="3"/>
      <c r="AA996" s="34"/>
      <c r="AB996" s="38"/>
    </row>
    <row r="997" spans="8:28" x14ac:dyDescent="0.2">
      <c r="H997" s="12"/>
      <c r="I997" s="12"/>
      <c r="J997" s="7"/>
      <c r="K997" s="8"/>
      <c r="L997" s="2"/>
      <c r="M997" s="1"/>
      <c r="W997" s="3"/>
      <c r="X997" s="3"/>
      <c r="Z997" s="3"/>
      <c r="AA997" s="34"/>
      <c r="AB997" s="38"/>
    </row>
    <row r="998" spans="8:28" x14ac:dyDescent="0.2">
      <c r="H998" s="12"/>
      <c r="I998" s="12"/>
      <c r="J998" s="7"/>
      <c r="K998" s="8"/>
      <c r="L998" s="2"/>
      <c r="M998" s="1"/>
      <c r="W998" s="3"/>
      <c r="X998" s="3"/>
      <c r="Z998" s="3"/>
      <c r="AA998" s="34"/>
      <c r="AB998" s="38"/>
    </row>
    <row r="999" spans="8:28" x14ac:dyDescent="0.2">
      <c r="H999" s="12"/>
      <c r="I999" s="12"/>
      <c r="J999" s="7"/>
      <c r="K999" s="8"/>
      <c r="L999" s="2"/>
      <c r="M999" s="1"/>
      <c r="W999" s="3"/>
      <c r="X999" s="3"/>
      <c r="Z999" s="3"/>
      <c r="AA999" s="34"/>
      <c r="AB999" s="38"/>
    </row>
    <row r="1000" spans="8:28" x14ac:dyDescent="0.2">
      <c r="H1000" s="12"/>
      <c r="I1000" s="12"/>
      <c r="J1000" s="7"/>
      <c r="K1000" s="8"/>
      <c r="L1000" s="2"/>
      <c r="M1000" s="1"/>
      <c r="W1000" s="3"/>
      <c r="X1000" s="3"/>
      <c r="Z1000" s="3"/>
      <c r="AA1000" s="34"/>
      <c r="AB1000" s="38"/>
    </row>
    <row r="1001" spans="8:28" x14ac:dyDescent="0.2">
      <c r="H1001" s="12"/>
      <c r="I1001" s="12"/>
      <c r="J1001" s="7"/>
      <c r="K1001" s="8"/>
      <c r="L1001" s="2"/>
      <c r="M1001" s="1"/>
      <c r="W1001" s="3"/>
      <c r="X1001" s="3"/>
      <c r="Z1001" s="3"/>
      <c r="AA1001" s="34"/>
      <c r="AB1001" s="38"/>
    </row>
  </sheetData>
  <mergeCells count="1">
    <mergeCell ref="A6:B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368D-F342-C34F-ADC7-A325D2FAD18B}">
  <dimension ref="A1:AH1001"/>
  <sheetViews>
    <sheetView topLeftCell="V1" zoomScaleNormal="70" workbookViewId="0">
      <pane ySplit="1" topLeftCell="A2" activePane="bottomLeft" state="frozen"/>
      <selection pane="bottomLeft" activeCell="AE12" sqref="AE12"/>
    </sheetView>
  </sheetViews>
  <sheetFormatPr baseColWidth="10" defaultColWidth="11" defaultRowHeight="16" x14ac:dyDescent="0.2"/>
  <cols>
    <col min="1" max="2" width="11" style="10"/>
    <col min="3" max="3" width="13.1640625" style="10" bestFit="1" customWidth="1"/>
    <col min="7" max="7" width="11" style="11"/>
    <col min="10" max="10" width="12.6640625" customWidth="1"/>
    <col min="11" max="11" width="11" style="1"/>
    <col min="12" max="12" width="13.33203125" customWidth="1"/>
    <col min="13" max="13" width="16.83203125" customWidth="1"/>
    <col min="14" max="14" width="13.33203125" style="13" customWidth="1"/>
    <col min="15" max="15" width="13.33203125" style="43" customWidth="1"/>
    <col min="16" max="16" width="13.33203125" style="41" customWidth="1"/>
    <col min="17" max="17" width="13.6640625" style="6" bestFit="1" customWidth="1"/>
    <col min="18" max="18" width="13.6640625" style="45" bestFit="1" customWidth="1"/>
    <col min="19" max="19" width="13.33203125" style="5" customWidth="1"/>
    <col min="20" max="20" width="14" style="5" bestFit="1" customWidth="1"/>
    <col min="21" max="21" width="14" style="51" bestFit="1" customWidth="1"/>
    <col min="22" max="22" width="14" style="48" customWidth="1"/>
    <col min="23" max="24" width="15" style="4" bestFit="1" customWidth="1"/>
    <col min="25" max="25" width="17.6640625" style="28" bestFit="1" customWidth="1"/>
    <col min="26" max="26" width="12.83203125" style="4" bestFit="1" customWidth="1"/>
    <col min="27" max="27" width="15.33203125" style="35" bestFit="1" customWidth="1"/>
    <col min="28" max="28" width="17.5" style="37" bestFit="1" customWidth="1"/>
    <col min="29" max="29" width="18" style="37" bestFit="1" customWidth="1"/>
    <col min="30" max="30" width="26.1640625" style="37" bestFit="1" customWidth="1"/>
    <col min="31" max="31" width="15" style="37" bestFit="1" customWidth="1"/>
    <col min="32" max="32" width="15.83203125" style="37" bestFit="1" customWidth="1"/>
    <col min="33" max="33" width="26.1640625" style="37" bestFit="1" customWidth="1"/>
    <col min="34" max="34" width="15" style="37" bestFit="1" customWidth="1"/>
  </cols>
  <sheetData>
    <row r="1" spans="1:34" x14ac:dyDescent="0.2">
      <c r="B1" s="10" t="s">
        <v>0</v>
      </c>
      <c r="C1" s="10" t="s">
        <v>1</v>
      </c>
      <c r="F1" s="9" t="s">
        <v>24</v>
      </c>
      <c r="G1" s="17" t="s">
        <v>2</v>
      </c>
      <c r="H1" s="18" t="s">
        <v>3</v>
      </c>
      <c r="I1" s="18" t="s">
        <v>4</v>
      </c>
      <c r="J1" s="18" t="s">
        <v>5</v>
      </c>
      <c r="K1" s="19" t="s">
        <v>6</v>
      </c>
      <c r="L1" s="18" t="s">
        <v>7</v>
      </c>
      <c r="M1" s="18" t="s">
        <v>32</v>
      </c>
      <c r="N1" s="20" t="s">
        <v>23</v>
      </c>
      <c r="O1" s="42" t="s">
        <v>22</v>
      </c>
      <c r="P1" s="40" t="s">
        <v>40</v>
      </c>
      <c r="Q1" s="21" t="s">
        <v>43</v>
      </c>
      <c r="R1" s="44" t="s">
        <v>44</v>
      </c>
      <c r="S1" s="46" t="s">
        <v>41</v>
      </c>
      <c r="T1" s="22" t="s">
        <v>27</v>
      </c>
      <c r="U1" s="50" t="s">
        <v>28</v>
      </c>
      <c r="V1" s="49" t="s">
        <v>42</v>
      </c>
      <c r="W1" s="23" t="s">
        <v>29</v>
      </c>
      <c r="X1" s="23" t="s">
        <v>30</v>
      </c>
      <c r="Y1" s="27" t="s">
        <v>20</v>
      </c>
      <c r="Z1" s="23" t="s">
        <v>21</v>
      </c>
      <c r="AA1" s="32" t="s">
        <v>31</v>
      </c>
      <c r="AB1" s="31" t="s">
        <v>39</v>
      </c>
      <c r="AC1" s="36" t="s">
        <v>33</v>
      </c>
      <c r="AD1" s="36" t="s">
        <v>34</v>
      </c>
      <c r="AE1" s="36" t="s">
        <v>35</v>
      </c>
      <c r="AF1" s="36" t="s">
        <v>36</v>
      </c>
      <c r="AG1" s="36" t="s">
        <v>37</v>
      </c>
      <c r="AH1" s="36" t="s">
        <v>38</v>
      </c>
    </row>
    <row r="2" spans="1:34" x14ac:dyDescent="0.2">
      <c r="A2" s="10" t="s">
        <v>8</v>
      </c>
      <c r="B2" s="10">
        <v>0.5</v>
      </c>
      <c r="C2" s="10">
        <f>1-B2</f>
        <v>0.5</v>
      </c>
      <c r="F2" s="9">
        <v>100</v>
      </c>
      <c r="G2" s="17">
        <f>1200</f>
        <v>1200</v>
      </c>
      <c r="H2" s="24">
        <f>G2+273.15</f>
        <v>1473.15</v>
      </c>
      <c r="I2" s="24">
        <f>92-0.18*G2+0.0001*(G2^2)</f>
        <v>20</v>
      </c>
      <c r="J2" s="18">
        <f>I2*10^8</f>
        <v>2000000000</v>
      </c>
      <c r="K2" s="19">
        <f t="shared" ref="K2:K65" si="0">LOG(EXP(((LN(Y2)-$B$10/(H2)-$B$11-$B$7)-$B$12*(1-$B$16/H2-LN(H2/$B$16))-$B$13*J2/H2-$B$14*(H2-$B$16)*J2/H2-$B$15*J2*J2/H2)/$B$9))</f>
        <v>-7.7987167227510472</v>
      </c>
      <c r="L2" s="25">
        <f t="shared" ref="L2:L65" si="1">-25096.3/(G2+273)+8.735+0.11*(I2*1000-1)/(G2+273)</f>
        <v>-6.8090665308893419</v>
      </c>
      <c r="M2" s="19">
        <f t="shared" ref="M2:M65" si="2">K2-L2</f>
        <v>-0.98965019186170533</v>
      </c>
      <c r="N2" s="20">
        <f t="shared" ref="N2:N65" si="3">81.8-(0.0542)*(G2+273)</f>
        <v>1.9633999999999929</v>
      </c>
      <c r="O2" s="42">
        <f t="shared" ref="O2:O65" si="4">6.24-0.15*K2-0.00412*(G2+273)</f>
        <v>1.3410475084126574</v>
      </c>
      <c r="P2" s="40"/>
      <c r="Q2" s="21">
        <f t="shared" ref="Q2:Q65" si="5">N2*X2</f>
        <v>11.698722559999959</v>
      </c>
      <c r="R2" s="44">
        <f t="shared" ref="R2:R65" si="6">O2*W2</f>
        <v>0.77101291417005047</v>
      </c>
      <c r="S2" s="22"/>
      <c r="T2" s="22">
        <f t="shared" ref="T2:T65" si="7">B$4*X2</f>
        <v>5.958400000000001</v>
      </c>
      <c r="U2" s="50">
        <f t="shared" ref="U2:U65" si="8">W2*B$3</f>
        <v>0.32196266666666667</v>
      </c>
      <c r="V2" s="47"/>
      <c r="W2" s="26">
        <f>Z2*AA2*56/72</f>
        <v>0.5749333333333333</v>
      </c>
      <c r="X2" s="26">
        <f>AA2*56/72-W2</f>
        <v>5.958400000000001</v>
      </c>
      <c r="Y2" s="27">
        <f>W2/X2/2</f>
        <v>4.824561403508771E-2</v>
      </c>
      <c r="Z2" s="23">
        <v>8.7999999999999995E-2</v>
      </c>
      <c r="AA2" s="32">
        <v>8.4</v>
      </c>
      <c r="AB2" s="29"/>
    </row>
    <row r="3" spans="1:34" x14ac:dyDescent="0.2">
      <c r="A3" s="10" t="s">
        <v>9</v>
      </c>
      <c r="B3" s="10">
        <v>0.56000000000000005</v>
      </c>
      <c r="C3" s="10" t="s">
        <v>25</v>
      </c>
      <c r="F3" s="9">
        <v>99.9</v>
      </c>
      <c r="G3" s="17">
        <f>G2-(1200-1035)/650</f>
        <v>1199.7461538461539</v>
      </c>
      <c r="H3" s="24">
        <f t="shared" ref="H3:H66" si="9">G3+273.15</f>
        <v>1472.896153846154</v>
      </c>
      <c r="I3" s="24">
        <f t="shared" ref="I3:I66" si="10">92-0.18*G3+0.0001*(G3^2)</f>
        <v>19.984775674556204</v>
      </c>
      <c r="J3" s="18">
        <f t="shared" ref="J3:J66" si="11">I3*10^8</f>
        <v>1998477567.4556203</v>
      </c>
      <c r="K3" s="19">
        <f t="shared" si="0"/>
        <v>-7.8015531983765483</v>
      </c>
      <c r="L3" s="25">
        <f t="shared" si="1"/>
        <v>-6.8128828554393213</v>
      </c>
      <c r="M3" s="19">
        <f t="shared" si="2"/>
        <v>-0.988670342937227</v>
      </c>
      <c r="N3" s="20">
        <f t="shared" si="3"/>
        <v>1.9771584615384654</v>
      </c>
      <c r="O3" s="42">
        <f t="shared" si="4"/>
        <v>1.3425188259103278</v>
      </c>
      <c r="P3" s="40"/>
      <c r="Q3" s="21">
        <f t="shared" si="5"/>
        <v>11.775020533125957</v>
      </c>
      <c r="R3" s="44">
        <f t="shared" si="6"/>
        <v>0.77189705054715818</v>
      </c>
      <c r="S3" s="22"/>
      <c r="T3" s="22">
        <f t="shared" si="7"/>
        <v>5.9555269656856868</v>
      </c>
      <c r="U3" s="50">
        <f t="shared" si="8"/>
        <v>0.32197861211614859</v>
      </c>
      <c r="V3" s="47"/>
      <c r="W3" s="26">
        <f t="shared" ref="W3:W66" si="12">(W2*F2-(R2*C$2+U2*B$2)*(F2-F3))/F3</f>
        <v>0.57496180735026525</v>
      </c>
      <c r="X3" s="26">
        <f t="shared" ref="X3:X66" si="13">(X2*F2-(Q2*C$2+T2*B$2)*(F2-F3))/F3</f>
        <v>5.9555269656856868</v>
      </c>
      <c r="Y3" s="27">
        <f t="shared" ref="Y3:Y66" si="14">W3/X3/2</f>
        <v>4.8271278986986105E-2</v>
      </c>
      <c r="Z3" s="26">
        <f t="shared" ref="Z3:Z66" si="15">W3/(W3+X3)</f>
        <v>8.8042691340999263E-2</v>
      </c>
      <c r="AA3" s="33">
        <f>(W3+X3)/56*72</f>
        <v>8.3963427081890813</v>
      </c>
      <c r="AB3" s="30"/>
      <c r="AC3" s="37">
        <f>(Q2*C$2+T2*B$2)*(F2-F3)/100</f>
        <v>8.8285612799994789E-3</v>
      </c>
      <c r="AD3" s="37">
        <f>AD2+AC3</f>
        <v>8.8285612799994789E-3</v>
      </c>
      <c r="AE3" s="38">
        <f>AD3+X3*F3/100</f>
        <v>5.9584000000000019</v>
      </c>
      <c r="AF3" s="37">
        <f>(R3*C$2+U3*B$2)*(F2-F3)/100</f>
        <v>5.469378313316223E-4</v>
      </c>
      <c r="AG3" s="37">
        <f>AG2+AF3</f>
        <v>5.469378313316223E-4</v>
      </c>
      <c r="AH3" s="38">
        <f>AG3+W3*F3/100</f>
        <v>0.57493378337424672</v>
      </c>
    </row>
    <row r="4" spans="1:34" x14ac:dyDescent="0.2">
      <c r="A4" s="10" t="s">
        <v>10</v>
      </c>
      <c r="B4" s="10">
        <v>1</v>
      </c>
      <c r="C4" s="10" t="s">
        <v>25</v>
      </c>
      <c r="F4" s="9">
        <v>99.8</v>
      </c>
      <c r="G4" s="17">
        <f t="shared" ref="G4:G67" si="16">G3-(1200-1035)/650</f>
        <v>1199.4923076923078</v>
      </c>
      <c r="H4" s="24">
        <f t="shared" si="9"/>
        <v>1472.6423076923079</v>
      </c>
      <c r="I4" s="24">
        <f t="shared" si="10"/>
        <v>19.969564236686409</v>
      </c>
      <c r="J4" s="18">
        <f t="shared" si="11"/>
        <v>1996956423.6686409</v>
      </c>
      <c r="K4" s="19">
        <f t="shared" si="0"/>
        <v>-7.8043754734826187</v>
      </c>
      <c r="L4" s="25">
        <f t="shared" si="1"/>
        <v>-6.8166995330542886</v>
      </c>
      <c r="M4" s="19">
        <f t="shared" si="2"/>
        <v>-0.98767594042833018</v>
      </c>
      <c r="N4" s="20">
        <f t="shared" si="3"/>
        <v>1.9909169230769237</v>
      </c>
      <c r="O4" s="42">
        <f t="shared" si="4"/>
        <v>1.3439880133300841</v>
      </c>
      <c r="P4" s="40"/>
      <c r="Q4" s="21">
        <f t="shared" si="5"/>
        <v>11.851154748364097</v>
      </c>
      <c r="R4" s="44">
        <f t="shared" si="6"/>
        <v>0.77277951656794575</v>
      </c>
      <c r="S4" s="22"/>
      <c r="T4" s="22">
        <f t="shared" si="7"/>
        <v>5.9526113877460878</v>
      </c>
      <c r="U4" s="50">
        <f t="shared" si="8"/>
        <v>0.32199433699247171</v>
      </c>
      <c r="V4" s="47"/>
      <c r="W4" s="26">
        <f t="shared" si="12"/>
        <v>0.57498988748655655</v>
      </c>
      <c r="X4" s="26">
        <f t="shared" si="13"/>
        <v>5.9526113877460878</v>
      </c>
      <c r="Y4" s="27">
        <f t="shared" si="14"/>
        <v>4.8297280809412306E-2</v>
      </c>
      <c r="Z4" s="26">
        <f t="shared" si="15"/>
        <v>8.8085938960183172E-2</v>
      </c>
      <c r="AA4" s="33">
        <f t="shared" ref="AA4:AA67" si="17">(W4+X4)/56*72</f>
        <v>8.3926302110133992</v>
      </c>
      <c r="AB4" s="30"/>
      <c r="AC4" s="37">
        <f t="shared" ref="AC4:AC67" si="18">(Q3*C$2+T3*B$2)*(F3-F4)/100</f>
        <v>8.8652737494065784E-3</v>
      </c>
      <c r="AD4" s="37">
        <f t="shared" ref="AD4:AD67" si="19">AD3+AC4</f>
        <v>1.7693835029406059E-2</v>
      </c>
      <c r="AE4" s="38">
        <f t="shared" ref="AE4:AE67" si="20">AD4+X4*F4/100</f>
        <v>5.958400000000001</v>
      </c>
      <c r="AF4" s="37">
        <f t="shared" ref="AF4:AF67" si="21">(R4*C$2+U4*B$2)*(F3-F4)/100</f>
        <v>5.4738692678025537E-4</v>
      </c>
      <c r="AG4" s="37">
        <f t="shared" ref="AG4:AG67" si="22">AG3+AF4</f>
        <v>1.0943247581118778E-3</v>
      </c>
      <c r="AH4" s="38">
        <f t="shared" ref="AH4:AH67" si="23">AG4+W4*F4/100</f>
        <v>0.57493423246969533</v>
      </c>
    </row>
    <row r="5" spans="1:34" x14ac:dyDescent="0.2">
      <c r="F5" s="9">
        <v>99.7</v>
      </c>
      <c r="G5" s="17">
        <f t="shared" si="16"/>
        <v>1199.2384615384617</v>
      </c>
      <c r="H5" s="24">
        <f t="shared" si="9"/>
        <v>1472.3884615384618</v>
      </c>
      <c r="I5" s="24">
        <f t="shared" si="10"/>
        <v>19.95436568639056</v>
      </c>
      <c r="J5" s="18">
        <f t="shared" si="11"/>
        <v>1995436568.639056</v>
      </c>
      <c r="K5" s="19">
        <f t="shared" si="0"/>
        <v>-7.8071835157448062</v>
      </c>
      <c r="L5" s="25">
        <f t="shared" si="1"/>
        <v>-6.8205165639168763</v>
      </c>
      <c r="M5" s="19">
        <f t="shared" si="2"/>
        <v>-0.98666695182792985</v>
      </c>
      <c r="N5" s="20">
        <f t="shared" si="3"/>
        <v>2.004675384615382</v>
      </c>
      <c r="O5" s="42">
        <f t="shared" si="4"/>
        <v>1.3454550658232582</v>
      </c>
      <c r="P5" s="40"/>
      <c r="Q5" s="21">
        <f t="shared" si="5"/>
        <v>11.927123400487607</v>
      </c>
      <c r="R5" s="44">
        <f t="shared" si="6"/>
        <v>0.77366030721012957</v>
      </c>
      <c r="S5" s="22"/>
      <c r="T5" s="22">
        <f t="shared" si="7"/>
        <v>5.9496532416274226</v>
      </c>
      <c r="U5" s="50">
        <f t="shared" si="8"/>
        <v>0.32200984116297882</v>
      </c>
      <c r="V5" s="47"/>
      <c r="W5" s="26">
        <f t="shared" si="12"/>
        <v>0.57501757350531923</v>
      </c>
      <c r="X5" s="26">
        <f t="shared" si="13"/>
        <v>5.9496532416274226</v>
      </c>
      <c r="Y5" s="27">
        <f t="shared" si="14"/>
        <v>4.8323620734914738E-2</v>
      </c>
      <c r="Z5" s="26">
        <f t="shared" si="15"/>
        <v>8.812974474845145E-2</v>
      </c>
      <c r="AA5" s="33">
        <f t="shared" si="17"/>
        <v>8.3888624765992397</v>
      </c>
      <c r="AB5" s="30"/>
      <c r="AC5" s="37">
        <f t="shared" si="18"/>
        <v>8.9018830680545856E-3</v>
      </c>
      <c r="AD5" s="37">
        <f t="shared" si="19"/>
        <v>2.6595718097460645E-2</v>
      </c>
      <c r="AE5" s="38">
        <f t="shared" si="20"/>
        <v>5.958400000000001</v>
      </c>
      <c r="AF5" s="37">
        <f t="shared" si="21"/>
        <v>5.4783507418652302E-4</v>
      </c>
      <c r="AG5" s="37">
        <f t="shared" si="22"/>
        <v>1.6421598322984008E-3</v>
      </c>
      <c r="AH5" s="38">
        <f t="shared" si="23"/>
        <v>0.57493468061710173</v>
      </c>
    </row>
    <row r="6" spans="1:34" x14ac:dyDescent="0.2">
      <c r="A6" s="52" t="s">
        <v>26</v>
      </c>
      <c r="B6" s="52"/>
      <c r="F6" s="9">
        <v>99.6</v>
      </c>
      <c r="G6" s="17">
        <f t="shared" si="16"/>
        <v>1198.9846153846156</v>
      </c>
      <c r="H6" s="24">
        <f t="shared" si="9"/>
        <v>1472.1346153846157</v>
      </c>
      <c r="I6" s="24">
        <f t="shared" si="10"/>
        <v>19.939180023668655</v>
      </c>
      <c r="J6" s="18">
        <f t="shared" si="11"/>
        <v>1993918002.3668654</v>
      </c>
      <c r="K6" s="19">
        <f t="shared" si="0"/>
        <v>-7.8099772927363018</v>
      </c>
      <c r="L6" s="25">
        <f t="shared" si="1"/>
        <v>-6.8243339482098371</v>
      </c>
      <c r="M6" s="19">
        <f t="shared" si="2"/>
        <v>-0.98564334452646474</v>
      </c>
      <c r="N6" s="20">
        <f t="shared" si="3"/>
        <v>2.0184338461538402</v>
      </c>
      <c r="O6" s="42">
        <f t="shared" si="4"/>
        <v>1.346919978525829</v>
      </c>
      <c r="P6" s="40"/>
      <c r="Q6" s="21">
        <f t="shared" si="5"/>
        <v>12.002924684573367</v>
      </c>
      <c r="R6" s="44">
        <f t="shared" si="6"/>
        <v>0.77453941744791821</v>
      </c>
      <c r="S6" s="22"/>
      <c r="T6" s="22">
        <f t="shared" si="7"/>
        <v>5.9466525035958657</v>
      </c>
      <c r="U6" s="50">
        <f t="shared" si="8"/>
        <v>0.32202512449592913</v>
      </c>
      <c r="V6" s="47"/>
      <c r="W6" s="26">
        <f t="shared" si="12"/>
        <v>0.57504486517130193</v>
      </c>
      <c r="X6" s="26">
        <f t="shared" si="13"/>
        <v>5.9466525035958657</v>
      </c>
      <c r="Y6" s="27">
        <f t="shared" si="14"/>
        <v>4.8350300006901326E-2</v>
      </c>
      <c r="Z6" s="26">
        <f t="shared" si="15"/>
        <v>8.8174110611944245E-2</v>
      </c>
      <c r="AA6" s="33">
        <f t="shared" si="17"/>
        <v>8.3850394741292149</v>
      </c>
      <c r="AB6" s="30"/>
      <c r="AC6" s="37">
        <f t="shared" si="18"/>
        <v>8.9383883210582774E-3</v>
      </c>
      <c r="AD6" s="37">
        <f t="shared" si="19"/>
        <v>3.5534106418518924E-2</v>
      </c>
      <c r="AE6" s="38">
        <f t="shared" si="20"/>
        <v>5.9584000000000001</v>
      </c>
      <c r="AF6" s="37">
        <f t="shared" si="21"/>
        <v>5.4828227097197054E-4</v>
      </c>
      <c r="AG6" s="37">
        <f t="shared" si="22"/>
        <v>2.1904421032703713E-3</v>
      </c>
      <c r="AH6" s="38">
        <f t="shared" si="23"/>
        <v>0.574935127813887</v>
      </c>
    </row>
    <row r="7" spans="1:34" x14ac:dyDescent="0.2">
      <c r="A7" s="14" t="s">
        <v>11</v>
      </c>
      <c r="B7" s="15">
        <v>0.21299999999999999</v>
      </c>
      <c r="F7" s="9">
        <v>99.5</v>
      </c>
      <c r="G7" s="17">
        <f t="shared" si="16"/>
        <v>1198.7307692307695</v>
      </c>
      <c r="H7" s="24">
        <f t="shared" si="9"/>
        <v>1471.8807692307696</v>
      </c>
      <c r="I7" s="24">
        <f t="shared" si="10"/>
        <v>19.924007248520724</v>
      </c>
      <c r="J7" s="18">
        <f t="shared" si="11"/>
        <v>1992400724.8520722</v>
      </c>
      <c r="K7" s="19">
        <f t="shared" si="0"/>
        <v>-7.8127567719275737</v>
      </c>
      <c r="L7" s="25">
        <f t="shared" si="1"/>
        <v>-6.8281516861160503</v>
      </c>
      <c r="M7" s="19">
        <f t="shared" si="2"/>
        <v>-0.9846050858115234</v>
      </c>
      <c r="N7" s="20">
        <f t="shared" si="3"/>
        <v>2.0321923076922985</v>
      </c>
      <c r="O7" s="42">
        <f t="shared" si="4"/>
        <v>1.3483827465583653</v>
      </c>
      <c r="P7" s="40"/>
      <c r="Q7" s="21">
        <f t="shared" si="5"/>
        <v>12.078556796065625</v>
      </c>
      <c r="R7" s="44">
        <f t="shared" si="6"/>
        <v>0.77541684225202689</v>
      </c>
      <c r="S7" s="22"/>
      <c r="T7" s="22">
        <f t="shared" si="7"/>
        <v>5.9436091507411026</v>
      </c>
      <c r="U7" s="50">
        <f t="shared" si="8"/>
        <v>0.32204018686050362</v>
      </c>
      <c r="V7" s="47"/>
      <c r="W7" s="26">
        <f t="shared" si="12"/>
        <v>0.57507176225089929</v>
      </c>
      <c r="X7" s="26">
        <f t="shared" si="13"/>
        <v>5.9436091507411026</v>
      </c>
      <c r="Y7" s="27">
        <f t="shared" si="14"/>
        <v>4.8377319879722755E-2</v>
      </c>
      <c r="Z7" s="26">
        <f t="shared" si="15"/>
        <v>8.8219038472148154E-2</v>
      </c>
      <c r="AA7" s="33">
        <f t="shared" si="17"/>
        <v>8.3811611738468592</v>
      </c>
      <c r="AB7" s="30"/>
      <c r="AC7" s="37">
        <f t="shared" si="18"/>
        <v>8.9747885940841057E-3</v>
      </c>
      <c r="AD7" s="37">
        <f t="shared" si="19"/>
        <v>4.4508895012603029E-2</v>
      </c>
      <c r="AE7" s="38">
        <f t="shared" si="20"/>
        <v>5.9584000000000001</v>
      </c>
      <c r="AF7" s="37">
        <f t="shared" si="21"/>
        <v>5.4872851455623406E-4</v>
      </c>
      <c r="AG7" s="37">
        <f t="shared" si="22"/>
        <v>2.7391706178266054E-3</v>
      </c>
      <c r="AH7" s="38">
        <f t="shared" si="23"/>
        <v>0.57493557405747131</v>
      </c>
    </row>
    <row r="8" spans="1:34" x14ac:dyDescent="0.2">
      <c r="F8" s="9">
        <v>99.4</v>
      </c>
      <c r="G8" s="17">
        <f t="shared" si="16"/>
        <v>1198.4769230769234</v>
      </c>
      <c r="H8" s="24">
        <f t="shared" si="9"/>
        <v>1471.6269230769235</v>
      </c>
      <c r="I8" s="24">
        <f t="shared" si="10"/>
        <v>19.908847360946766</v>
      </c>
      <c r="J8" s="18">
        <f t="shared" si="11"/>
        <v>1990884736.0946765</v>
      </c>
      <c r="K8" s="19">
        <f t="shared" si="0"/>
        <v>-7.8155219206858764</v>
      </c>
      <c r="L8" s="25">
        <f t="shared" si="1"/>
        <v>-6.8319697778185215</v>
      </c>
      <c r="M8" s="19">
        <f t="shared" si="2"/>
        <v>-0.98355214286735482</v>
      </c>
      <c r="N8" s="20">
        <f t="shared" si="3"/>
        <v>2.0459507692307568</v>
      </c>
      <c r="O8" s="42">
        <f t="shared" si="4"/>
        <v>1.3498433650259569</v>
      </c>
      <c r="P8" s="40"/>
      <c r="Q8" s="21">
        <f t="shared" si="5"/>
        <v>12.154017930839897</v>
      </c>
      <c r="R8" s="44">
        <f t="shared" si="6"/>
        <v>0.77629257658968398</v>
      </c>
      <c r="S8" s="22"/>
      <c r="T8" s="22">
        <f t="shared" si="7"/>
        <v>5.9405231609798728</v>
      </c>
      <c r="U8" s="50">
        <f t="shared" si="8"/>
        <v>0.32205502812681047</v>
      </c>
      <c r="V8" s="47"/>
      <c r="W8" s="26">
        <f t="shared" si="12"/>
        <v>0.57509826451216151</v>
      </c>
      <c r="X8" s="26">
        <f t="shared" si="13"/>
        <v>5.9405231609798728</v>
      </c>
      <c r="Y8" s="27">
        <f t="shared" si="14"/>
        <v>4.8404681618756676E-2</v>
      </c>
      <c r="Z8" s="26">
        <f t="shared" si="15"/>
        <v>8.8264530266003352E-2</v>
      </c>
      <c r="AA8" s="33">
        <f t="shared" si="17"/>
        <v>8.377227547061187</v>
      </c>
      <c r="AB8" s="30"/>
      <c r="AC8" s="37">
        <f t="shared" si="18"/>
        <v>9.0110829734028515E-3</v>
      </c>
      <c r="AD8" s="37">
        <f t="shared" si="19"/>
        <v>5.3519977986005884E-2</v>
      </c>
      <c r="AE8" s="38">
        <f t="shared" si="20"/>
        <v>5.9583999999999993</v>
      </c>
      <c r="AF8" s="37">
        <f t="shared" si="21"/>
        <v>5.4917380235821602E-4</v>
      </c>
      <c r="AG8" s="37">
        <f t="shared" si="22"/>
        <v>3.2883444201848213E-3</v>
      </c>
      <c r="AH8" s="38">
        <f t="shared" si="23"/>
        <v>0.57493601934527339</v>
      </c>
    </row>
    <row r="9" spans="1:34" x14ac:dyDescent="0.2">
      <c r="A9" s="16" t="s">
        <v>12</v>
      </c>
      <c r="B9" s="16">
        <v>0.19600000000000001</v>
      </c>
      <c r="F9" s="9">
        <v>99.3</v>
      </c>
      <c r="G9" s="17">
        <f t="shared" si="16"/>
        <v>1198.2230769230773</v>
      </c>
      <c r="H9" s="24">
        <f t="shared" si="9"/>
        <v>1471.3730769230774</v>
      </c>
      <c r="I9" s="24">
        <f t="shared" si="10"/>
        <v>19.893700360946809</v>
      </c>
      <c r="J9" s="18">
        <f t="shared" si="11"/>
        <v>1989370036.094681</v>
      </c>
      <c r="K9" s="19">
        <f t="shared" si="0"/>
        <v>-7.8182727062748576</v>
      </c>
      <c r="L9" s="25">
        <f t="shared" si="1"/>
        <v>-6.8357882235003835</v>
      </c>
      <c r="M9" s="19">
        <f t="shared" si="2"/>
        <v>-0.98248448277447409</v>
      </c>
      <c r="N9" s="20">
        <f t="shared" si="3"/>
        <v>2.0597092307692151</v>
      </c>
      <c r="O9" s="42">
        <f t="shared" si="4"/>
        <v>1.3513018290181495</v>
      </c>
      <c r="P9" s="40"/>
      <c r="Q9" s="21">
        <f t="shared" si="5"/>
        <v>12.229306285267141</v>
      </c>
      <c r="R9" s="44">
        <f t="shared" si="6"/>
        <v>0.7771666154246416</v>
      </c>
      <c r="S9" s="22"/>
      <c r="T9" s="22">
        <f t="shared" si="7"/>
        <v>5.9373945130595001</v>
      </c>
      <c r="U9" s="50">
        <f t="shared" si="8"/>
        <v>0.32206964816589023</v>
      </c>
      <c r="V9" s="47"/>
      <c r="W9" s="26">
        <f t="shared" si="12"/>
        <v>0.57512437172480391</v>
      </c>
      <c r="X9" s="26">
        <f t="shared" si="13"/>
        <v>5.9373945130595001</v>
      </c>
      <c r="Y9" s="27">
        <f t="shared" si="14"/>
        <v>4.8432386500492634E-2</v>
      </c>
      <c r="Z9" s="26">
        <f t="shared" si="15"/>
        <v>8.8310587946011335E-2</v>
      </c>
      <c r="AA9" s="33">
        <f t="shared" si="17"/>
        <v>8.3732385661512474</v>
      </c>
      <c r="AB9" s="30"/>
      <c r="AC9" s="37">
        <f t="shared" si="18"/>
        <v>9.0472705459106566E-3</v>
      </c>
      <c r="AD9" s="37">
        <f t="shared" si="19"/>
        <v>6.2567248531916544E-2</v>
      </c>
      <c r="AE9" s="38">
        <f t="shared" si="20"/>
        <v>5.9583999999999993</v>
      </c>
      <c r="AF9" s="37">
        <f t="shared" si="21"/>
        <v>5.4961813179531282E-4</v>
      </c>
      <c r="AG9" s="37">
        <f t="shared" si="22"/>
        <v>3.8379625519801342E-3</v>
      </c>
      <c r="AH9" s="38">
        <f t="shared" si="23"/>
        <v>0.57493646367471041</v>
      </c>
    </row>
    <row r="10" spans="1:34" x14ac:dyDescent="0.2">
      <c r="A10" s="16" t="s">
        <v>13</v>
      </c>
      <c r="B10" s="16">
        <v>11492</v>
      </c>
      <c r="F10" s="9">
        <v>99.2</v>
      </c>
      <c r="G10" s="17">
        <f t="shared" si="16"/>
        <v>1197.9692307692312</v>
      </c>
      <c r="H10" s="24">
        <f t="shared" si="9"/>
        <v>1471.1192307692313</v>
      </c>
      <c r="I10" s="24">
        <f t="shared" si="10"/>
        <v>19.878566248520769</v>
      </c>
      <c r="J10" s="18">
        <f t="shared" si="11"/>
        <v>1987856624.852077</v>
      </c>
      <c r="K10" s="19">
        <f t="shared" si="0"/>
        <v>-7.8210090958540937</v>
      </c>
      <c r="L10" s="25">
        <f t="shared" si="1"/>
        <v>-6.8396070233449002</v>
      </c>
      <c r="M10" s="19">
        <f t="shared" si="2"/>
        <v>-0.98140207250919342</v>
      </c>
      <c r="N10" s="20">
        <f t="shared" si="3"/>
        <v>2.0734676923076734</v>
      </c>
      <c r="O10" s="42">
        <f t="shared" si="4"/>
        <v>1.352758133608881</v>
      </c>
      <c r="P10" s="40"/>
      <c r="Q10" s="21">
        <f t="shared" si="5"/>
        <v>12.304420056278177</v>
      </c>
      <c r="R10" s="44">
        <f t="shared" si="6"/>
        <v>0.77803895371718668</v>
      </c>
      <c r="S10" s="22"/>
      <c r="T10" s="22">
        <f t="shared" si="7"/>
        <v>5.934223186561411</v>
      </c>
      <c r="U10" s="50">
        <f t="shared" si="8"/>
        <v>0.32208404684972142</v>
      </c>
      <c r="V10" s="47"/>
      <c r="W10" s="26">
        <f t="shared" si="12"/>
        <v>0.5751500836602168</v>
      </c>
      <c r="X10" s="26">
        <f t="shared" si="13"/>
        <v>5.934223186561411</v>
      </c>
      <c r="Y10" s="27">
        <f t="shared" si="14"/>
        <v>4.8460435812617948E-2</v>
      </c>
      <c r="Z10" s="26">
        <f t="shared" si="15"/>
        <v>8.8357213480343921E-2</v>
      </c>
      <c r="AA10" s="33">
        <f t="shared" si="17"/>
        <v>8.3691942045706647</v>
      </c>
      <c r="AB10" s="30"/>
      <c r="AC10" s="37">
        <f t="shared" si="18"/>
        <v>9.083350399162804E-3</v>
      </c>
      <c r="AD10" s="37">
        <f t="shared" si="19"/>
        <v>7.1650598931079348E-2</v>
      </c>
      <c r="AE10" s="38">
        <f t="shared" si="20"/>
        <v>5.9583999999999993</v>
      </c>
      <c r="AF10" s="37">
        <f t="shared" si="21"/>
        <v>5.5006150028342278E-4</v>
      </c>
      <c r="AG10" s="37">
        <f t="shared" si="22"/>
        <v>4.3880240522635571E-3</v>
      </c>
      <c r="AH10" s="38">
        <f t="shared" si="23"/>
        <v>0.57493690704319866</v>
      </c>
    </row>
    <row r="11" spans="1:34" x14ac:dyDescent="0.2">
      <c r="A11" s="16" t="s">
        <v>14</v>
      </c>
      <c r="B11" s="16">
        <v>-6.6749999999999998</v>
      </c>
      <c r="F11" s="9">
        <v>99.100000000000094</v>
      </c>
      <c r="G11" s="17">
        <f t="shared" si="16"/>
        <v>1197.7153846153851</v>
      </c>
      <c r="H11" s="24">
        <f t="shared" si="9"/>
        <v>1470.8653846153852</v>
      </c>
      <c r="I11" s="24">
        <f t="shared" si="10"/>
        <v>19.863445023668675</v>
      </c>
      <c r="J11" s="18">
        <f t="shared" si="11"/>
        <v>1986344502.3668675</v>
      </c>
      <c r="K11" s="19">
        <f t="shared" si="0"/>
        <v>-7.8237310564786728</v>
      </c>
      <c r="L11" s="25">
        <f t="shared" si="1"/>
        <v>-6.8434261775354592</v>
      </c>
      <c r="M11" s="19">
        <f t="shared" si="2"/>
        <v>-0.98030487894321361</v>
      </c>
      <c r="N11" s="20">
        <f t="shared" si="3"/>
        <v>2.0872261538461316</v>
      </c>
      <c r="O11" s="42">
        <f t="shared" si="4"/>
        <v>1.3542122738564135</v>
      </c>
      <c r="P11" s="40"/>
      <c r="Q11" s="21">
        <f t="shared" si="5"/>
        <v>12.3793574414284</v>
      </c>
      <c r="R11" s="44">
        <f t="shared" si="6"/>
        <v>0.77890958642414854</v>
      </c>
      <c r="S11" s="22"/>
      <c r="T11" s="22">
        <f t="shared" si="7"/>
        <v>5.9310091619046448</v>
      </c>
      <c r="U11" s="50">
        <f t="shared" si="8"/>
        <v>0.32209822405122596</v>
      </c>
      <c r="V11" s="47"/>
      <c r="W11" s="26">
        <f t="shared" si="12"/>
        <v>0.57517540009147483</v>
      </c>
      <c r="X11" s="26">
        <f t="shared" si="13"/>
        <v>5.9310091619046448</v>
      </c>
      <c r="Y11" s="27">
        <f t="shared" si="14"/>
        <v>4.8488830854104333E-2</v>
      </c>
      <c r="Z11" s="26">
        <f t="shared" si="15"/>
        <v>8.8404408852952837E-2</v>
      </c>
      <c r="AA11" s="33">
        <f t="shared" si="17"/>
        <v>8.3650944368521536</v>
      </c>
      <c r="AB11" s="30"/>
      <c r="AC11" s="37">
        <f t="shared" si="18"/>
        <v>9.1193216214114983E-3</v>
      </c>
      <c r="AD11" s="37">
        <f t="shared" si="19"/>
        <v>8.0769920552490854E-2</v>
      </c>
      <c r="AE11" s="38">
        <f t="shared" si="20"/>
        <v>5.9583999999999993</v>
      </c>
      <c r="AF11" s="37">
        <f t="shared" si="21"/>
        <v>5.5050390523718657E-4</v>
      </c>
      <c r="AG11" s="37">
        <f t="shared" si="22"/>
        <v>4.9385279575007435E-3</v>
      </c>
      <c r="AH11" s="38">
        <f t="shared" si="23"/>
        <v>0.57493734944815278</v>
      </c>
    </row>
    <row r="12" spans="1:34" x14ac:dyDescent="0.2">
      <c r="A12" s="16" t="s">
        <v>15</v>
      </c>
      <c r="B12" s="16">
        <v>-3.36</v>
      </c>
      <c r="F12" s="9">
        <v>99.000000000000099</v>
      </c>
      <c r="G12" s="17">
        <f t="shared" si="16"/>
        <v>1197.461538461539</v>
      </c>
      <c r="H12" s="24">
        <f t="shared" si="9"/>
        <v>1470.6115384615391</v>
      </c>
      <c r="I12" s="24">
        <f t="shared" si="10"/>
        <v>19.848336686390581</v>
      </c>
      <c r="J12" s="18">
        <f t="shared" si="11"/>
        <v>1984833668.6390581</v>
      </c>
      <c r="K12" s="19">
        <f t="shared" si="0"/>
        <v>-7.8264385550987123</v>
      </c>
      <c r="L12" s="25">
        <f t="shared" si="1"/>
        <v>-6.8472456862555635</v>
      </c>
      <c r="M12" s="19">
        <f t="shared" si="2"/>
        <v>-0.97919286884314882</v>
      </c>
      <c r="N12" s="20">
        <f t="shared" si="3"/>
        <v>2.1009846153845899</v>
      </c>
      <c r="O12" s="42">
        <f t="shared" si="4"/>
        <v>1.3556642448032656</v>
      </c>
      <c r="P12" s="40"/>
      <c r="Q12" s="21">
        <f t="shared" si="5"/>
        <v>12.454116638962708</v>
      </c>
      <c r="R12" s="44">
        <f t="shared" si="6"/>
        <v>0.77977850849890928</v>
      </c>
      <c r="S12" s="22"/>
      <c r="T12" s="22">
        <f t="shared" si="7"/>
        <v>5.9277524203493295</v>
      </c>
      <c r="U12" s="50">
        <f t="shared" si="8"/>
        <v>0.32211217964427452</v>
      </c>
      <c r="V12" s="47"/>
      <c r="W12" s="26">
        <f t="shared" si="12"/>
        <v>0.57520032079334726</v>
      </c>
      <c r="X12" s="26">
        <f t="shared" si="13"/>
        <v>5.9277524203493295</v>
      </c>
      <c r="Y12" s="27">
        <f t="shared" si="14"/>
        <v>4.85175729352956E-2</v>
      </c>
      <c r="Z12" s="26">
        <f t="shared" si="15"/>
        <v>8.8452176063680735E-2</v>
      </c>
      <c r="AA12" s="33">
        <f t="shared" si="17"/>
        <v>8.360939238612012</v>
      </c>
      <c r="AB12" s="30"/>
      <c r="AC12" s="37">
        <f t="shared" si="18"/>
        <v>9.155183301666002E-3</v>
      </c>
      <c r="AD12" s="37">
        <f t="shared" si="19"/>
        <v>8.9925103854156863E-2</v>
      </c>
      <c r="AE12" s="38">
        <f t="shared" si="20"/>
        <v>5.9583999999999993</v>
      </c>
      <c r="AF12" s="37">
        <f t="shared" si="21"/>
        <v>5.5094534407156058E-4</v>
      </c>
      <c r="AG12" s="37">
        <f t="shared" si="22"/>
        <v>5.4894733015723044E-3</v>
      </c>
      <c r="AH12" s="38">
        <f t="shared" si="23"/>
        <v>0.57493779088698671</v>
      </c>
    </row>
    <row r="13" spans="1:34" x14ac:dyDescent="0.2">
      <c r="A13" s="16" t="s">
        <v>16</v>
      </c>
      <c r="B13" s="16">
        <v>-7.0100000000000004E-7</v>
      </c>
      <c r="F13" s="9">
        <v>98.900000000000105</v>
      </c>
      <c r="G13" s="17">
        <f t="shared" si="16"/>
        <v>1197.2076923076929</v>
      </c>
      <c r="H13" s="24">
        <f t="shared" si="9"/>
        <v>1470.357692307693</v>
      </c>
      <c r="I13" s="24">
        <f t="shared" si="10"/>
        <v>19.833241236686433</v>
      </c>
      <c r="J13" s="18">
        <f t="shared" si="11"/>
        <v>1983324123.6686432</v>
      </c>
      <c r="K13" s="19">
        <f t="shared" si="0"/>
        <v>-7.8291315585589558</v>
      </c>
      <c r="L13" s="25">
        <f t="shared" si="1"/>
        <v>-6.8510655496888591</v>
      </c>
      <c r="M13" s="19">
        <f t="shared" si="2"/>
        <v>-0.97806600887009676</v>
      </c>
      <c r="N13" s="20">
        <f t="shared" si="3"/>
        <v>2.1147430769230482</v>
      </c>
      <c r="O13" s="42">
        <f t="shared" si="4"/>
        <v>1.357114041476148</v>
      </c>
      <c r="P13" s="40"/>
      <c r="Q13" s="21">
        <f t="shared" si="5"/>
        <v>12.528695847880757</v>
      </c>
      <c r="R13" s="44">
        <f t="shared" si="6"/>
        <v>0.78064571489141399</v>
      </c>
      <c r="S13" s="22"/>
      <c r="T13" s="22">
        <f t="shared" si="7"/>
        <v>5.9244529440001825</v>
      </c>
      <c r="U13" s="50">
        <f t="shared" si="8"/>
        <v>0.3221259135036923</v>
      </c>
      <c r="V13" s="47"/>
      <c r="W13" s="26">
        <f t="shared" si="12"/>
        <v>0.57522484554230757</v>
      </c>
      <c r="X13" s="26">
        <f t="shared" si="13"/>
        <v>5.9244529440001825</v>
      </c>
      <c r="Y13" s="27">
        <f t="shared" si="14"/>
        <v>4.8546663377995923E-2</v>
      </c>
      <c r="Z13" s="26">
        <f t="shared" si="15"/>
        <v>8.8500517128372522E-2</v>
      </c>
      <c r="AA13" s="33">
        <f t="shared" si="17"/>
        <v>8.356728586554631</v>
      </c>
      <c r="AB13" s="30"/>
      <c r="AC13" s="37">
        <f t="shared" si="18"/>
        <v>9.1909345296554961E-3</v>
      </c>
      <c r="AD13" s="37">
        <f t="shared" si="19"/>
        <v>9.911603838381236E-2</v>
      </c>
      <c r="AE13" s="38">
        <f t="shared" si="20"/>
        <v>5.9583999999999993</v>
      </c>
      <c r="AF13" s="37">
        <f t="shared" si="21"/>
        <v>5.5138581419752184E-4</v>
      </c>
      <c r="AG13" s="37">
        <f t="shared" si="22"/>
        <v>6.040859115769826E-3</v>
      </c>
      <c r="AH13" s="38">
        <f t="shared" si="23"/>
        <v>0.57493823135711264</v>
      </c>
    </row>
    <row r="14" spans="1:34" x14ac:dyDescent="0.2">
      <c r="A14" s="16" t="s">
        <v>17</v>
      </c>
      <c r="B14" s="16">
        <v>-1.5400000000000001E-10</v>
      </c>
      <c r="F14" s="9">
        <v>98.800000000000097</v>
      </c>
      <c r="G14" s="17">
        <f t="shared" si="16"/>
        <v>1196.9538461538468</v>
      </c>
      <c r="H14" s="24">
        <f t="shared" si="9"/>
        <v>1470.1038461538469</v>
      </c>
      <c r="I14" s="24">
        <f t="shared" si="10"/>
        <v>19.818158674556287</v>
      </c>
      <c r="J14" s="18">
        <f t="shared" si="11"/>
        <v>1981815867.4556286</v>
      </c>
      <c r="K14" s="19">
        <f t="shared" si="0"/>
        <v>-7.8318100335983019</v>
      </c>
      <c r="L14" s="25">
        <f t="shared" si="1"/>
        <v>-6.8548857680191091</v>
      </c>
      <c r="M14" s="19">
        <f t="shared" si="2"/>
        <v>-0.97692426557919276</v>
      </c>
      <c r="N14" s="20">
        <f t="shared" si="3"/>
        <v>2.1285015384615065</v>
      </c>
      <c r="O14" s="42">
        <f t="shared" si="4"/>
        <v>1.358561658885896</v>
      </c>
      <c r="P14" s="40"/>
      <c r="Q14" s="21">
        <f t="shared" si="5"/>
        <v>12.603093268002411</v>
      </c>
      <c r="R14" s="44">
        <f t="shared" si="6"/>
        <v>0.7815112005481808</v>
      </c>
      <c r="S14" s="22"/>
      <c r="T14" s="22">
        <f t="shared" si="7"/>
        <v>5.9211107158099594</v>
      </c>
      <c r="U14" s="50">
        <f t="shared" si="8"/>
        <v>0.3221394255052642</v>
      </c>
      <c r="V14" s="47"/>
      <c r="W14" s="26">
        <f t="shared" si="12"/>
        <v>0.57524897411654319</v>
      </c>
      <c r="X14" s="26">
        <f t="shared" si="13"/>
        <v>5.9211107158099594</v>
      </c>
      <c r="Y14" s="27">
        <f t="shared" si="14"/>
        <v>4.857610351555923E-2</v>
      </c>
      <c r="Z14" s="26">
        <f t="shared" si="15"/>
        <v>8.8549434078988215E-2</v>
      </c>
      <c r="AA14" s="33">
        <f t="shared" si="17"/>
        <v>8.352462458476932</v>
      </c>
      <c r="AB14" s="30"/>
      <c r="AC14" s="37">
        <f t="shared" si="18"/>
        <v>9.2265743959412568E-3</v>
      </c>
      <c r="AD14" s="37">
        <f t="shared" si="19"/>
        <v>0.10834261277975361</v>
      </c>
      <c r="AE14" s="38">
        <f t="shared" si="20"/>
        <v>5.9583999999999993</v>
      </c>
      <c r="AF14" s="37">
        <f t="shared" si="21"/>
        <v>5.5182531302676958E-4</v>
      </c>
      <c r="AG14" s="37">
        <f t="shared" si="22"/>
        <v>6.5926844287965952E-3</v>
      </c>
      <c r="AH14" s="38">
        <f t="shared" si="23"/>
        <v>0.57493867085594186</v>
      </c>
    </row>
    <row r="15" spans="1:34" x14ac:dyDescent="0.2">
      <c r="A15" s="16" t="s">
        <v>18</v>
      </c>
      <c r="B15" s="16">
        <v>3.8499999999999997E-17</v>
      </c>
      <c r="F15" s="9">
        <v>98.700000000000102</v>
      </c>
      <c r="G15" s="17">
        <f t="shared" si="16"/>
        <v>1196.7000000000007</v>
      </c>
      <c r="H15" s="24">
        <f t="shared" si="9"/>
        <v>1469.8500000000008</v>
      </c>
      <c r="I15" s="24">
        <f t="shared" si="10"/>
        <v>19.803089000000057</v>
      </c>
      <c r="J15" s="18">
        <f t="shared" si="11"/>
        <v>1980308900.0000057</v>
      </c>
      <c r="K15" s="19">
        <f t="shared" si="0"/>
        <v>-7.8344739468493669</v>
      </c>
      <c r="L15" s="25">
        <f t="shared" si="1"/>
        <v>-6.8587063414302119</v>
      </c>
      <c r="M15" s="19">
        <f t="shared" si="2"/>
        <v>-0.97576760541915508</v>
      </c>
      <c r="N15" s="20">
        <f t="shared" si="3"/>
        <v>2.1422599999999647</v>
      </c>
      <c r="O15" s="42">
        <f t="shared" si="4"/>
        <v>1.3600070920274012</v>
      </c>
      <c r="P15" s="40"/>
      <c r="Q15" s="21">
        <f t="shared" si="5"/>
        <v>12.677307100033481</v>
      </c>
      <c r="R15" s="44">
        <f t="shared" si="6"/>
        <v>0.78237496041230925</v>
      </c>
      <c r="S15" s="22"/>
      <c r="T15" s="22">
        <f t="shared" si="7"/>
        <v>5.9177257195829123</v>
      </c>
      <c r="U15" s="50">
        <f t="shared" si="8"/>
        <v>0.32215271552574071</v>
      </c>
      <c r="V15" s="47"/>
      <c r="W15" s="26">
        <f t="shared" si="12"/>
        <v>0.5752727062959655</v>
      </c>
      <c r="X15" s="26">
        <f t="shared" si="13"/>
        <v>5.9177257195829123</v>
      </c>
      <c r="Y15" s="27">
        <f t="shared" si="14"/>
        <v>4.8605894692979393E-2</v>
      </c>
      <c r="Z15" s="26">
        <f t="shared" si="15"/>
        <v>8.8598928963716461E-2</v>
      </c>
      <c r="AA15" s="33">
        <f t="shared" si="17"/>
        <v>8.3481408332728435</v>
      </c>
      <c r="AB15" s="30"/>
      <c r="AC15" s="37">
        <f t="shared" si="18"/>
        <v>9.2621019919056583E-3</v>
      </c>
      <c r="AD15" s="37">
        <f t="shared" si="19"/>
        <v>0.11760471477165928</v>
      </c>
      <c r="AE15" s="38">
        <f t="shared" si="20"/>
        <v>5.9584000000000001</v>
      </c>
      <c r="AF15" s="37">
        <f t="shared" si="21"/>
        <v>5.5226383796899367E-4</v>
      </c>
      <c r="AG15" s="37">
        <f t="shared" si="22"/>
        <v>7.1449482667655887E-3</v>
      </c>
      <c r="AH15" s="38">
        <f t="shared" si="23"/>
        <v>0.57493910938088411</v>
      </c>
    </row>
    <row r="16" spans="1:34" x14ac:dyDescent="0.2">
      <c r="A16" s="16" t="s">
        <v>19</v>
      </c>
      <c r="B16" s="16">
        <v>1454.41</v>
      </c>
      <c r="F16" s="9">
        <v>98.600000000000094</v>
      </c>
      <c r="G16" s="17">
        <f t="shared" si="16"/>
        <v>1196.4461538461546</v>
      </c>
      <c r="H16" s="24">
        <f t="shared" si="9"/>
        <v>1469.5961538461547</v>
      </c>
      <c r="I16" s="24">
        <f t="shared" si="10"/>
        <v>19.7880322130178</v>
      </c>
      <c r="J16" s="18">
        <f t="shared" si="11"/>
        <v>1978803221.30178</v>
      </c>
      <c r="K16" s="19">
        <f t="shared" si="0"/>
        <v>-7.8371232648380156</v>
      </c>
      <c r="L16" s="25">
        <f t="shared" si="1"/>
        <v>-6.8625272701061837</v>
      </c>
      <c r="M16" s="19">
        <f t="shared" si="2"/>
        <v>-0.97459599473183189</v>
      </c>
      <c r="N16" s="20">
        <f t="shared" si="3"/>
        <v>2.156018461538423</v>
      </c>
      <c r="O16" s="42">
        <f t="shared" si="4"/>
        <v>1.3614503358795442</v>
      </c>
      <c r="P16" s="40"/>
      <c r="Q16" s="21">
        <f t="shared" si="5"/>
        <v>12.751335545631706</v>
      </c>
      <c r="R16" s="44">
        <f t="shared" si="6"/>
        <v>0.78323698942349185</v>
      </c>
      <c r="S16" s="22"/>
      <c r="T16" s="22">
        <f t="shared" si="7"/>
        <v>5.9142979399782201</v>
      </c>
      <c r="U16" s="50">
        <f t="shared" si="8"/>
        <v>0.32216578344284325</v>
      </c>
      <c r="V16" s="47"/>
      <c r="W16" s="26">
        <f t="shared" si="12"/>
        <v>0.57529604186222005</v>
      </c>
      <c r="X16" s="26">
        <f t="shared" si="13"/>
        <v>5.9142979399782201</v>
      </c>
      <c r="Y16" s="27">
        <f t="shared" si="14"/>
        <v>4.8636038266981409E-2</v>
      </c>
      <c r="Z16" s="26">
        <f t="shared" si="15"/>
        <v>8.8649003847089194E-2</v>
      </c>
      <c r="AA16" s="33">
        <f t="shared" si="17"/>
        <v>8.3437636909377098</v>
      </c>
      <c r="AB16" s="30"/>
      <c r="AC16" s="37">
        <f t="shared" si="18"/>
        <v>9.2975164098089893E-3</v>
      </c>
      <c r="AD16" s="37">
        <f t="shared" si="19"/>
        <v>0.12690223118146826</v>
      </c>
      <c r="AE16" s="38">
        <f t="shared" si="20"/>
        <v>5.9583999999999993</v>
      </c>
      <c r="AF16" s="37">
        <f t="shared" si="21"/>
        <v>5.527013864332147E-4</v>
      </c>
      <c r="AG16" s="37">
        <f t="shared" si="22"/>
        <v>7.6976496531988032E-3</v>
      </c>
      <c r="AH16" s="38">
        <f t="shared" si="23"/>
        <v>0.57493954692934834</v>
      </c>
    </row>
    <row r="17" spans="6:34" x14ac:dyDescent="0.2">
      <c r="F17" s="9">
        <v>98.500000000000099</v>
      </c>
      <c r="G17" s="17">
        <f t="shared" si="16"/>
        <v>1196.1923076923085</v>
      </c>
      <c r="H17" s="24">
        <f t="shared" si="9"/>
        <v>1469.3423076923086</v>
      </c>
      <c r="I17" s="24">
        <f t="shared" si="10"/>
        <v>19.772988313609545</v>
      </c>
      <c r="J17" s="18">
        <f t="shared" si="11"/>
        <v>1977298831.3609545</v>
      </c>
      <c r="K17" s="19">
        <f t="shared" si="0"/>
        <v>-7.8397579539829207</v>
      </c>
      <c r="L17" s="25">
        <f t="shared" si="1"/>
        <v>-6.866348554231168</v>
      </c>
      <c r="M17" s="19">
        <f t="shared" si="2"/>
        <v>-0.97340939975175278</v>
      </c>
      <c r="N17" s="20">
        <f t="shared" si="3"/>
        <v>2.1697769230768813</v>
      </c>
      <c r="O17" s="42">
        <f t="shared" si="4"/>
        <v>1.3628913854051268</v>
      </c>
      <c r="P17" s="40"/>
      <c r="Q17" s="21">
        <f t="shared" si="5"/>
        <v>12.825176807473008</v>
      </c>
      <c r="R17" s="44">
        <f t="shared" si="6"/>
        <v>0.78409728251802235</v>
      </c>
      <c r="S17" s="22"/>
      <c r="T17" s="22">
        <f t="shared" si="7"/>
        <v>5.9108273625134213</v>
      </c>
      <c r="U17" s="50">
        <f t="shared" si="8"/>
        <v>0.3221786291352699</v>
      </c>
      <c r="V17" s="47"/>
      <c r="W17" s="26">
        <f t="shared" si="12"/>
        <v>0.57531898059869624</v>
      </c>
      <c r="X17" s="26">
        <f t="shared" si="13"/>
        <v>5.9108273625134213</v>
      </c>
      <c r="Y17" s="27">
        <f t="shared" si="14"/>
        <v>4.8666535606113288E-2</v>
      </c>
      <c r="Z17" s="26">
        <f t="shared" si="15"/>
        <v>8.8699660810097058E-2</v>
      </c>
      <c r="AA17" s="33">
        <f t="shared" si="17"/>
        <v>8.3393310125727229</v>
      </c>
      <c r="AB17" s="30"/>
      <c r="AC17" s="37">
        <f t="shared" si="18"/>
        <v>9.3328167428044333E-3</v>
      </c>
      <c r="AD17" s="37">
        <f t="shared" si="19"/>
        <v>0.13623504792427268</v>
      </c>
      <c r="AE17" s="38">
        <f t="shared" si="20"/>
        <v>5.9583999999999993</v>
      </c>
      <c r="AF17" s="37">
        <f t="shared" si="21"/>
        <v>5.5313795582661478E-4</v>
      </c>
      <c r="AG17" s="37">
        <f t="shared" si="22"/>
        <v>8.2507876090254176E-3</v>
      </c>
      <c r="AH17" s="38">
        <f t="shared" si="23"/>
        <v>0.57493998349874187</v>
      </c>
    </row>
    <row r="18" spans="6:34" x14ac:dyDescent="0.2">
      <c r="F18" s="9">
        <v>98.400000000000105</v>
      </c>
      <c r="G18" s="17">
        <f t="shared" si="16"/>
        <v>1195.9384615384624</v>
      </c>
      <c r="H18" s="24">
        <f t="shared" si="9"/>
        <v>1469.0884615384625</v>
      </c>
      <c r="I18" s="24">
        <f t="shared" si="10"/>
        <v>19.757957301775207</v>
      </c>
      <c r="J18" s="18">
        <f t="shared" si="11"/>
        <v>1975795730.1775208</v>
      </c>
      <c r="K18" s="19">
        <f t="shared" si="0"/>
        <v>-7.8423779805951108</v>
      </c>
      <c r="L18" s="25">
        <f t="shared" si="1"/>
        <v>-6.8701701939894466</v>
      </c>
      <c r="M18" s="19">
        <f t="shared" si="2"/>
        <v>-0.9722077866056642</v>
      </c>
      <c r="N18" s="20">
        <f t="shared" si="3"/>
        <v>2.1835353846153396</v>
      </c>
      <c r="O18" s="42">
        <f t="shared" si="4"/>
        <v>1.3643302355508009</v>
      </c>
      <c r="P18" s="40"/>
      <c r="Q18" s="21">
        <f t="shared" si="5"/>
        <v>12.898829089317964</v>
      </c>
      <c r="R18" s="44">
        <f t="shared" si="6"/>
        <v>0.7849558346288058</v>
      </c>
      <c r="S18" s="22"/>
      <c r="T18" s="22">
        <f t="shared" si="7"/>
        <v>5.9073139735678124</v>
      </c>
      <c r="U18" s="50">
        <f t="shared" si="8"/>
        <v>0.3221912524827012</v>
      </c>
      <c r="V18" s="47"/>
      <c r="W18" s="26">
        <f t="shared" si="12"/>
        <v>0.57534152229053781</v>
      </c>
      <c r="X18" s="26">
        <f t="shared" si="13"/>
        <v>5.9073139735678124</v>
      </c>
      <c r="Y18" s="27">
        <f t="shared" si="14"/>
        <v>4.8697388090839157E-2</v>
      </c>
      <c r="Z18" s="26">
        <f t="shared" si="15"/>
        <v>8.875090195030616E-2</v>
      </c>
      <c r="AA18" s="33">
        <f t="shared" si="17"/>
        <v>8.334842780389307</v>
      </c>
      <c r="AB18" s="30"/>
      <c r="AC18" s="37">
        <f t="shared" si="18"/>
        <v>9.3680020849926833E-3</v>
      </c>
      <c r="AD18" s="37">
        <f t="shared" si="19"/>
        <v>0.14560305000926538</v>
      </c>
      <c r="AE18" s="38">
        <f t="shared" si="20"/>
        <v>5.9583999999999993</v>
      </c>
      <c r="AF18" s="37">
        <f t="shared" si="21"/>
        <v>5.5357354355572205E-4</v>
      </c>
      <c r="AG18" s="37">
        <f t="shared" si="22"/>
        <v>8.8043611525811388E-3</v>
      </c>
      <c r="AH18" s="38">
        <f t="shared" si="23"/>
        <v>0.57494041908647098</v>
      </c>
    </row>
    <row r="19" spans="6:34" x14ac:dyDescent="0.2">
      <c r="F19" s="9">
        <v>98.300000000000097</v>
      </c>
      <c r="G19" s="17">
        <f t="shared" si="16"/>
        <v>1195.6846153846163</v>
      </c>
      <c r="H19" s="24">
        <f t="shared" si="9"/>
        <v>1468.8346153846164</v>
      </c>
      <c r="I19" s="24">
        <f t="shared" si="10"/>
        <v>19.74293917751487</v>
      </c>
      <c r="J19" s="18">
        <f t="shared" si="11"/>
        <v>1974293917.751487</v>
      </c>
      <c r="K19" s="19">
        <f t="shared" si="0"/>
        <v>-7.8449833108774776</v>
      </c>
      <c r="L19" s="25">
        <f t="shared" si="1"/>
        <v>-6.8739921895654152</v>
      </c>
      <c r="M19" s="19">
        <f t="shared" si="2"/>
        <v>-0.97099112131206233</v>
      </c>
      <c r="N19" s="20">
        <f t="shared" si="3"/>
        <v>2.1972938461537979</v>
      </c>
      <c r="O19" s="42">
        <f t="shared" si="4"/>
        <v>1.3657668812470023</v>
      </c>
      <c r="P19" s="40"/>
      <c r="Q19" s="21">
        <f t="shared" si="5"/>
        <v>12.972290596078544</v>
      </c>
      <c r="R19" s="44">
        <f t="shared" si="6"/>
        <v>0.78581264068536838</v>
      </c>
      <c r="S19" s="22"/>
      <c r="T19" s="22">
        <f t="shared" si="7"/>
        <v>5.9037577603858447</v>
      </c>
      <c r="U19" s="50">
        <f t="shared" si="8"/>
        <v>0.32220365336580548</v>
      </c>
      <c r="V19" s="47"/>
      <c r="W19" s="26">
        <f t="shared" si="12"/>
        <v>0.57536366672465256</v>
      </c>
      <c r="X19" s="26">
        <f t="shared" si="13"/>
        <v>5.9037577603858447</v>
      </c>
      <c r="Y19" s="27">
        <f t="shared" si="14"/>
        <v>4.8728597113633032E-2</v>
      </c>
      <c r="Z19" s="26">
        <f t="shared" si="15"/>
        <v>8.8802729381975531E-2</v>
      </c>
      <c r="AA19" s="33">
        <f t="shared" si="17"/>
        <v>8.3302989777134968</v>
      </c>
      <c r="AB19" s="30"/>
      <c r="AC19" s="37">
        <f t="shared" si="18"/>
        <v>9.4030715314436901E-3</v>
      </c>
      <c r="AD19" s="37">
        <f t="shared" si="19"/>
        <v>0.15500612154070906</v>
      </c>
      <c r="AE19" s="38">
        <f t="shared" si="20"/>
        <v>5.9584000000000001</v>
      </c>
      <c r="AF19" s="37">
        <f t="shared" si="21"/>
        <v>5.5400814702563411E-4</v>
      </c>
      <c r="AG19" s="37">
        <f t="shared" si="22"/>
        <v>9.3583692996067735E-3</v>
      </c>
      <c r="AH19" s="38">
        <f t="shared" si="23"/>
        <v>0.57494085368994075</v>
      </c>
    </row>
    <row r="20" spans="6:34" x14ac:dyDescent="0.2">
      <c r="F20" s="9">
        <v>98.200000000000102</v>
      </c>
      <c r="G20" s="17">
        <f t="shared" si="16"/>
        <v>1195.4307692307702</v>
      </c>
      <c r="H20" s="24">
        <f t="shared" si="9"/>
        <v>1468.5807692307703</v>
      </c>
      <c r="I20" s="24">
        <f t="shared" si="10"/>
        <v>19.727933940828478</v>
      </c>
      <c r="J20" s="18">
        <f t="shared" si="11"/>
        <v>1972793394.0828478</v>
      </c>
      <c r="K20" s="19">
        <f t="shared" si="0"/>
        <v>-7.8475739109243703</v>
      </c>
      <c r="L20" s="25">
        <f t="shared" si="1"/>
        <v>-6.8778145411436107</v>
      </c>
      <c r="M20" s="19">
        <f t="shared" si="2"/>
        <v>-0.96975936978075961</v>
      </c>
      <c r="N20" s="20">
        <f t="shared" si="3"/>
        <v>2.2110523076922561</v>
      </c>
      <c r="O20" s="42">
        <f t="shared" si="4"/>
        <v>1.3672013174078819</v>
      </c>
      <c r="P20" s="40"/>
      <c r="Q20" s="21">
        <f t="shared" si="5"/>
        <v>13.045559533885113</v>
      </c>
      <c r="R20" s="44">
        <f t="shared" si="6"/>
        <v>0.78666769561386818</v>
      </c>
      <c r="S20" s="22"/>
      <c r="T20" s="22">
        <f t="shared" si="7"/>
        <v>5.9001587110805023</v>
      </c>
      <c r="U20" s="50">
        <f t="shared" si="8"/>
        <v>0.32221583166624485</v>
      </c>
      <c r="V20" s="47"/>
      <c r="W20" s="26">
        <f t="shared" si="12"/>
        <v>0.57538541368972285</v>
      </c>
      <c r="X20" s="26">
        <f t="shared" si="13"/>
        <v>5.9001587110805023</v>
      </c>
      <c r="Y20" s="27">
        <f t="shared" si="14"/>
        <v>4.8760164079073721E-2</v>
      </c>
      <c r="Z20" s="26">
        <f t="shared" si="15"/>
        <v>8.8855145236175728E-2</v>
      </c>
      <c r="AA20" s="33">
        <f t="shared" si="17"/>
        <v>8.3256995889902896</v>
      </c>
      <c r="AB20" s="30"/>
      <c r="AC20" s="37">
        <f t="shared" si="18"/>
        <v>9.4380241782316583E-3</v>
      </c>
      <c r="AD20" s="37">
        <f t="shared" si="19"/>
        <v>0.16444414571894073</v>
      </c>
      <c r="AE20" s="38">
        <f t="shared" si="20"/>
        <v>5.9584000000000001</v>
      </c>
      <c r="AF20" s="37">
        <f t="shared" si="21"/>
        <v>5.5444176364002505E-4</v>
      </c>
      <c r="AG20" s="37">
        <f t="shared" si="22"/>
        <v>9.912811063246799E-3</v>
      </c>
      <c r="AH20" s="38">
        <f t="shared" si="23"/>
        <v>0.57494128730655525</v>
      </c>
    </row>
    <row r="21" spans="6:34" x14ac:dyDescent="0.2">
      <c r="F21" s="9">
        <v>98.100000000000094</v>
      </c>
      <c r="G21" s="17">
        <f t="shared" si="16"/>
        <v>1195.1769230769241</v>
      </c>
      <c r="H21" s="24">
        <f t="shared" si="9"/>
        <v>1468.3269230769242</v>
      </c>
      <c r="I21" s="24">
        <f t="shared" si="10"/>
        <v>19.71294159171606</v>
      </c>
      <c r="J21" s="18">
        <f t="shared" si="11"/>
        <v>1971294159.1716061</v>
      </c>
      <c r="K21" s="19">
        <f t="shared" si="0"/>
        <v>-7.8501497467210699</v>
      </c>
      <c r="L21" s="25">
        <f t="shared" si="1"/>
        <v>-6.8816372489086852</v>
      </c>
      <c r="M21" s="19">
        <f t="shared" si="2"/>
        <v>-0.96851249781238469</v>
      </c>
      <c r="N21" s="20">
        <f t="shared" si="3"/>
        <v>2.2248107692307144</v>
      </c>
      <c r="O21" s="42">
        <f t="shared" si="4"/>
        <v>1.368633538931233</v>
      </c>
      <c r="P21" s="40"/>
      <c r="Q21" s="21">
        <f t="shared" si="5"/>
        <v>13.118634110153645</v>
      </c>
      <c r="R21" s="44">
        <f t="shared" si="6"/>
        <v>0.78752099433710343</v>
      </c>
      <c r="S21" s="22"/>
      <c r="T21" s="22">
        <f t="shared" si="7"/>
        <v>5.8965168146366667</v>
      </c>
      <c r="U21" s="50">
        <f t="shared" si="8"/>
        <v>0.32222778726668089</v>
      </c>
      <c r="V21" s="47"/>
      <c r="W21" s="26">
        <f t="shared" si="12"/>
        <v>0.57540676297621585</v>
      </c>
      <c r="X21" s="26">
        <f t="shared" si="13"/>
        <v>5.8965168146366667</v>
      </c>
      <c r="Y21" s="27">
        <f t="shared" si="14"/>
        <v>4.8792090403940572E-2</v>
      </c>
      <c r="Z21" s="26">
        <f t="shared" si="15"/>
        <v>8.8908151660908527E-2</v>
      </c>
      <c r="AA21" s="33">
        <f t="shared" si="17"/>
        <v>8.3210445997879923</v>
      </c>
      <c r="AB21" s="30"/>
      <c r="AC21" s="37">
        <f t="shared" si="18"/>
        <v>9.4728591224836154E-3</v>
      </c>
      <c r="AD21" s="37">
        <f t="shared" si="19"/>
        <v>0.17391700484142433</v>
      </c>
      <c r="AE21" s="38">
        <f t="shared" si="20"/>
        <v>5.9584000000000001</v>
      </c>
      <c r="AF21" s="37">
        <f t="shared" si="21"/>
        <v>5.5487439080193943E-4</v>
      </c>
      <c r="AG21" s="37">
        <f t="shared" si="22"/>
        <v>1.0467685454048739E-2</v>
      </c>
      <c r="AH21" s="38">
        <f t="shared" si="23"/>
        <v>0.57494171993371701</v>
      </c>
    </row>
    <row r="22" spans="6:34" x14ac:dyDescent="0.2">
      <c r="F22" s="9">
        <v>98.000000000000099</v>
      </c>
      <c r="G22" s="17">
        <f t="shared" si="16"/>
        <v>1194.923076923078</v>
      </c>
      <c r="H22" s="24">
        <f t="shared" si="9"/>
        <v>1468.0730769230781</v>
      </c>
      <c r="I22" s="24">
        <f t="shared" si="10"/>
        <v>19.697962130177586</v>
      </c>
      <c r="J22" s="18">
        <f t="shared" si="11"/>
        <v>1969796213.0177586</v>
      </c>
      <c r="K22" s="19">
        <f t="shared" si="0"/>
        <v>-7.8527107841433663</v>
      </c>
      <c r="L22" s="25">
        <f t="shared" si="1"/>
        <v>-6.8854603130454244</v>
      </c>
      <c r="M22" s="19">
        <f t="shared" si="2"/>
        <v>-0.96725047109794193</v>
      </c>
      <c r="N22" s="20">
        <f t="shared" si="3"/>
        <v>2.2385692307691727</v>
      </c>
      <c r="O22" s="42">
        <f t="shared" si="4"/>
        <v>1.370063540698423</v>
      </c>
      <c r="P22" s="40"/>
      <c r="Q22" s="21">
        <f t="shared" si="5"/>
        <v>13.19151253365321</v>
      </c>
      <c r="R22" s="44">
        <f t="shared" si="6"/>
        <v>0.78837253177452282</v>
      </c>
      <c r="S22" s="22"/>
      <c r="T22" s="22">
        <f t="shared" si="7"/>
        <v>5.892832060914464</v>
      </c>
      <c r="U22" s="50">
        <f t="shared" si="8"/>
        <v>0.32223952005078049</v>
      </c>
      <c r="V22" s="47"/>
      <c r="W22" s="26">
        <f t="shared" si="12"/>
        <v>0.57542771437639373</v>
      </c>
      <c r="X22" s="26">
        <f t="shared" si="13"/>
        <v>5.892832060914464</v>
      </c>
      <c r="Y22" s="27">
        <f t="shared" si="14"/>
        <v>4.8824377517310197E-2</v>
      </c>
      <c r="Z22" s="26">
        <f t="shared" si="15"/>
        <v>8.8961750821227412E-2</v>
      </c>
      <c r="AA22" s="33">
        <f t="shared" si="17"/>
        <v>8.3163339968025323</v>
      </c>
      <c r="AB22" s="30"/>
      <c r="AC22" s="37">
        <f t="shared" si="18"/>
        <v>9.5075754623946147E-3</v>
      </c>
      <c r="AD22" s="37">
        <f t="shared" si="19"/>
        <v>0.18342458030381895</v>
      </c>
      <c r="AE22" s="38">
        <f t="shared" si="20"/>
        <v>5.9583999999999993</v>
      </c>
      <c r="AF22" s="37">
        <f t="shared" si="21"/>
        <v>5.5530602591262013E-4</v>
      </c>
      <c r="AG22" s="37">
        <f t="shared" si="22"/>
        <v>1.1022991479961358E-2</v>
      </c>
      <c r="AH22" s="38">
        <f t="shared" si="23"/>
        <v>0.57494215156882778</v>
      </c>
    </row>
    <row r="23" spans="6:34" x14ac:dyDescent="0.2">
      <c r="F23" s="9">
        <v>97.900000000000105</v>
      </c>
      <c r="G23" s="17">
        <f t="shared" si="16"/>
        <v>1194.6692307692319</v>
      </c>
      <c r="H23" s="24">
        <f t="shared" si="9"/>
        <v>1467.819230769232</v>
      </c>
      <c r="I23" s="24">
        <f t="shared" si="10"/>
        <v>19.682995556213086</v>
      </c>
      <c r="J23" s="18">
        <f t="shared" si="11"/>
        <v>1968299555.6213086</v>
      </c>
      <c r="K23" s="19">
        <f t="shared" si="0"/>
        <v>-7.8552569889570689</v>
      </c>
      <c r="L23" s="25">
        <f t="shared" si="1"/>
        <v>-6.8892837337387416</v>
      </c>
      <c r="M23" s="19">
        <f t="shared" si="2"/>
        <v>-0.96597325521832733</v>
      </c>
      <c r="N23" s="20">
        <f t="shared" si="3"/>
        <v>2.252327692307631</v>
      </c>
      <c r="O23" s="42">
        <f t="shared" si="4"/>
        <v>1.371491317574324</v>
      </c>
      <c r="P23" s="40"/>
      <c r="Q23" s="21">
        <f t="shared" si="5"/>
        <v>13.264193014573683</v>
      </c>
      <c r="R23" s="44">
        <f t="shared" si="6"/>
        <v>0.78922230284223582</v>
      </c>
      <c r="S23" s="22"/>
      <c r="T23" s="22">
        <f t="shared" si="7"/>
        <v>5.8891044406525959</v>
      </c>
      <c r="U23" s="50">
        <f t="shared" si="8"/>
        <v>0.32225102990322146</v>
      </c>
      <c r="V23" s="47"/>
      <c r="W23" s="26">
        <f t="shared" si="12"/>
        <v>0.575448267684324</v>
      </c>
      <c r="X23" s="26">
        <f t="shared" si="13"/>
        <v>5.8891044406525959</v>
      </c>
      <c r="Y23" s="27">
        <f t="shared" si="14"/>
        <v>4.8857026860654233E-2</v>
      </c>
      <c r="Z23" s="26">
        <f t="shared" si="15"/>
        <v>8.901594489935942E-2</v>
      </c>
      <c r="AA23" s="33">
        <f t="shared" si="17"/>
        <v>8.3115677678617548</v>
      </c>
      <c r="AB23" s="30"/>
      <c r="AC23" s="37">
        <f t="shared" si="18"/>
        <v>9.542172297283295E-3</v>
      </c>
      <c r="AD23" s="37">
        <f t="shared" si="19"/>
        <v>0.19296675260110224</v>
      </c>
      <c r="AE23" s="38">
        <f t="shared" si="20"/>
        <v>5.9584000000000001</v>
      </c>
      <c r="AF23" s="37">
        <f t="shared" si="21"/>
        <v>5.5573666637269707E-4</v>
      </c>
      <c r="AG23" s="37">
        <f t="shared" si="22"/>
        <v>1.1578728146334056E-2</v>
      </c>
      <c r="AH23" s="38">
        <f t="shared" si="23"/>
        <v>0.57494258220928784</v>
      </c>
    </row>
    <row r="24" spans="6:34" x14ac:dyDescent="0.2">
      <c r="F24" s="9">
        <v>97.800000000000097</v>
      </c>
      <c r="G24" s="17">
        <f t="shared" si="16"/>
        <v>1194.4153846153858</v>
      </c>
      <c r="H24" s="24">
        <f t="shared" si="9"/>
        <v>1467.5653846153859</v>
      </c>
      <c r="I24" s="24">
        <f t="shared" si="10"/>
        <v>19.668041869822559</v>
      </c>
      <c r="J24" s="18">
        <f t="shared" si="11"/>
        <v>1966804186.9822559</v>
      </c>
      <c r="K24" s="19">
        <f t="shared" si="0"/>
        <v>-7.8577883268175484</v>
      </c>
      <c r="L24" s="25">
        <f t="shared" si="1"/>
        <v>-6.8931075111736764</v>
      </c>
      <c r="M24" s="19">
        <f t="shared" si="2"/>
        <v>-0.96468081564387198</v>
      </c>
      <c r="N24" s="20">
        <f t="shared" si="3"/>
        <v>2.2660861538460892</v>
      </c>
      <c r="O24" s="42">
        <f t="shared" si="4"/>
        <v>1.3729168644072418</v>
      </c>
      <c r="P24" s="40"/>
      <c r="Q24" s="21">
        <f t="shared" si="5"/>
        <v>13.336673764593691</v>
      </c>
      <c r="R24" s="44">
        <f t="shared" si="6"/>
        <v>0.79007030245302257</v>
      </c>
      <c r="S24" s="22"/>
      <c r="T24" s="22">
        <f t="shared" si="7"/>
        <v>5.885333945471654</v>
      </c>
      <c r="U24" s="50">
        <f t="shared" si="8"/>
        <v>0.32226231670969846</v>
      </c>
      <c r="V24" s="47"/>
      <c r="W24" s="26">
        <f t="shared" si="12"/>
        <v>0.57546842269589005</v>
      </c>
      <c r="X24" s="26">
        <f t="shared" si="13"/>
        <v>5.885333945471654</v>
      </c>
      <c r="Y24" s="27">
        <f t="shared" si="14"/>
        <v>4.889003988793806E-2</v>
      </c>
      <c r="Z24" s="26">
        <f t="shared" si="15"/>
        <v>8.9070736094827838E-2</v>
      </c>
      <c r="AA24" s="33">
        <f t="shared" si="17"/>
        <v>8.3067459019296983</v>
      </c>
      <c r="AB24" s="30"/>
      <c r="AC24" s="37">
        <f t="shared" si="18"/>
        <v>9.576648727613957E-3</v>
      </c>
      <c r="AD24" s="37">
        <f t="shared" si="19"/>
        <v>0.2025434013287162</v>
      </c>
      <c r="AE24" s="38">
        <f t="shared" si="20"/>
        <v>5.9584000000000001</v>
      </c>
      <c r="AF24" s="37">
        <f t="shared" si="21"/>
        <v>5.561663095814079E-4</v>
      </c>
      <c r="AG24" s="37">
        <f t="shared" si="22"/>
        <v>1.2134894455915464E-2</v>
      </c>
      <c r="AH24" s="38">
        <f t="shared" si="23"/>
        <v>0.57494301185249652</v>
      </c>
    </row>
    <row r="25" spans="6:34" x14ac:dyDescent="0.2">
      <c r="F25" s="9">
        <v>97.700000000000102</v>
      </c>
      <c r="G25" s="17">
        <f t="shared" si="16"/>
        <v>1194.1615384615397</v>
      </c>
      <c r="H25" s="24">
        <f t="shared" si="9"/>
        <v>1467.3115384615398</v>
      </c>
      <c r="I25" s="24">
        <f t="shared" si="10"/>
        <v>19.653101071006006</v>
      </c>
      <c r="J25" s="18">
        <f t="shared" si="11"/>
        <v>1965310107.1006005</v>
      </c>
      <c r="K25" s="19">
        <f t="shared" si="0"/>
        <v>-7.8603047632692302</v>
      </c>
      <c r="L25" s="25">
        <f t="shared" si="1"/>
        <v>-6.8969316455353944</v>
      </c>
      <c r="M25" s="19">
        <f t="shared" si="2"/>
        <v>-0.96337311773383583</v>
      </c>
      <c r="N25" s="20">
        <f t="shared" si="3"/>
        <v>2.2798446153845475</v>
      </c>
      <c r="O25" s="42">
        <f t="shared" si="4"/>
        <v>1.3743401760288405</v>
      </c>
      <c r="P25" s="40"/>
      <c r="Q25" s="21">
        <f t="shared" si="5"/>
        <v>13.408952996948816</v>
      </c>
      <c r="R25" s="44">
        <f t="shared" si="6"/>
        <v>0.79091652551634128</v>
      </c>
      <c r="S25" s="22"/>
      <c r="T25" s="22">
        <f t="shared" si="7"/>
        <v>5.8815205678774261</v>
      </c>
      <c r="U25" s="50">
        <f t="shared" si="8"/>
        <v>0.32227338035692893</v>
      </c>
      <c r="V25" s="47"/>
      <c r="W25" s="26">
        <f t="shared" si="12"/>
        <v>0.57548817920880158</v>
      </c>
      <c r="X25" s="26">
        <f t="shared" si="13"/>
        <v>5.8815205678774261</v>
      </c>
      <c r="Y25" s="27">
        <f t="shared" si="14"/>
        <v>4.8923418065720439E-2</v>
      </c>
      <c r="Z25" s="26">
        <f t="shared" si="15"/>
        <v>8.9126126624575946E-2</v>
      </c>
      <c r="AA25" s="33">
        <f t="shared" si="17"/>
        <v>8.3018683891108633</v>
      </c>
      <c r="AB25" s="30"/>
      <c r="AC25" s="37">
        <f t="shared" si="18"/>
        <v>9.6110038550321266E-3</v>
      </c>
      <c r="AD25" s="37">
        <f t="shared" si="19"/>
        <v>0.21215440518374834</v>
      </c>
      <c r="AE25" s="38">
        <f t="shared" si="20"/>
        <v>5.9584000000000001</v>
      </c>
      <c r="AF25" s="37">
        <f t="shared" si="21"/>
        <v>5.5659495293660342E-4</v>
      </c>
      <c r="AG25" s="37">
        <f t="shared" si="22"/>
        <v>1.2691489408852067E-2</v>
      </c>
      <c r="AH25" s="38">
        <f t="shared" si="23"/>
        <v>0.57494344049585178</v>
      </c>
    </row>
    <row r="26" spans="6:34" x14ac:dyDescent="0.2">
      <c r="F26" s="9">
        <v>97.600000000000094</v>
      </c>
      <c r="G26" s="17">
        <f t="shared" si="16"/>
        <v>1193.9076923076937</v>
      </c>
      <c r="H26" s="24">
        <f t="shared" si="9"/>
        <v>1467.0576923076937</v>
      </c>
      <c r="I26" s="24">
        <f t="shared" si="10"/>
        <v>19.638173159763426</v>
      </c>
      <c r="J26" s="18">
        <f t="shared" si="11"/>
        <v>1963817315.9763427</v>
      </c>
      <c r="K26" s="19">
        <f t="shared" si="0"/>
        <v>-7.8628062637451759</v>
      </c>
      <c r="L26" s="25">
        <f t="shared" si="1"/>
        <v>-6.9007561370091999</v>
      </c>
      <c r="M26" s="19">
        <f t="shared" si="2"/>
        <v>-0.96205012673597601</v>
      </c>
      <c r="N26" s="20">
        <f t="shared" si="3"/>
        <v>2.2936030769230058</v>
      </c>
      <c r="O26" s="42">
        <f t="shared" si="4"/>
        <v>1.3757612472540783</v>
      </c>
      <c r="P26" s="40"/>
      <c r="Q26" s="21">
        <f t="shared" si="5"/>
        <v>13.481028926500015</v>
      </c>
      <c r="R26" s="44">
        <f t="shared" si="6"/>
        <v>0.79176096693834175</v>
      </c>
      <c r="S26" s="22"/>
      <c r="T26" s="22">
        <f t="shared" si="7"/>
        <v>5.8776643012641721</v>
      </c>
      <c r="U26" s="50">
        <f t="shared" si="8"/>
        <v>0.32228422073265883</v>
      </c>
      <c r="V26" s="47"/>
      <c r="W26" s="26">
        <f t="shared" si="12"/>
        <v>0.57550753702260504</v>
      </c>
      <c r="X26" s="26">
        <f t="shared" si="13"/>
        <v>5.8776643012641721</v>
      </c>
      <c r="Y26" s="27">
        <f t="shared" si="14"/>
        <v>4.8957162873254301E-2</v>
      </c>
      <c r="Z26" s="26">
        <f t="shared" si="15"/>
        <v>8.918211872309198E-2</v>
      </c>
      <c r="AA26" s="33">
        <f t="shared" si="17"/>
        <v>8.2969352206544276</v>
      </c>
      <c r="AB26" s="30"/>
      <c r="AC26" s="37">
        <f t="shared" si="18"/>
        <v>9.6452367824139441E-3</v>
      </c>
      <c r="AD26" s="37">
        <f t="shared" si="19"/>
        <v>0.22179964196616228</v>
      </c>
      <c r="AE26" s="38">
        <f t="shared" si="20"/>
        <v>5.9583999999999993</v>
      </c>
      <c r="AF26" s="37">
        <f t="shared" si="21"/>
        <v>5.570225938355478E-4</v>
      </c>
      <c r="AG26" s="37">
        <f t="shared" si="22"/>
        <v>1.3248512002687615E-2</v>
      </c>
      <c r="AH26" s="38">
        <f t="shared" si="23"/>
        <v>0.57494386813675069</v>
      </c>
    </row>
    <row r="27" spans="6:34" x14ac:dyDescent="0.2">
      <c r="F27" s="9">
        <v>97.500000000000099</v>
      </c>
      <c r="G27" s="17">
        <f t="shared" si="16"/>
        <v>1193.6538461538476</v>
      </c>
      <c r="H27" s="24">
        <f t="shared" si="9"/>
        <v>1466.8038461538476</v>
      </c>
      <c r="I27" s="24">
        <f t="shared" si="10"/>
        <v>19.623258136094762</v>
      </c>
      <c r="J27" s="18">
        <f t="shared" si="11"/>
        <v>1962325813.6094761</v>
      </c>
      <c r="K27" s="19">
        <f t="shared" si="0"/>
        <v>-7.8652927935665389</v>
      </c>
      <c r="L27" s="25">
        <f t="shared" si="1"/>
        <v>-6.904580985780516</v>
      </c>
      <c r="M27" s="19">
        <f t="shared" si="2"/>
        <v>-0.96071180778602283</v>
      </c>
      <c r="N27" s="20">
        <f t="shared" si="3"/>
        <v>2.3073615384614641</v>
      </c>
      <c r="O27" s="42">
        <f t="shared" si="4"/>
        <v>1.3771800728811288</v>
      </c>
      <c r="P27" s="40"/>
      <c r="Q27" s="21">
        <f t="shared" si="5"/>
        <v>13.552899769802275</v>
      </c>
      <c r="R27" s="44">
        <f t="shared" si="6"/>
        <v>0.79260362162187181</v>
      </c>
      <c r="S27" s="22"/>
      <c r="T27" s="22">
        <f t="shared" si="7"/>
        <v>5.8737651399178965</v>
      </c>
      <c r="U27" s="50">
        <f t="shared" si="8"/>
        <v>0.32229483772566891</v>
      </c>
      <c r="V27" s="47"/>
      <c r="W27" s="26">
        <f t="shared" si="12"/>
        <v>0.57552649593869443</v>
      </c>
      <c r="X27" s="26">
        <f t="shared" si="13"/>
        <v>5.8737651399178965</v>
      </c>
      <c r="Y27" s="27">
        <f t="shared" si="14"/>
        <v>4.8991275802588455E-2</v>
      </c>
      <c r="Z27" s="26">
        <f t="shared" si="15"/>
        <v>8.923871464253505E-2</v>
      </c>
      <c r="AA27" s="33">
        <f t="shared" si="17"/>
        <v>8.2919463889584737</v>
      </c>
      <c r="AB27" s="30"/>
      <c r="AC27" s="37">
        <f t="shared" si="18"/>
        <v>9.6793466138815412E-3</v>
      </c>
      <c r="AD27" s="37">
        <f t="shared" si="19"/>
        <v>0.23147898858004382</v>
      </c>
      <c r="AE27" s="38">
        <f t="shared" si="20"/>
        <v>5.9583999999999993</v>
      </c>
      <c r="AF27" s="37">
        <f t="shared" si="21"/>
        <v>5.5744922967373859E-4</v>
      </c>
      <c r="AG27" s="37">
        <f t="shared" si="22"/>
        <v>1.3805961232361353E-2</v>
      </c>
      <c r="AH27" s="38">
        <f t="shared" si="23"/>
        <v>0.57494429477258902</v>
      </c>
    </row>
    <row r="28" spans="6:34" x14ac:dyDescent="0.2">
      <c r="F28" s="9">
        <v>97.400000000000105</v>
      </c>
      <c r="G28" s="17">
        <f t="shared" si="16"/>
        <v>1193.4000000000015</v>
      </c>
      <c r="H28" s="24">
        <f t="shared" si="9"/>
        <v>1466.5500000000015</v>
      </c>
      <c r="I28" s="24">
        <f t="shared" si="10"/>
        <v>19.6083560000001</v>
      </c>
      <c r="J28" s="18">
        <f t="shared" si="11"/>
        <v>1960835600.00001</v>
      </c>
      <c r="K28" s="19">
        <f t="shared" si="0"/>
        <v>-7.8677643179421244</v>
      </c>
      <c r="L28" s="25">
        <f t="shared" si="1"/>
        <v>-6.9084061920348923</v>
      </c>
      <c r="M28" s="19">
        <f t="shared" si="2"/>
        <v>-0.95935812590723213</v>
      </c>
      <c r="N28" s="20">
        <f t="shared" si="3"/>
        <v>2.3211199999999224</v>
      </c>
      <c r="O28" s="42">
        <f t="shared" si="4"/>
        <v>1.3785966476913121</v>
      </c>
      <c r="P28" s="40"/>
      <c r="Q28" s="21">
        <f t="shared" si="5"/>
        <v>13.624563745173516</v>
      </c>
      <c r="R28" s="44">
        <f t="shared" si="6"/>
        <v>0.79344448446648874</v>
      </c>
      <c r="S28" s="22"/>
      <c r="T28" s="22">
        <f t="shared" si="7"/>
        <v>5.8698230790195991</v>
      </c>
      <c r="U28" s="50">
        <f t="shared" si="8"/>
        <v>0.32230523122578014</v>
      </c>
      <c r="V28" s="47"/>
      <c r="W28" s="26">
        <f t="shared" si="12"/>
        <v>0.57554505576032167</v>
      </c>
      <c r="X28" s="26">
        <f t="shared" si="13"/>
        <v>5.8698230790195991</v>
      </c>
      <c r="Y28" s="27">
        <f t="shared" si="14"/>
        <v>4.9025758358670284E-2</v>
      </c>
      <c r="Z28" s="26">
        <f t="shared" si="15"/>
        <v>8.9295916652862198E-2</v>
      </c>
      <c r="AA28" s="33">
        <f t="shared" si="17"/>
        <v>8.2869018875741833</v>
      </c>
      <c r="AB28" s="30"/>
      <c r="AC28" s="37">
        <f t="shared" si="18"/>
        <v>9.7133324548595353E-3</v>
      </c>
      <c r="AD28" s="37">
        <f t="shared" si="19"/>
        <v>0.24119232103490335</v>
      </c>
      <c r="AE28" s="38">
        <f t="shared" si="20"/>
        <v>5.9583999999999984</v>
      </c>
      <c r="AF28" s="37">
        <f t="shared" si="21"/>
        <v>5.5787485784610273E-4</v>
      </c>
      <c r="AG28" s="37">
        <f t="shared" si="22"/>
        <v>1.4363836090207456E-2</v>
      </c>
      <c r="AH28" s="38">
        <f t="shared" si="23"/>
        <v>0.57494472040076128</v>
      </c>
    </row>
    <row r="29" spans="6:34" x14ac:dyDescent="0.2">
      <c r="F29" s="9">
        <v>97.300000000000196</v>
      </c>
      <c r="G29" s="17">
        <f t="shared" si="16"/>
        <v>1193.1461538461554</v>
      </c>
      <c r="H29" s="24">
        <f t="shared" si="9"/>
        <v>1466.2961538461554</v>
      </c>
      <c r="I29" s="24">
        <f t="shared" si="10"/>
        <v>19.593466751479383</v>
      </c>
      <c r="J29" s="18">
        <f t="shared" si="11"/>
        <v>1959346675.1479383</v>
      </c>
      <c r="K29" s="19">
        <f t="shared" si="0"/>
        <v>-7.8702208019678928</v>
      </c>
      <c r="L29" s="25">
        <f t="shared" si="1"/>
        <v>-6.9122317559580173</v>
      </c>
      <c r="M29" s="19">
        <f t="shared" si="2"/>
        <v>-0.95798904600987544</v>
      </c>
      <c r="N29" s="20">
        <f t="shared" si="3"/>
        <v>2.3348784615383806</v>
      </c>
      <c r="O29" s="42">
        <f t="shared" si="4"/>
        <v>1.3800109664490234</v>
      </c>
      <c r="P29" s="40"/>
      <c r="Q29" s="21">
        <f t="shared" si="5"/>
        <v>13.696019072763697</v>
      </c>
      <c r="R29" s="44">
        <f t="shared" si="6"/>
        <v>0.79428355036846965</v>
      </c>
      <c r="S29" s="22"/>
      <c r="T29" s="22">
        <f t="shared" si="7"/>
        <v>5.865838114648505</v>
      </c>
      <c r="U29" s="50">
        <f t="shared" si="8"/>
        <v>0.32231540112386026</v>
      </c>
      <c r="V29" s="47"/>
      <c r="W29" s="26">
        <f t="shared" si="12"/>
        <v>0.57556321629260754</v>
      </c>
      <c r="X29" s="26">
        <f t="shared" si="13"/>
        <v>5.865838114648505</v>
      </c>
      <c r="Y29" s="27">
        <f t="shared" si="14"/>
        <v>4.9060612059449636E-2</v>
      </c>
      <c r="Z29" s="26">
        <f t="shared" si="15"/>
        <v>8.9353727041956502E-2</v>
      </c>
      <c r="AA29" s="33">
        <f t="shared" si="17"/>
        <v>8.2818017112100026</v>
      </c>
      <c r="AB29" s="30"/>
      <c r="AC29" s="37">
        <f t="shared" si="18"/>
        <v>9.7471934120876916E-3</v>
      </c>
      <c r="AD29" s="37">
        <f t="shared" si="19"/>
        <v>0.25093951444699103</v>
      </c>
      <c r="AE29" s="38">
        <f t="shared" si="20"/>
        <v>5.9583999999999975</v>
      </c>
      <c r="AF29" s="37">
        <f t="shared" si="21"/>
        <v>5.5829947574565723E-4</v>
      </c>
      <c r="AG29" s="37">
        <f t="shared" si="22"/>
        <v>1.4922135565953114E-2</v>
      </c>
      <c r="AH29" s="38">
        <f t="shared" si="23"/>
        <v>0.57494514501866134</v>
      </c>
    </row>
    <row r="30" spans="6:34" x14ac:dyDescent="0.2">
      <c r="F30" s="9">
        <v>97.200000000000202</v>
      </c>
      <c r="G30" s="17">
        <f t="shared" si="16"/>
        <v>1192.8923076923093</v>
      </c>
      <c r="H30" s="24">
        <f t="shared" si="9"/>
        <v>1466.0423076923094</v>
      </c>
      <c r="I30" s="24">
        <f t="shared" si="10"/>
        <v>19.578590390532668</v>
      </c>
      <c r="J30" s="18">
        <f t="shared" si="11"/>
        <v>1957859039.0532668</v>
      </c>
      <c r="K30" s="19">
        <f t="shared" si="0"/>
        <v>-7.8726622106264701</v>
      </c>
      <c r="L30" s="25">
        <f t="shared" si="1"/>
        <v>-6.9160576777356919</v>
      </c>
      <c r="M30" s="19">
        <f t="shared" si="2"/>
        <v>-0.95660453289077818</v>
      </c>
      <c r="N30" s="20">
        <f t="shared" si="3"/>
        <v>2.3486369230768389</v>
      </c>
      <c r="O30" s="42">
        <f t="shared" si="4"/>
        <v>1.3814230239016556</v>
      </c>
      <c r="P30" s="40"/>
      <c r="Q30" s="21">
        <f t="shared" si="5"/>
        <v>13.767263974624148</v>
      </c>
      <c r="R30" s="44">
        <f t="shared" si="6"/>
        <v>0.79512081422081915</v>
      </c>
      <c r="S30" s="22"/>
      <c r="T30" s="22">
        <f t="shared" si="7"/>
        <v>5.8618102437852775</v>
      </c>
      <c r="U30" s="50">
        <f t="shared" si="8"/>
        <v>0.32232534731182938</v>
      </c>
      <c r="V30" s="47"/>
      <c r="W30" s="26">
        <f t="shared" si="12"/>
        <v>0.57558097734255242</v>
      </c>
      <c r="X30" s="26">
        <f t="shared" si="13"/>
        <v>5.8618102437852775</v>
      </c>
      <c r="Y30" s="27">
        <f t="shared" si="14"/>
        <v>4.9095838435983703E-2</v>
      </c>
      <c r="Z30" s="26">
        <f t="shared" si="15"/>
        <v>8.9412148115756554E-2</v>
      </c>
      <c r="AA30" s="33">
        <f t="shared" si="17"/>
        <v>8.2766458557357812</v>
      </c>
      <c r="AB30" s="30"/>
      <c r="AC30" s="37">
        <f t="shared" si="18"/>
        <v>9.7809285937055443E-3</v>
      </c>
      <c r="AD30" s="37">
        <f t="shared" si="19"/>
        <v>0.26072044304069658</v>
      </c>
      <c r="AE30" s="38">
        <f t="shared" si="20"/>
        <v>5.9583999999999984</v>
      </c>
      <c r="AF30" s="37">
        <f t="shared" si="21"/>
        <v>5.5872308076629243E-4</v>
      </c>
      <c r="AG30" s="37">
        <f t="shared" si="22"/>
        <v>1.5480858646719406E-2</v>
      </c>
      <c r="AH30" s="38">
        <f t="shared" si="23"/>
        <v>0.57494556862368151</v>
      </c>
    </row>
    <row r="31" spans="6:34" x14ac:dyDescent="0.2">
      <c r="F31" s="9">
        <v>97.100000000000193</v>
      </c>
      <c r="G31" s="17">
        <f t="shared" si="16"/>
        <v>1192.6384615384632</v>
      </c>
      <c r="H31" s="24">
        <f t="shared" si="9"/>
        <v>1465.7884615384633</v>
      </c>
      <c r="I31" s="24">
        <f t="shared" si="10"/>
        <v>19.563726917159869</v>
      </c>
      <c r="J31" s="18">
        <f t="shared" si="11"/>
        <v>1956372691.715987</v>
      </c>
      <c r="K31" s="19">
        <f t="shared" si="0"/>
        <v>-7.875088508786666</v>
      </c>
      <c r="L31" s="25">
        <f t="shared" si="1"/>
        <v>-6.9198839575538642</v>
      </c>
      <c r="M31" s="19">
        <f t="shared" si="2"/>
        <v>-0.95520455123280179</v>
      </c>
      <c r="N31" s="20">
        <f t="shared" si="3"/>
        <v>2.3623953846152972</v>
      </c>
      <c r="O31" s="42">
        <f t="shared" si="4"/>
        <v>1.3828328147795315</v>
      </c>
      <c r="P31" s="40"/>
      <c r="Q31" s="21">
        <f t="shared" si="5"/>
        <v>13.838296674777174</v>
      </c>
      <c r="R31" s="44">
        <f t="shared" si="6"/>
        <v>0.79595627091328192</v>
      </c>
      <c r="S31" s="22"/>
      <c r="T31" s="22">
        <f t="shared" si="7"/>
        <v>5.8577394643152267</v>
      </c>
      <c r="U31" s="50">
        <f t="shared" si="8"/>
        <v>0.32233506968266634</v>
      </c>
      <c r="V31" s="47"/>
      <c r="W31" s="26">
        <f t="shared" si="12"/>
        <v>0.57559833871904698</v>
      </c>
      <c r="X31" s="26">
        <f t="shared" si="13"/>
        <v>5.8577394643152267</v>
      </c>
      <c r="Y31" s="27">
        <f t="shared" si="14"/>
        <v>4.9131439032542801E-2</v>
      </c>
      <c r="Z31" s="26">
        <f t="shared" si="15"/>
        <v>8.9471182198386498E-2</v>
      </c>
      <c r="AA31" s="33">
        <f t="shared" si="17"/>
        <v>8.2714343181869232</v>
      </c>
      <c r="AB31" s="30"/>
      <c r="AC31" s="37">
        <f t="shared" si="18"/>
        <v>9.814537109205549E-3</v>
      </c>
      <c r="AD31" s="37">
        <f t="shared" si="19"/>
        <v>0.27053498014990213</v>
      </c>
      <c r="AE31" s="38">
        <f t="shared" si="20"/>
        <v>5.9583999999999984</v>
      </c>
      <c r="AF31" s="37">
        <f t="shared" si="21"/>
        <v>5.5914567029802177E-4</v>
      </c>
      <c r="AG31" s="37">
        <f t="shared" si="22"/>
        <v>1.6040004317017426E-2</v>
      </c>
      <c r="AH31" s="38">
        <f t="shared" si="23"/>
        <v>0.57494599121321321</v>
      </c>
    </row>
    <row r="32" spans="6:34" x14ac:dyDescent="0.2">
      <c r="F32" s="9">
        <v>97.000000000000199</v>
      </c>
      <c r="G32" s="17">
        <f t="shared" si="16"/>
        <v>1192.3846153846171</v>
      </c>
      <c r="H32" s="24">
        <f t="shared" si="9"/>
        <v>1465.5346153846172</v>
      </c>
      <c r="I32" s="24">
        <f t="shared" si="10"/>
        <v>19.548876331361043</v>
      </c>
      <c r="J32" s="18">
        <f t="shared" si="11"/>
        <v>1954887633.1361043</v>
      </c>
      <c r="K32" s="19">
        <f t="shared" si="0"/>
        <v>-7.8774996612029655</v>
      </c>
      <c r="L32" s="25">
        <f t="shared" si="1"/>
        <v>-6.9237105955986031</v>
      </c>
      <c r="M32" s="19">
        <f t="shared" si="2"/>
        <v>-0.95378906560436238</v>
      </c>
      <c r="N32" s="20">
        <f t="shared" si="3"/>
        <v>2.3761538461537555</v>
      </c>
      <c r="O32" s="42">
        <f t="shared" si="4"/>
        <v>1.3842403337958222</v>
      </c>
      <c r="P32" s="40"/>
      <c r="Q32" s="21">
        <f t="shared" si="5"/>
        <v>13.909115399285817</v>
      </c>
      <c r="R32" s="44">
        <f t="shared" si="6"/>
        <v>0.79678991533234855</v>
      </c>
      <c r="S32" s="22"/>
      <c r="T32" s="22">
        <f t="shared" si="7"/>
        <v>5.8536257750314835</v>
      </c>
      <c r="U32" s="50">
        <f t="shared" si="8"/>
        <v>0.32234456813041457</v>
      </c>
      <c r="V32" s="47"/>
      <c r="W32" s="26">
        <f t="shared" si="12"/>
        <v>0.5756153002328831</v>
      </c>
      <c r="X32" s="26">
        <f t="shared" si="13"/>
        <v>5.8536257750314835</v>
      </c>
      <c r="Y32" s="27">
        <f t="shared" si="14"/>
        <v>4.9167415406717485E-2</v>
      </c>
      <c r="Z32" s="26">
        <f t="shared" si="15"/>
        <v>8.9530831632287824E-2</v>
      </c>
      <c r="AA32" s="33">
        <f t="shared" si="17"/>
        <v>8.2661670967684717</v>
      </c>
      <c r="AB32" s="30"/>
      <c r="AC32" s="37">
        <f t="shared" si="18"/>
        <v>9.8480180695456401E-3</v>
      </c>
      <c r="AD32" s="37">
        <f t="shared" si="19"/>
        <v>0.28038299821944779</v>
      </c>
      <c r="AE32" s="38">
        <f t="shared" si="20"/>
        <v>5.9583999999999984</v>
      </c>
      <c r="AF32" s="37">
        <f t="shared" si="21"/>
        <v>5.5956724173134974E-4</v>
      </c>
      <c r="AG32" s="37">
        <f t="shared" si="22"/>
        <v>1.6599571558748777E-2</v>
      </c>
      <c r="AH32" s="38">
        <f t="shared" si="23"/>
        <v>0.57494641278464653</v>
      </c>
    </row>
    <row r="33" spans="6:34" x14ac:dyDescent="0.2">
      <c r="F33" s="9">
        <v>96.900000000000205</v>
      </c>
      <c r="G33" s="17">
        <f t="shared" si="16"/>
        <v>1192.130769230771</v>
      </c>
      <c r="H33" s="24">
        <f t="shared" si="9"/>
        <v>1465.2807692307711</v>
      </c>
      <c r="I33" s="24">
        <f t="shared" si="10"/>
        <v>19.534038633136191</v>
      </c>
      <c r="J33" s="18">
        <f t="shared" si="11"/>
        <v>1953403863.3136191</v>
      </c>
      <c r="K33" s="19">
        <f t="shared" si="0"/>
        <v>-7.8798956325150611</v>
      </c>
      <c r="L33" s="25">
        <f t="shared" si="1"/>
        <v>-6.9275375920560975</v>
      </c>
      <c r="M33" s="19">
        <f t="shared" si="2"/>
        <v>-0.95235804045896355</v>
      </c>
      <c r="N33" s="20">
        <f t="shared" si="3"/>
        <v>2.3899123076922137</v>
      </c>
      <c r="O33" s="42">
        <f t="shared" si="4"/>
        <v>1.3856455756464827</v>
      </c>
      <c r="P33" s="40"/>
      <c r="Q33" s="21">
        <f t="shared" si="5"/>
        <v>13.979718376323875</v>
      </c>
      <c r="R33" s="44">
        <f t="shared" si="6"/>
        <v>0.79762174236127037</v>
      </c>
      <c r="S33" s="22"/>
      <c r="T33" s="22">
        <f t="shared" si="7"/>
        <v>5.8494691756381636</v>
      </c>
      <c r="U33" s="50">
        <f t="shared" si="8"/>
        <v>0.3223538425501884</v>
      </c>
      <c r="V33" s="47"/>
      <c r="W33" s="26">
        <f t="shared" si="12"/>
        <v>0.57563186169676495</v>
      </c>
      <c r="X33" s="26">
        <f t="shared" si="13"/>
        <v>5.8494691756381636</v>
      </c>
      <c r="Y33" s="27">
        <f t="shared" si="14"/>
        <v>4.9203769129526599E-2</v>
      </c>
      <c r="Z33" s="26">
        <f t="shared" si="15"/>
        <v>8.9591098778351919E-2</v>
      </c>
      <c r="AA33" s="33">
        <f t="shared" si="17"/>
        <v>8.2608441908591939</v>
      </c>
      <c r="AB33" s="30"/>
      <c r="AC33" s="37">
        <f t="shared" si="18"/>
        <v>9.8813705871580865E-3</v>
      </c>
      <c r="AD33" s="37">
        <f t="shared" si="19"/>
        <v>0.29026436880660589</v>
      </c>
      <c r="AE33" s="38">
        <f t="shared" si="20"/>
        <v>5.9583999999999993</v>
      </c>
      <c r="AF33" s="37">
        <f t="shared" si="21"/>
        <v>5.599877924556976E-4</v>
      </c>
      <c r="AG33" s="37">
        <f t="shared" si="22"/>
        <v>1.7159559351204473E-2</v>
      </c>
      <c r="AH33" s="38">
        <f t="shared" si="23"/>
        <v>0.57494683333537089</v>
      </c>
    </row>
    <row r="34" spans="6:34" x14ac:dyDescent="0.2">
      <c r="F34" s="9">
        <v>96.800000000000196</v>
      </c>
      <c r="G34" s="17">
        <f t="shared" si="16"/>
        <v>1191.8769230769249</v>
      </c>
      <c r="H34" s="24">
        <f t="shared" si="9"/>
        <v>1465.026923076925</v>
      </c>
      <c r="I34" s="24">
        <f t="shared" si="10"/>
        <v>19.519213822485341</v>
      </c>
      <c r="J34" s="18">
        <f t="shared" si="11"/>
        <v>1951921382.2485342</v>
      </c>
      <c r="K34" s="19">
        <f t="shared" si="0"/>
        <v>-7.8822763872473169</v>
      </c>
      <c r="L34" s="25">
        <f t="shared" si="1"/>
        <v>-6.931364947112681</v>
      </c>
      <c r="M34" s="19">
        <f t="shared" si="2"/>
        <v>-0.95091144013463591</v>
      </c>
      <c r="N34" s="20">
        <f t="shared" si="3"/>
        <v>2.403670769230672</v>
      </c>
      <c r="O34" s="42">
        <f t="shared" si="4"/>
        <v>1.387048535010166</v>
      </c>
      <c r="P34" s="40"/>
      <c r="Q34" s="21">
        <f t="shared" si="5"/>
        <v>14.050103836246128</v>
      </c>
      <c r="R34" s="44">
        <f t="shared" si="6"/>
        <v>0.79845174688006326</v>
      </c>
      <c r="S34" s="22"/>
      <c r="T34" s="22">
        <f t="shared" si="7"/>
        <v>5.845269666753512</v>
      </c>
      <c r="U34" s="50">
        <f t="shared" si="8"/>
        <v>0.32236289283817909</v>
      </c>
      <c r="V34" s="47"/>
      <c r="W34" s="26">
        <f t="shared" si="12"/>
        <v>0.5756480229253198</v>
      </c>
      <c r="X34" s="26">
        <f t="shared" si="13"/>
        <v>5.845269666753512</v>
      </c>
      <c r="Y34" s="27">
        <f t="shared" si="14"/>
        <v>4.9240501785526448E-2</v>
      </c>
      <c r="Z34" s="26">
        <f t="shared" si="15"/>
        <v>8.9651986016053911E-2</v>
      </c>
      <c r="AA34" s="33">
        <f t="shared" si="17"/>
        <v>8.25546560101564</v>
      </c>
      <c r="AB34" s="30"/>
      <c r="AC34" s="37">
        <f t="shared" si="18"/>
        <v>9.9145937759818649E-3</v>
      </c>
      <c r="AD34" s="37">
        <f t="shared" si="19"/>
        <v>0.30017896258258775</v>
      </c>
      <c r="AE34" s="38">
        <f t="shared" si="20"/>
        <v>5.9583999999999984</v>
      </c>
      <c r="AF34" s="37">
        <f t="shared" si="21"/>
        <v>5.6040731985916895E-4</v>
      </c>
      <c r="AG34" s="37">
        <f t="shared" si="22"/>
        <v>1.7719966671063642E-2</v>
      </c>
      <c r="AH34" s="38">
        <f t="shared" si="23"/>
        <v>0.57494725286277437</v>
      </c>
    </row>
    <row r="35" spans="6:34" x14ac:dyDescent="0.2">
      <c r="F35" s="9">
        <v>96.700000000000202</v>
      </c>
      <c r="G35" s="17">
        <f t="shared" si="16"/>
        <v>1191.6230769230788</v>
      </c>
      <c r="H35" s="24">
        <f t="shared" si="9"/>
        <v>1464.7730769230789</v>
      </c>
      <c r="I35" s="24">
        <f t="shared" si="10"/>
        <v>19.504401899408407</v>
      </c>
      <c r="J35" s="18">
        <f t="shared" si="11"/>
        <v>1950440189.9408407</v>
      </c>
      <c r="K35" s="19">
        <f t="shared" si="0"/>
        <v>-7.8846418898083064</v>
      </c>
      <c r="L35" s="25">
        <f t="shared" si="1"/>
        <v>-6.9351926609548062</v>
      </c>
      <c r="M35" s="19">
        <f t="shared" si="2"/>
        <v>-0.94944922885350014</v>
      </c>
      <c r="N35" s="20">
        <f t="shared" si="3"/>
        <v>2.4174292307691303</v>
      </c>
      <c r="O35" s="42">
        <f t="shared" si="4"/>
        <v>1.3884492065481613</v>
      </c>
      <c r="P35" s="40"/>
      <c r="Q35" s="21">
        <f t="shared" si="5"/>
        <v>14.120270011658786</v>
      </c>
      <c r="R35" s="44">
        <f t="shared" si="6"/>
        <v>0.79927992376552448</v>
      </c>
      <c r="S35" s="22"/>
      <c r="T35" s="22">
        <f t="shared" si="7"/>
        <v>5.8410272499130302</v>
      </c>
      <c r="U35" s="50">
        <f t="shared" si="8"/>
        <v>0.32237171889166111</v>
      </c>
      <c r="V35" s="47"/>
      <c r="W35" s="26">
        <f t="shared" si="12"/>
        <v>0.57566378373510907</v>
      </c>
      <c r="X35" s="26">
        <f t="shared" si="13"/>
        <v>5.8410272499130302</v>
      </c>
      <c r="Y35" s="27">
        <f t="shared" si="14"/>
        <v>4.9277614972921109E-2</v>
      </c>
      <c r="Z35" s="26">
        <f t="shared" si="15"/>
        <v>8.9713495743587598E-2</v>
      </c>
      <c r="AA35" s="33">
        <f t="shared" si="17"/>
        <v>8.2500313289761795</v>
      </c>
      <c r="AB35" s="30"/>
      <c r="AC35" s="37">
        <f t="shared" si="18"/>
        <v>9.9476867514992542E-3</v>
      </c>
      <c r="AD35" s="37">
        <f t="shared" si="19"/>
        <v>0.31012664933408701</v>
      </c>
      <c r="AE35" s="38">
        <f t="shared" si="20"/>
        <v>5.9583999999999993</v>
      </c>
      <c r="AF35" s="37">
        <f t="shared" si="21"/>
        <v>5.6082582132856097E-4</v>
      </c>
      <c r="AG35" s="37">
        <f t="shared" si="22"/>
        <v>1.8280792492392204E-2</v>
      </c>
      <c r="AH35" s="38">
        <f t="shared" si="23"/>
        <v>0.57494767136424385</v>
      </c>
    </row>
    <row r="36" spans="6:34" x14ac:dyDescent="0.2">
      <c r="F36" s="9">
        <v>96.600000000000193</v>
      </c>
      <c r="G36" s="17">
        <f t="shared" si="16"/>
        <v>1191.3692307692327</v>
      </c>
      <c r="H36" s="24">
        <f t="shared" si="9"/>
        <v>1464.5192307692328</v>
      </c>
      <c r="I36" s="24">
        <f t="shared" si="10"/>
        <v>19.489602863905446</v>
      </c>
      <c r="J36" s="18">
        <f t="shared" si="11"/>
        <v>1948960286.3905447</v>
      </c>
      <c r="K36" s="19">
        <f t="shared" si="0"/>
        <v>-7.8869921044902975</v>
      </c>
      <c r="L36" s="25">
        <f t="shared" si="1"/>
        <v>-6.939020733769059</v>
      </c>
      <c r="M36" s="19">
        <f t="shared" si="2"/>
        <v>-0.94797137072123849</v>
      </c>
      <c r="N36" s="20">
        <f t="shared" si="3"/>
        <v>2.4311876923075886</v>
      </c>
      <c r="O36" s="42">
        <f t="shared" si="4"/>
        <v>1.389847584904305</v>
      </c>
      <c r="P36" s="40"/>
      <c r="Q36" s="21">
        <f t="shared" si="5"/>
        <v>14.190215137490133</v>
      </c>
      <c r="R36" s="44">
        <f t="shared" si="6"/>
        <v>0.80010626789123507</v>
      </c>
      <c r="S36" s="22"/>
      <c r="T36" s="22">
        <f t="shared" si="7"/>
        <v>5.8367419275725823</v>
      </c>
      <c r="U36" s="50">
        <f t="shared" si="8"/>
        <v>0.32238032060899818</v>
      </c>
      <c r="V36" s="47"/>
      <c r="W36" s="26">
        <f t="shared" si="12"/>
        <v>0.57567914394463959</v>
      </c>
      <c r="X36" s="26">
        <f t="shared" si="13"/>
        <v>5.8367419275725823</v>
      </c>
      <c r="Y36" s="27">
        <f t="shared" si="14"/>
        <v>4.9315110303673845E-2</v>
      </c>
      <c r="Z36" s="26">
        <f t="shared" si="15"/>
        <v>8.9775630378001681E-2</v>
      </c>
      <c r="AA36" s="33">
        <f t="shared" si="17"/>
        <v>8.2445413776649996</v>
      </c>
      <c r="AB36" s="30"/>
      <c r="AC36" s="37">
        <f t="shared" si="18"/>
        <v>9.9806486307867578E-3</v>
      </c>
      <c r="AD36" s="37">
        <f t="shared" si="19"/>
        <v>0.32010729796487375</v>
      </c>
      <c r="AE36" s="38">
        <f t="shared" si="20"/>
        <v>5.9583999999999993</v>
      </c>
      <c r="AF36" s="37">
        <f t="shared" si="21"/>
        <v>5.612432942501645E-4</v>
      </c>
      <c r="AG36" s="37">
        <f t="shared" si="22"/>
        <v>1.8842035786642369E-2</v>
      </c>
      <c r="AH36" s="38">
        <f t="shared" si="23"/>
        <v>0.57494808883716531</v>
      </c>
    </row>
    <row r="37" spans="6:34" x14ac:dyDescent="0.2">
      <c r="F37" s="9">
        <v>96.500000000000199</v>
      </c>
      <c r="G37" s="17">
        <f t="shared" si="16"/>
        <v>1191.1153846153866</v>
      </c>
      <c r="H37" s="24">
        <f t="shared" si="9"/>
        <v>1464.2653846153867</v>
      </c>
      <c r="I37" s="24">
        <f t="shared" si="10"/>
        <v>19.474816715976459</v>
      </c>
      <c r="J37" s="18">
        <f t="shared" si="11"/>
        <v>1947481671.597646</v>
      </c>
      <c r="K37" s="19">
        <f t="shared" si="0"/>
        <v>-7.8893269954687222</v>
      </c>
      <c r="L37" s="25">
        <f t="shared" si="1"/>
        <v>-6.9428491657421532</v>
      </c>
      <c r="M37" s="19">
        <f t="shared" si="2"/>
        <v>-0.94647782972656902</v>
      </c>
      <c r="N37" s="20">
        <f t="shared" si="3"/>
        <v>2.4449461538460469</v>
      </c>
      <c r="O37" s="42">
        <f t="shared" si="4"/>
        <v>1.3912436647049153</v>
      </c>
      <c r="P37" s="40"/>
      <c r="Q37" s="21">
        <f t="shared" si="5"/>
        <v>14.259937451061408</v>
      </c>
      <c r="R37" s="44">
        <f t="shared" si="6"/>
        <v>0.80093077412757563</v>
      </c>
      <c r="S37" s="22"/>
      <c r="T37" s="22">
        <f t="shared" si="7"/>
        <v>5.8324137031114862</v>
      </c>
      <c r="U37" s="50">
        <f t="shared" si="8"/>
        <v>0.32238869788964997</v>
      </c>
      <c r="V37" s="47"/>
      <c r="W37" s="26">
        <f t="shared" si="12"/>
        <v>0.57569410337437488</v>
      </c>
      <c r="X37" s="26">
        <f t="shared" si="13"/>
        <v>5.8324137031114862</v>
      </c>
      <c r="Y37" s="27">
        <f t="shared" si="14"/>
        <v>4.9352989403619686E-2</v>
      </c>
      <c r="Z37" s="26">
        <f t="shared" si="15"/>
        <v>8.9838392355337013E-2</v>
      </c>
      <c r="AA37" s="33">
        <f t="shared" si="17"/>
        <v>8.2389957511961072</v>
      </c>
      <c r="AB37" s="30"/>
      <c r="AC37" s="37">
        <f t="shared" si="18"/>
        <v>1.0013478532530788E-2</v>
      </c>
      <c r="AD37" s="37">
        <f t="shared" si="19"/>
        <v>0.33012077649740451</v>
      </c>
      <c r="AE37" s="38">
        <f t="shared" si="20"/>
        <v>5.9583999999999993</v>
      </c>
      <c r="AF37" s="37">
        <f t="shared" si="21"/>
        <v>5.6165973600858096E-4</v>
      </c>
      <c r="AG37" s="37">
        <f t="shared" si="22"/>
        <v>1.9403695522650949E-2</v>
      </c>
      <c r="AH37" s="38">
        <f t="shared" si="23"/>
        <v>0.57494850527892394</v>
      </c>
    </row>
    <row r="38" spans="6:34" x14ac:dyDescent="0.2">
      <c r="F38" s="9">
        <v>96.400000000000205</v>
      </c>
      <c r="G38" s="17">
        <f t="shared" si="16"/>
        <v>1190.8615384615405</v>
      </c>
      <c r="H38" s="24">
        <f t="shared" si="9"/>
        <v>1464.0115384615406</v>
      </c>
      <c r="I38" s="24">
        <f t="shared" si="10"/>
        <v>19.460043455621417</v>
      </c>
      <c r="J38" s="18">
        <f t="shared" si="11"/>
        <v>1946004345.5621417</v>
      </c>
      <c r="K38" s="19">
        <f t="shared" si="0"/>
        <v>-7.8916465268017104</v>
      </c>
      <c r="L38" s="25">
        <f t="shared" si="1"/>
        <v>-6.9466779570609312</v>
      </c>
      <c r="M38" s="19">
        <f t="shared" si="2"/>
        <v>-0.94496856974077925</v>
      </c>
      <c r="N38" s="20">
        <f t="shared" si="3"/>
        <v>2.4587046153845051</v>
      </c>
      <c r="O38" s="42">
        <f t="shared" si="4"/>
        <v>1.3926374405587092</v>
      </c>
      <c r="P38" s="40"/>
      <c r="Q38" s="21">
        <f t="shared" si="5"/>
        <v>14.32943519215786</v>
      </c>
      <c r="R38" s="44">
        <f t="shared" si="6"/>
        <v>0.80175343734173188</v>
      </c>
      <c r="S38" s="22"/>
      <c r="T38" s="22">
        <f t="shared" si="7"/>
        <v>5.8280425808355787</v>
      </c>
      <c r="U38" s="50">
        <f t="shared" si="8"/>
        <v>0.32239685063417783</v>
      </c>
      <c r="V38" s="47"/>
      <c r="W38" s="26">
        <f t="shared" si="12"/>
        <v>0.57570866184674607</v>
      </c>
      <c r="X38" s="26">
        <f t="shared" si="13"/>
        <v>5.8280425808355787</v>
      </c>
      <c r="Y38" s="27">
        <f t="shared" si="14"/>
        <v>4.9391253912579126E-2</v>
      </c>
      <c r="Z38" s="26">
        <f t="shared" si="15"/>
        <v>8.9901784130765258E-2</v>
      </c>
      <c r="AA38" s="33">
        <f t="shared" si="17"/>
        <v>8.2333944548772742</v>
      </c>
      <c r="AB38" s="30"/>
      <c r="AC38" s="37">
        <f t="shared" si="18"/>
        <v>1.0046175577085877E-2</v>
      </c>
      <c r="AD38" s="37">
        <f t="shared" si="19"/>
        <v>0.34016695207449038</v>
      </c>
      <c r="AE38" s="38">
        <f t="shared" si="20"/>
        <v>5.9584000000000001</v>
      </c>
      <c r="AF38" s="37">
        <f t="shared" si="21"/>
        <v>5.6207514398792292E-4</v>
      </c>
      <c r="AG38" s="37">
        <f t="shared" si="22"/>
        <v>1.9965770666638873E-2</v>
      </c>
      <c r="AH38" s="38">
        <f t="shared" si="23"/>
        <v>0.57494892068690318</v>
      </c>
    </row>
    <row r="39" spans="6:34" x14ac:dyDescent="0.2">
      <c r="F39" s="9">
        <v>96.300000000000196</v>
      </c>
      <c r="G39" s="17">
        <f t="shared" si="16"/>
        <v>1190.6076923076944</v>
      </c>
      <c r="H39" s="24">
        <f t="shared" si="9"/>
        <v>1463.7576923076945</v>
      </c>
      <c r="I39" s="24">
        <f t="shared" si="10"/>
        <v>19.445283082840405</v>
      </c>
      <c r="J39" s="18">
        <f t="shared" si="11"/>
        <v>1944528308.2840405</v>
      </c>
      <c r="K39" s="19">
        <f t="shared" si="0"/>
        <v>-7.8939506624295284</v>
      </c>
      <c r="L39" s="25">
        <f t="shared" si="1"/>
        <v>-6.9505071079123679</v>
      </c>
      <c r="M39" s="19">
        <f t="shared" si="2"/>
        <v>-0.94344355451716044</v>
      </c>
      <c r="N39" s="20">
        <f t="shared" si="3"/>
        <v>2.4724630769229634</v>
      </c>
      <c r="O39" s="42">
        <f t="shared" si="4"/>
        <v>1.394028907056728</v>
      </c>
      <c r="P39" s="40"/>
      <c r="Q39" s="21">
        <f t="shared" si="5"/>
        <v>14.398706603100045</v>
      </c>
      <c r="R39" s="44">
        <f t="shared" si="6"/>
        <v>0.80257425239770541</v>
      </c>
      <c r="S39" s="22"/>
      <c r="T39" s="22">
        <f t="shared" si="7"/>
        <v>5.8236285659802709</v>
      </c>
      <c r="U39" s="50">
        <f t="shared" si="8"/>
        <v>0.3224047787442515</v>
      </c>
      <c r="V39" s="47"/>
      <c r="W39" s="26">
        <f t="shared" si="12"/>
        <v>0.5757228191861633</v>
      </c>
      <c r="X39" s="26">
        <f t="shared" si="13"/>
        <v>5.8236285659802709</v>
      </c>
      <c r="Y39" s="27">
        <f t="shared" si="14"/>
        <v>4.9429905484472972E-2</v>
      </c>
      <c r="Z39" s="26">
        <f t="shared" si="15"/>
        <v>8.9965808178728401E-2</v>
      </c>
      <c r="AA39" s="33">
        <f t="shared" si="17"/>
        <v>8.2277374952139866</v>
      </c>
      <c r="AB39" s="30"/>
      <c r="AC39" s="37">
        <f t="shared" si="18"/>
        <v>1.0078738886497579E-2</v>
      </c>
      <c r="AD39" s="37">
        <f t="shared" si="19"/>
        <v>0.35024569096098795</v>
      </c>
      <c r="AE39" s="38">
        <f t="shared" si="20"/>
        <v>5.9584000000000001</v>
      </c>
      <c r="AF39" s="37">
        <f t="shared" si="21"/>
        <v>5.6248951557102652E-4</v>
      </c>
      <c r="AG39" s="37">
        <f t="shared" si="22"/>
        <v>2.05282601822099E-2</v>
      </c>
      <c r="AH39" s="38">
        <f t="shared" si="23"/>
        <v>0.57494933505848622</v>
      </c>
    </row>
    <row r="40" spans="6:34" x14ac:dyDescent="0.2">
      <c r="F40" s="9">
        <v>96.200000000000202</v>
      </c>
      <c r="G40" s="17">
        <f t="shared" si="16"/>
        <v>1190.3538461538483</v>
      </c>
      <c r="H40" s="24">
        <f t="shared" si="9"/>
        <v>1463.5038461538484</v>
      </c>
      <c r="I40" s="24">
        <f t="shared" si="10"/>
        <v>19.430535597633281</v>
      </c>
      <c r="J40" s="18">
        <f t="shared" si="11"/>
        <v>1943053559.7633281</v>
      </c>
      <c r="K40" s="19">
        <f t="shared" si="0"/>
        <v>-7.896239366174127</v>
      </c>
      <c r="L40" s="25">
        <f t="shared" si="1"/>
        <v>-6.9543366184835644</v>
      </c>
      <c r="M40" s="19">
        <f t="shared" si="2"/>
        <v>-0.94190274769056259</v>
      </c>
      <c r="N40" s="20">
        <f t="shared" si="3"/>
        <v>2.4862215384614217</v>
      </c>
      <c r="O40" s="42">
        <f t="shared" si="4"/>
        <v>1.3954180587722629</v>
      </c>
      <c r="P40" s="40"/>
      <c r="Q40" s="21">
        <f t="shared" si="5"/>
        <v>14.467749928815303</v>
      </c>
      <c r="R40" s="44">
        <f t="shared" si="6"/>
        <v>0.80339321415632603</v>
      </c>
      <c r="S40" s="22"/>
      <c r="T40" s="22">
        <f t="shared" si="7"/>
        <v>5.8191716647135774</v>
      </c>
      <c r="U40" s="50">
        <f t="shared" si="8"/>
        <v>0.32241248212265533</v>
      </c>
      <c r="V40" s="47"/>
      <c r="W40" s="26">
        <f t="shared" si="12"/>
        <v>0.57573657521902732</v>
      </c>
      <c r="X40" s="26">
        <f t="shared" si="13"/>
        <v>5.8191716647135774</v>
      </c>
      <c r="Y40" s="27">
        <f t="shared" si="14"/>
        <v>4.9468945787438406E-2</v>
      </c>
      <c r="Z40" s="26">
        <f t="shared" si="15"/>
        <v>9.0030466993079941E-2</v>
      </c>
      <c r="AA40" s="33">
        <f t="shared" si="17"/>
        <v>8.2220248799133486</v>
      </c>
      <c r="AB40" s="30"/>
      <c r="AC40" s="37">
        <f t="shared" si="18"/>
        <v>1.0111167584539584E-2</v>
      </c>
      <c r="AD40" s="37">
        <f t="shared" si="19"/>
        <v>0.36035685854552751</v>
      </c>
      <c r="AE40" s="38">
        <f t="shared" si="20"/>
        <v>5.9584000000000001</v>
      </c>
      <c r="AF40" s="37">
        <f t="shared" si="21"/>
        <v>5.6290284813945862E-4</v>
      </c>
      <c r="AG40" s="37">
        <f t="shared" si="22"/>
        <v>2.1091163030349358E-2</v>
      </c>
      <c r="AH40" s="38">
        <f t="shared" si="23"/>
        <v>0.57494974839105484</v>
      </c>
    </row>
    <row r="41" spans="6:34" x14ac:dyDescent="0.2">
      <c r="F41" s="9">
        <v>96.100000000000193</v>
      </c>
      <c r="G41" s="17">
        <f t="shared" si="16"/>
        <v>1190.1000000000022</v>
      </c>
      <c r="H41" s="24">
        <f t="shared" si="9"/>
        <v>1463.2500000000023</v>
      </c>
      <c r="I41" s="24">
        <f t="shared" si="10"/>
        <v>19.41580100000013</v>
      </c>
      <c r="J41" s="18">
        <f t="shared" si="11"/>
        <v>1941580100.0000129</v>
      </c>
      <c r="K41" s="19">
        <f t="shared" si="0"/>
        <v>-7.8985126017385703</v>
      </c>
      <c r="L41" s="25">
        <f t="shared" si="1"/>
        <v>-6.9581664889617612</v>
      </c>
      <c r="M41" s="19">
        <f t="shared" si="2"/>
        <v>-0.94034611277680913</v>
      </c>
      <c r="N41" s="20">
        <f t="shared" si="3"/>
        <v>2.49997999999988</v>
      </c>
      <c r="O41" s="42">
        <f t="shared" si="4"/>
        <v>1.3968048902607757</v>
      </c>
      <c r="P41" s="40"/>
      <c r="Q41" s="21">
        <f t="shared" si="5"/>
        <v>14.536563416909424</v>
      </c>
      <c r="R41" s="44">
        <f t="shared" si="6"/>
        <v>0.80421031747525906</v>
      </c>
      <c r="S41" s="22"/>
      <c r="T41" s="22">
        <f t="shared" si="7"/>
        <v>5.8146718841391216</v>
      </c>
      <c r="U41" s="50">
        <f t="shared" si="8"/>
        <v>0.32241996067329476</v>
      </c>
      <c r="V41" s="47"/>
      <c r="W41" s="26">
        <f t="shared" si="12"/>
        <v>0.57574992977374062</v>
      </c>
      <c r="X41" s="26">
        <f t="shared" si="13"/>
        <v>5.8146718841391216</v>
      </c>
      <c r="Y41" s="27">
        <f t="shared" si="14"/>
        <v>4.9508376503946273E-2</v>
      </c>
      <c r="Z41" s="26">
        <f t="shared" si="15"/>
        <v>9.0095763087226999E-2</v>
      </c>
      <c r="AA41" s="33">
        <f t="shared" si="17"/>
        <v>8.2162566178879661</v>
      </c>
      <c r="AB41" s="30"/>
      <c r="AC41" s="37">
        <f t="shared" si="18"/>
        <v>1.0143460796765305E-2</v>
      </c>
      <c r="AD41" s="37">
        <f t="shared" si="19"/>
        <v>0.37050031934229283</v>
      </c>
      <c r="AE41" s="38">
        <f t="shared" si="20"/>
        <v>5.9584000000000001</v>
      </c>
      <c r="AF41" s="37">
        <f t="shared" si="21"/>
        <v>5.6331513907432486E-4</v>
      </c>
      <c r="AG41" s="37">
        <f t="shared" si="22"/>
        <v>2.1654478169423681E-2</v>
      </c>
      <c r="AH41" s="38">
        <f t="shared" si="23"/>
        <v>0.57495016068198945</v>
      </c>
    </row>
    <row r="42" spans="6:34" x14ac:dyDescent="0.2">
      <c r="F42" s="9">
        <v>96.000000000000199</v>
      </c>
      <c r="G42" s="17">
        <f t="shared" si="16"/>
        <v>1189.8461538461561</v>
      </c>
      <c r="H42" s="24">
        <f t="shared" si="9"/>
        <v>1462.9961538461562</v>
      </c>
      <c r="I42" s="24">
        <f t="shared" si="10"/>
        <v>19.401079289940952</v>
      </c>
      <c r="J42" s="18">
        <f t="shared" si="11"/>
        <v>1940107928.9940953</v>
      </c>
      <c r="K42" s="19">
        <f t="shared" si="0"/>
        <v>-7.9007703327065437</v>
      </c>
      <c r="L42" s="25">
        <f t="shared" si="1"/>
        <v>-6.9619967195343095</v>
      </c>
      <c r="M42" s="19">
        <f t="shared" si="2"/>
        <v>-0.93877361317223418</v>
      </c>
      <c r="N42" s="20">
        <f t="shared" si="3"/>
        <v>2.5137384615383382</v>
      </c>
      <c r="O42" s="42">
        <f t="shared" si="4"/>
        <v>1.3981893960598182</v>
      </c>
      <c r="P42" s="40"/>
      <c r="Q42" s="21">
        <f t="shared" si="5"/>
        <v>14.605145317738559</v>
      </c>
      <c r="R42" s="44">
        <f t="shared" si="6"/>
        <v>0.8050255572090147</v>
      </c>
      <c r="S42" s="22"/>
      <c r="T42" s="22">
        <f t="shared" si="7"/>
        <v>5.8101292322991371</v>
      </c>
      <c r="U42" s="50">
        <f t="shared" si="8"/>
        <v>0.32242721430120275</v>
      </c>
      <c r="V42" s="47"/>
      <c r="W42" s="26">
        <f t="shared" si="12"/>
        <v>0.57576288268071918</v>
      </c>
      <c r="X42" s="26">
        <f t="shared" si="13"/>
        <v>5.8101292322991371</v>
      </c>
      <c r="Y42" s="27">
        <f t="shared" si="14"/>
        <v>4.9548199330919439E-2</v>
      </c>
      <c r="Z42" s="26">
        <f t="shared" si="15"/>
        <v>9.0161698994273634E-2</v>
      </c>
      <c r="AA42" s="33">
        <f t="shared" si="17"/>
        <v>8.2104327192598152</v>
      </c>
      <c r="AB42" s="30"/>
      <c r="AC42" s="37">
        <f t="shared" si="18"/>
        <v>1.0175617650523695E-2</v>
      </c>
      <c r="AD42" s="37">
        <f t="shared" si="19"/>
        <v>0.38067593699281654</v>
      </c>
      <c r="AE42" s="38">
        <f t="shared" si="20"/>
        <v>5.9584000000000001</v>
      </c>
      <c r="AF42" s="37">
        <f t="shared" si="21"/>
        <v>5.6372638575507661E-4</v>
      </c>
      <c r="AG42" s="37">
        <f t="shared" si="22"/>
        <v>2.2218204555178759E-2</v>
      </c>
      <c r="AH42" s="38">
        <f t="shared" si="23"/>
        <v>0.57495057192867038</v>
      </c>
    </row>
    <row r="43" spans="6:34" x14ac:dyDescent="0.2">
      <c r="F43" s="9">
        <v>95.900000000000205</v>
      </c>
      <c r="G43" s="17">
        <f t="shared" si="16"/>
        <v>1189.59230769231</v>
      </c>
      <c r="H43" s="24">
        <f t="shared" si="9"/>
        <v>1462.7423076923101</v>
      </c>
      <c r="I43" s="24">
        <f t="shared" si="10"/>
        <v>19.386370467455748</v>
      </c>
      <c r="J43" s="18">
        <f t="shared" si="11"/>
        <v>1938637046.7455747</v>
      </c>
      <c r="K43" s="19">
        <f t="shared" si="0"/>
        <v>-7.9030125225418155</v>
      </c>
      <c r="L43" s="25">
        <f t="shared" si="1"/>
        <v>-6.9658273103887112</v>
      </c>
      <c r="M43" s="19">
        <f t="shared" si="2"/>
        <v>-0.93718521215310435</v>
      </c>
      <c r="N43" s="20">
        <f t="shared" si="3"/>
        <v>2.5274969230767965</v>
      </c>
      <c r="O43" s="42">
        <f t="shared" si="4"/>
        <v>1.3995715706889547</v>
      </c>
      <c r="P43" s="40"/>
      <c r="Q43" s="21">
        <f t="shared" si="5"/>
        <v>14.673493884481273</v>
      </c>
      <c r="R43" s="44">
        <f t="shared" si="6"/>
        <v>0.80583892820895742</v>
      </c>
      <c r="S43" s="22"/>
      <c r="T43" s="22">
        <f t="shared" si="7"/>
        <v>5.8055437181774279</v>
      </c>
      <c r="U43" s="50">
        <f t="shared" si="8"/>
        <v>0.32243424291254619</v>
      </c>
      <c r="V43" s="47"/>
      <c r="W43" s="26">
        <f t="shared" si="12"/>
        <v>0.57577543377240381</v>
      </c>
      <c r="X43" s="26">
        <f t="shared" si="13"/>
        <v>5.8055437181774279</v>
      </c>
      <c r="Y43" s="27">
        <f t="shared" si="14"/>
        <v>4.9588415979852508E-2</v>
      </c>
      <c r="Z43" s="26">
        <f t="shared" si="15"/>
        <v>9.0228277267165646E-2</v>
      </c>
      <c r="AA43" s="33">
        <f t="shared" si="17"/>
        <v>8.2045531953640687</v>
      </c>
      <c r="AB43" s="30"/>
      <c r="AC43" s="37">
        <f t="shared" si="18"/>
        <v>1.0207637275018269E-2</v>
      </c>
      <c r="AD43" s="37">
        <f t="shared" si="19"/>
        <v>0.39088357426783482</v>
      </c>
      <c r="AE43" s="38">
        <f t="shared" si="20"/>
        <v>5.9583999999999993</v>
      </c>
      <c r="AF43" s="37">
        <f t="shared" si="21"/>
        <v>5.6413658556071983E-4</v>
      </c>
      <c r="AG43" s="37">
        <f t="shared" si="22"/>
        <v>2.278234114073948E-2</v>
      </c>
      <c r="AH43" s="38">
        <f t="shared" si="23"/>
        <v>0.57495098212847595</v>
      </c>
    </row>
    <row r="44" spans="6:34" x14ac:dyDescent="0.2">
      <c r="F44" s="9">
        <v>95.800000000000196</v>
      </c>
      <c r="G44" s="17">
        <f t="shared" si="16"/>
        <v>1189.3384615384639</v>
      </c>
      <c r="H44" s="24">
        <f t="shared" si="9"/>
        <v>1462.488461538464</v>
      </c>
      <c r="I44" s="24">
        <f t="shared" si="10"/>
        <v>19.371674532544546</v>
      </c>
      <c r="J44" s="18">
        <f t="shared" si="11"/>
        <v>1937167453.2544546</v>
      </c>
      <c r="K44" s="19">
        <f t="shared" si="0"/>
        <v>-7.9052391345877284</v>
      </c>
      <c r="L44" s="25">
        <f t="shared" si="1"/>
        <v>-6.9696582617125804</v>
      </c>
      <c r="M44" s="19">
        <f t="shared" si="2"/>
        <v>-0.93558087287514802</v>
      </c>
      <c r="N44" s="20">
        <f t="shared" si="3"/>
        <v>2.5412553846152548</v>
      </c>
      <c r="O44" s="42">
        <f t="shared" si="4"/>
        <v>1.4009514086496875</v>
      </c>
      <c r="P44" s="40"/>
      <c r="Q44" s="21">
        <f t="shared" si="5"/>
        <v>14.741607373210817</v>
      </c>
      <c r="R44" s="44">
        <f t="shared" si="6"/>
        <v>0.80665042532331843</v>
      </c>
      <c r="S44" s="22"/>
      <c r="T44" s="22">
        <f t="shared" si="7"/>
        <v>5.8009153517023204</v>
      </c>
      <c r="U44" s="50">
        <f t="shared" si="8"/>
        <v>0.32244104641463228</v>
      </c>
      <c r="V44" s="47"/>
      <c r="W44" s="26">
        <f t="shared" si="12"/>
        <v>0.57578758288327192</v>
      </c>
      <c r="X44" s="26">
        <f t="shared" si="13"/>
        <v>5.8009153517023204</v>
      </c>
      <c r="Y44" s="27">
        <f t="shared" si="14"/>
        <v>4.9629028176932703E-2</v>
      </c>
      <c r="Z44" s="26">
        <f t="shared" si="15"/>
        <v>9.0295500478836568E-2</v>
      </c>
      <c r="AA44" s="33">
        <f t="shared" si="17"/>
        <v>8.1986180587529045</v>
      </c>
      <c r="AB44" s="30"/>
      <c r="AC44" s="37">
        <f t="shared" si="18"/>
        <v>1.0239518801330222E-2</v>
      </c>
      <c r="AD44" s="37">
        <f t="shared" si="19"/>
        <v>0.40112309306916505</v>
      </c>
      <c r="AE44" s="38">
        <f t="shared" si="20"/>
        <v>5.9583999999999993</v>
      </c>
      <c r="AF44" s="37">
        <f t="shared" si="21"/>
        <v>5.6454573586902355E-4</v>
      </c>
      <c r="AG44" s="37">
        <f t="shared" si="22"/>
        <v>2.3346886876608505E-2</v>
      </c>
      <c r="AH44" s="38">
        <f t="shared" si="23"/>
        <v>0.57495139127878414</v>
      </c>
    </row>
    <row r="45" spans="6:34" x14ac:dyDescent="0.2">
      <c r="F45" s="9">
        <v>95.700000000000202</v>
      </c>
      <c r="G45" s="17">
        <f t="shared" si="16"/>
        <v>1189.0846153846178</v>
      </c>
      <c r="H45" s="24">
        <f t="shared" si="9"/>
        <v>1462.2346153846179</v>
      </c>
      <c r="I45" s="24">
        <f t="shared" si="10"/>
        <v>19.35699148520726</v>
      </c>
      <c r="J45" s="18">
        <f t="shared" si="11"/>
        <v>1935699148.520726</v>
      </c>
      <c r="K45" s="19">
        <f t="shared" si="0"/>
        <v>-7.9074501320666783</v>
      </c>
      <c r="L45" s="25">
        <f t="shared" si="1"/>
        <v>-6.9734895736936782</v>
      </c>
      <c r="M45" s="19">
        <f t="shared" si="2"/>
        <v>-0.93396055837300018</v>
      </c>
      <c r="N45" s="20">
        <f t="shared" si="3"/>
        <v>2.5550138461537131</v>
      </c>
      <c r="O45" s="42">
        <f t="shared" si="4"/>
        <v>1.4023289044253762</v>
      </c>
      <c r="P45" s="40"/>
      <c r="Q45" s="21">
        <f t="shared" si="5"/>
        <v>14.809484042967602</v>
      </c>
      <c r="R45" s="44">
        <f t="shared" si="6"/>
        <v>0.80746004339720456</v>
      </c>
      <c r="S45" s="22"/>
      <c r="T45" s="22">
        <f t="shared" si="7"/>
        <v>5.7962441437496004</v>
      </c>
      <c r="U45" s="50">
        <f t="shared" si="8"/>
        <v>0.32244762471591548</v>
      </c>
      <c r="V45" s="47"/>
      <c r="W45" s="26">
        <f t="shared" si="12"/>
        <v>0.57579932984984905</v>
      </c>
      <c r="X45" s="26">
        <f t="shared" si="13"/>
        <v>5.7962441437496004</v>
      </c>
      <c r="Y45" s="27">
        <f t="shared" si="14"/>
        <v>4.9670037663161949E-2</v>
      </c>
      <c r="Z45" s="26">
        <f t="shared" si="15"/>
        <v>9.0363371222354619E-2</v>
      </c>
      <c r="AA45" s="33">
        <f t="shared" si="17"/>
        <v>8.1926273231992912</v>
      </c>
      <c r="AB45" s="30"/>
      <c r="AC45" s="37">
        <f t="shared" si="18"/>
        <v>1.0271261362455986E-2</v>
      </c>
      <c r="AD45" s="37">
        <f t="shared" si="19"/>
        <v>0.41139435443162103</v>
      </c>
      <c r="AE45" s="38">
        <f t="shared" si="20"/>
        <v>5.9584000000000001</v>
      </c>
      <c r="AF45" s="37">
        <f t="shared" si="21"/>
        <v>5.6495383405652804E-4</v>
      </c>
      <c r="AG45" s="37">
        <f t="shared" si="22"/>
        <v>2.3911840710665034E-2</v>
      </c>
      <c r="AH45" s="38">
        <f t="shared" si="23"/>
        <v>0.57495179937697172</v>
      </c>
    </row>
    <row r="46" spans="6:34" x14ac:dyDescent="0.2">
      <c r="F46" s="9">
        <v>95.600000000000307</v>
      </c>
      <c r="G46" s="17">
        <f t="shared" si="16"/>
        <v>1188.8307692307717</v>
      </c>
      <c r="H46" s="24">
        <f t="shared" si="9"/>
        <v>1461.9807692307718</v>
      </c>
      <c r="I46" s="24">
        <f t="shared" si="10"/>
        <v>19.342321325443947</v>
      </c>
      <c r="J46" s="18">
        <f t="shared" si="11"/>
        <v>1934232132.5443947</v>
      </c>
      <c r="K46" s="19">
        <f t="shared" si="0"/>
        <v>-7.9096454780795415</v>
      </c>
      <c r="L46" s="25">
        <f t="shared" si="1"/>
        <v>-6.9773212465198888</v>
      </c>
      <c r="M46" s="19">
        <f t="shared" si="2"/>
        <v>-0.93232423155965272</v>
      </c>
      <c r="N46" s="20">
        <f t="shared" si="3"/>
        <v>2.5687723076921714</v>
      </c>
      <c r="O46" s="42">
        <f t="shared" si="4"/>
        <v>1.4037040524811522</v>
      </c>
      <c r="P46" s="40"/>
      <c r="Q46" s="21">
        <f t="shared" si="5"/>
        <v>14.877122155831836</v>
      </c>
      <c r="R46" s="44">
        <f t="shared" si="6"/>
        <v>0.80826777727260424</v>
      </c>
      <c r="S46" s="22"/>
      <c r="T46" s="22">
        <f t="shared" si="7"/>
        <v>5.7915301061454123</v>
      </c>
      <c r="U46" s="50">
        <f t="shared" si="8"/>
        <v>0.32245397772600359</v>
      </c>
      <c r="V46" s="47"/>
      <c r="W46" s="26">
        <f t="shared" si="12"/>
        <v>0.57581067451072065</v>
      </c>
      <c r="X46" s="26">
        <f t="shared" si="13"/>
        <v>5.7915301061454123</v>
      </c>
      <c r="Y46" s="27">
        <f t="shared" si="14"/>
        <v>4.9711446194480279E-2</v>
      </c>
      <c r="Z46" s="26">
        <f t="shared" si="15"/>
        <v>9.0431892111071416E-2</v>
      </c>
      <c r="AA46" s="33">
        <f t="shared" si="17"/>
        <v>8.1865810037007432</v>
      </c>
      <c r="AB46" s="30"/>
      <c r="AC46" s="37">
        <f t="shared" si="18"/>
        <v>1.0302864093347765E-2</v>
      </c>
      <c r="AD46" s="37">
        <f t="shared" si="19"/>
        <v>0.42169721852496878</v>
      </c>
      <c r="AE46" s="38">
        <f t="shared" si="20"/>
        <v>5.9584000000000001</v>
      </c>
      <c r="AF46" s="37">
        <f t="shared" si="21"/>
        <v>5.6536087749870943E-4</v>
      </c>
      <c r="AG46" s="37">
        <f t="shared" si="22"/>
        <v>2.4477201588163744E-2</v>
      </c>
      <c r="AH46" s="38">
        <f t="shared" si="23"/>
        <v>0.57495220642041445</v>
      </c>
    </row>
    <row r="47" spans="6:34" x14ac:dyDescent="0.2">
      <c r="F47" s="9">
        <v>95.500000000000298</v>
      </c>
      <c r="G47" s="17">
        <f t="shared" si="16"/>
        <v>1188.5769230769256</v>
      </c>
      <c r="H47" s="24">
        <f t="shared" si="9"/>
        <v>1461.7269230769257</v>
      </c>
      <c r="I47" s="24">
        <f t="shared" si="10"/>
        <v>19.32766405325458</v>
      </c>
      <c r="J47" s="18">
        <f t="shared" si="11"/>
        <v>1932766405.325458</v>
      </c>
      <c r="K47" s="19">
        <f t="shared" si="0"/>
        <v>-7.911825135605187</v>
      </c>
      <c r="L47" s="25">
        <f t="shared" si="1"/>
        <v>-6.9811532803792247</v>
      </c>
      <c r="M47" s="19">
        <f t="shared" si="2"/>
        <v>-0.9306718552259623</v>
      </c>
      <c r="N47" s="20">
        <f t="shared" si="3"/>
        <v>2.5825307692306296</v>
      </c>
      <c r="O47" s="42">
        <f t="shared" si="4"/>
        <v>1.4050768472638442</v>
      </c>
      <c r="P47" s="40"/>
      <c r="Q47" s="21">
        <f t="shared" si="5"/>
        <v>14.944519976996324</v>
      </c>
      <c r="R47" s="44">
        <f t="shared" si="6"/>
        <v>0.80907362178840081</v>
      </c>
      <c r="S47" s="22"/>
      <c r="T47" s="22">
        <f t="shared" si="7"/>
        <v>5.7867732516691355</v>
      </c>
      <c r="U47" s="50">
        <f t="shared" si="8"/>
        <v>0.32246010535566477</v>
      </c>
      <c r="V47" s="47"/>
      <c r="W47" s="26">
        <f t="shared" si="12"/>
        <v>0.57582161670654419</v>
      </c>
      <c r="X47" s="26">
        <f t="shared" si="13"/>
        <v>5.7867732516691355</v>
      </c>
      <c r="Y47" s="27">
        <f t="shared" si="14"/>
        <v>4.9753255541890667E-2</v>
      </c>
      <c r="Z47" s="26">
        <f t="shared" si="15"/>
        <v>9.0501065778771941E-2</v>
      </c>
      <c r="AA47" s="33">
        <f t="shared" si="17"/>
        <v>8.1804791164830171</v>
      </c>
      <c r="AB47" s="30"/>
      <c r="AC47" s="37">
        <f t="shared" si="18"/>
        <v>1.0334326130989507E-2</v>
      </c>
      <c r="AD47" s="37">
        <f t="shared" si="19"/>
        <v>0.43203154465595828</v>
      </c>
      <c r="AE47" s="38">
        <f t="shared" si="20"/>
        <v>5.9584000000000001</v>
      </c>
      <c r="AF47" s="37">
        <f t="shared" si="21"/>
        <v>5.6576686357208102E-4</v>
      </c>
      <c r="AG47" s="37">
        <f t="shared" si="22"/>
        <v>2.5042968451735825E-2</v>
      </c>
      <c r="AH47" s="38">
        <f t="shared" si="23"/>
        <v>0.57495261240648721</v>
      </c>
    </row>
    <row r="48" spans="6:34" x14ac:dyDescent="0.2">
      <c r="F48" s="9">
        <v>95.400000000000304</v>
      </c>
      <c r="G48" s="17">
        <f t="shared" si="16"/>
        <v>1188.3230769230795</v>
      </c>
      <c r="H48" s="24">
        <f t="shared" si="9"/>
        <v>1461.4730769230796</v>
      </c>
      <c r="I48" s="24">
        <f t="shared" si="10"/>
        <v>19.313019668639214</v>
      </c>
      <c r="J48" s="18">
        <f t="shared" si="11"/>
        <v>1931301966.8639214</v>
      </c>
      <c r="K48" s="19">
        <f t="shared" si="0"/>
        <v>-7.9139890674999123</v>
      </c>
      <c r="L48" s="25">
        <f t="shared" si="1"/>
        <v>-6.984985675459825</v>
      </c>
      <c r="M48" s="19">
        <f t="shared" si="2"/>
        <v>-0.92900339204008731</v>
      </c>
      <c r="N48" s="20">
        <f t="shared" si="3"/>
        <v>2.5962892307690879</v>
      </c>
      <c r="O48" s="42">
        <f t="shared" si="4"/>
        <v>1.4064472832018984</v>
      </c>
      <c r="P48" s="40"/>
      <c r="Q48" s="21">
        <f t="shared" si="5"/>
        <v>15.011675774839562</v>
      </c>
      <c r="R48" s="44">
        <f t="shared" si="6"/>
        <v>0.809877571780382</v>
      </c>
      <c r="S48" s="22"/>
      <c r="T48" s="22">
        <f t="shared" si="7"/>
        <v>5.7819735940562813</v>
      </c>
      <c r="U48" s="50">
        <f t="shared" si="8"/>
        <v>0.32246600751683391</v>
      </c>
      <c r="V48" s="47"/>
      <c r="W48" s="26">
        <f t="shared" si="12"/>
        <v>0.57583215628006046</v>
      </c>
      <c r="X48" s="26">
        <f t="shared" si="13"/>
        <v>5.7819735940562813</v>
      </c>
      <c r="Y48" s="27">
        <f t="shared" si="14"/>
        <v>4.9795467491584616E-2</v>
      </c>
      <c r="Z48" s="26">
        <f t="shared" si="15"/>
        <v>9.0570894879825115E-2</v>
      </c>
      <c r="AA48" s="33">
        <f t="shared" si="17"/>
        <v>8.1743216790038673</v>
      </c>
      <c r="AB48" s="30"/>
      <c r="AC48" s="37">
        <f t="shared" si="18"/>
        <v>1.036564661433214E-2</v>
      </c>
      <c r="AD48" s="37">
        <f t="shared" si="19"/>
        <v>0.44239719127029042</v>
      </c>
      <c r="AE48" s="38">
        <f t="shared" si="20"/>
        <v>5.958400000000001</v>
      </c>
      <c r="AF48" s="37">
        <f t="shared" si="21"/>
        <v>5.6617178964857577E-4</v>
      </c>
      <c r="AG48" s="37">
        <f t="shared" si="22"/>
        <v>2.5609140241384401E-2</v>
      </c>
      <c r="AH48" s="38">
        <f t="shared" si="23"/>
        <v>0.57495301733256376</v>
      </c>
    </row>
    <row r="49" spans="6:34" x14ac:dyDescent="0.2">
      <c r="F49" s="9">
        <v>95.300000000000296</v>
      </c>
      <c r="G49" s="17">
        <f t="shared" si="16"/>
        <v>1188.0692307692334</v>
      </c>
      <c r="H49" s="24">
        <f t="shared" si="9"/>
        <v>1461.2192307692335</v>
      </c>
      <c r="I49" s="24">
        <f t="shared" si="10"/>
        <v>19.298388171597793</v>
      </c>
      <c r="J49" s="18">
        <f t="shared" si="11"/>
        <v>1929838817.1597793</v>
      </c>
      <c r="K49" s="19">
        <f t="shared" si="0"/>
        <v>-7.9161372364969269</v>
      </c>
      <c r="L49" s="25">
        <f t="shared" si="1"/>
        <v>-6.9888184319499755</v>
      </c>
      <c r="M49" s="19">
        <f t="shared" si="2"/>
        <v>-0.92731880454695137</v>
      </c>
      <c r="N49" s="20">
        <f t="shared" si="3"/>
        <v>2.6100476923075462</v>
      </c>
      <c r="O49" s="42">
        <f t="shared" si="4"/>
        <v>1.4078153547052974</v>
      </c>
      <c r="P49" s="40"/>
      <c r="Q49" s="21">
        <f t="shared" si="5"/>
        <v>15.078587820998852</v>
      </c>
      <c r="R49" s="44">
        <f t="shared" si="6"/>
        <v>0.81067962208125</v>
      </c>
      <c r="S49" s="22"/>
      <c r="T49" s="22">
        <f t="shared" si="7"/>
        <v>5.7771311480013052</v>
      </c>
      <c r="U49" s="50">
        <f t="shared" si="8"/>
        <v>0.3224716841226194</v>
      </c>
      <c r="V49" s="47"/>
      <c r="W49" s="26">
        <f t="shared" si="12"/>
        <v>0.57584229307610602</v>
      </c>
      <c r="X49" s="26">
        <f t="shared" si="13"/>
        <v>5.7771311480013052</v>
      </c>
      <c r="Y49" s="27">
        <f t="shared" si="14"/>
        <v>4.9838083845069735E-2</v>
      </c>
      <c r="Z49" s="26">
        <f t="shared" si="15"/>
        <v>9.0641382089336725E-2</v>
      </c>
      <c r="AA49" s="33">
        <f t="shared" si="17"/>
        <v>8.1681087099566714</v>
      </c>
      <c r="AB49" s="30"/>
      <c r="AC49" s="37">
        <f t="shared" si="18"/>
        <v>1.0396824684448807E-2</v>
      </c>
      <c r="AD49" s="37">
        <f t="shared" si="19"/>
        <v>0.45279401595473923</v>
      </c>
      <c r="AE49" s="38">
        <f t="shared" si="20"/>
        <v>5.958400000000001</v>
      </c>
      <c r="AF49" s="37">
        <f t="shared" si="21"/>
        <v>5.6657565310198302E-4</v>
      </c>
      <c r="AG49" s="37">
        <f t="shared" si="22"/>
        <v>2.6175715894486383E-2</v>
      </c>
      <c r="AH49" s="38">
        <f t="shared" si="23"/>
        <v>0.57495342119601711</v>
      </c>
    </row>
    <row r="50" spans="6:34" x14ac:dyDescent="0.2">
      <c r="F50" s="9">
        <v>95.200000000000301</v>
      </c>
      <c r="G50" s="17">
        <f t="shared" si="16"/>
        <v>1187.8153846153873</v>
      </c>
      <c r="H50" s="24">
        <f t="shared" si="9"/>
        <v>1460.9653846153874</v>
      </c>
      <c r="I50" s="24">
        <f t="shared" si="10"/>
        <v>19.283769562130345</v>
      </c>
      <c r="J50" s="18">
        <f t="shared" si="11"/>
        <v>1928376956.2130346</v>
      </c>
      <c r="K50" s="19">
        <f t="shared" si="0"/>
        <v>-7.9182696052057775</v>
      </c>
      <c r="L50" s="25">
        <f t="shared" si="1"/>
        <v>-6.9926515500380724</v>
      </c>
      <c r="M50" s="19">
        <f t="shared" si="2"/>
        <v>-0.92561805516770512</v>
      </c>
      <c r="N50" s="20">
        <f t="shared" si="3"/>
        <v>2.6238061538460045</v>
      </c>
      <c r="O50" s="42">
        <f t="shared" si="4"/>
        <v>1.4091810561654707</v>
      </c>
      <c r="P50" s="40"/>
      <c r="Q50" s="21">
        <f t="shared" si="5"/>
        <v>15.145254390443725</v>
      </c>
      <c r="R50" s="44">
        <f t="shared" si="6"/>
        <v>0.81147976752062634</v>
      </c>
      <c r="S50" s="22"/>
      <c r="T50" s="22">
        <f t="shared" si="7"/>
        <v>5.7722459291604453</v>
      </c>
      <c r="U50" s="50">
        <f t="shared" si="8"/>
        <v>0.32247713508731007</v>
      </c>
      <c r="V50" s="47"/>
      <c r="W50" s="26">
        <f t="shared" si="12"/>
        <v>0.57585202694162507</v>
      </c>
      <c r="X50" s="26">
        <f t="shared" si="13"/>
        <v>5.7722459291604453</v>
      </c>
      <c r="Y50" s="27">
        <f t="shared" si="14"/>
        <v>4.9881106419298119E-2</v>
      </c>
      <c r="Z50" s="26">
        <f t="shared" si="15"/>
        <v>9.0712530103302963E-2</v>
      </c>
      <c r="AA50" s="33">
        <f t="shared" si="17"/>
        <v>8.161840229274091</v>
      </c>
      <c r="AB50" s="30"/>
      <c r="AC50" s="37">
        <f t="shared" si="18"/>
        <v>1.0427859484499487E-2</v>
      </c>
      <c r="AD50" s="37">
        <f t="shared" si="19"/>
        <v>0.46322187543923871</v>
      </c>
      <c r="AE50" s="38">
        <f t="shared" si="20"/>
        <v>5.9584000000000001</v>
      </c>
      <c r="AF50" s="37">
        <f t="shared" si="21"/>
        <v>5.6697845130393595E-4</v>
      </c>
      <c r="AG50" s="37">
        <f t="shared" si="22"/>
        <v>2.6742694345790317E-2</v>
      </c>
      <c r="AH50" s="38">
        <f t="shared" si="23"/>
        <v>0.57495382399421913</v>
      </c>
    </row>
    <row r="51" spans="6:34" x14ac:dyDescent="0.2">
      <c r="F51" s="9">
        <v>95.100000000000307</v>
      </c>
      <c r="G51" s="17">
        <f t="shared" si="16"/>
        <v>1187.5615384615412</v>
      </c>
      <c r="H51" s="24">
        <f t="shared" si="9"/>
        <v>1460.7115384615413</v>
      </c>
      <c r="I51" s="24">
        <f t="shared" si="10"/>
        <v>19.269163840236843</v>
      </c>
      <c r="J51" s="18">
        <f t="shared" si="11"/>
        <v>1926916384.0236843</v>
      </c>
      <c r="K51" s="19">
        <f t="shared" si="0"/>
        <v>-7.9203861361118406</v>
      </c>
      <c r="L51" s="25">
        <f t="shared" si="1"/>
        <v>-6.9964850299126642</v>
      </c>
      <c r="M51" s="19">
        <f t="shared" si="2"/>
        <v>-0.92390110619917643</v>
      </c>
      <c r="N51" s="20">
        <f t="shared" si="3"/>
        <v>2.6375646153844627</v>
      </c>
      <c r="O51" s="42">
        <f t="shared" si="4"/>
        <v>1.4105443819552264</v>
      </c>
      <c r="P51" s="40"/>
      <c r="Q51" s="21">
        <f t="shared" si="5"/>
        <v>15.211673761549454</v>
      </c>
      <c r="R51" s="44">
        <f t="shared" si="6"/>
        <v>0.81227800292506891</v>
      </c>
      <c r="S51" s="22"/>
      <c r="T51" s="22">
        <f t="shared" si="7"/>
        <v>5.767317954154513</v>
      </c>
      <c r="U51" s="50">
        <f t="shared" si="8"/>
        <v>0.32248236032638167</v>
      </c>
      <c r="V51" s="47"/>
      <c r="W51" s="26">
        <f t="shared" si="12"/>
        <v>0.57586135772568148</v>
      </c>
      <c r="X51" s="26">
        <f t="shared" si="13"/>
        <v>5.767317954154513</v>
      </c>
      <c r="Y51" s="27">
        <f t="shared" si="14"/>
        <v>4.9924537046796356E-2</v>
      </c>
      <c r="Z51" s="26">
        <f t="shared" si="15"/>
        <v>9.0784341638765573E-2</v>
      </c>
      <c r="AA51" s="33">
        <f t="shared" si="17"/>
        <v>8.1555162581316782</v>
      </c>
      <c r="AB51" s="30"/>
      <c r="AC51" s="37">
        <f t="shared" si="18"/>
        <v>1.0458750159801491E-2</v>
      </c>
      <c r="AD51" s="37">
        <f t="shared" si="19"/>
        <v>0.47368062559904017</v>
      </c>
      <c r="AE51" s="38">
        <f t="shared" si="20"/>
        <v>5.9584000000000001</v>
      </c>
      <c r="AF51" s="37">
        <f t="shared" si="21"/>
        <v>5.6738018162569303E-4</v>
      </c>
      <c r="AG51" s="37">
        <f t="shared" si="22"/>
        <v>2.731007452741601E-2</v>
      </c>
      <c r="AH51" s="38">
        <f t="shared" si="23"/>
        <v>0.5749542257245408</v>
      </c>
    </row>
    <row r="52" spans="6:34" x14ac:dyDescent="0.2">
      <c r="F52" s="9">
        <v>95.000000000000298</v>
      </c>
      <c r="G52" s="17">
        <f t="shared" si="16"/>
        <v>1187.3076923076951</v>
      </c>
      <c r="H52" s="24">
        <f t="shared" si="9"/>
        <v>1460.4576923076952</v>
      </c>
      <c r="I52" s="24">
        <f t="shared" si="10"/>
        <v>19.254571005917313</v>
      </c>
      <c r="J52" s="18">
        <f t="shared" si="11"/>
        <v>1925457100.5917313</v>
      </c>
      <c r="K52" s="19">
        <f t="shared" si="0"/>
        <v>-7.9224867915757393</v>
      </c>
      <c r="L52" s="25">
        <f t="shared" si="1"/>
        <v>-7.0003188717624152</v>
      </c>
      <c r="M52" s="19">
        <f t="shared" si="2"/>
        <v>-0.92216791981332413</v>
      </c>
      <c r="N52" s="20">
        <f t="shared" si="3"/>
        <v>2.651323076922921</v>
      </c>
      <c r="O52" s="42">
        <f t="shared" si="4"/>
        <v>1.4119053264286565</v>
      </c>
      <c r="P52" s="40"/>
      <c r="Q52" s="21">
        <f t="shared" si="5"/>
        <v>15.277844216170793</v>
      </c>
      <c r="R52" s="44">
        <f t="shared" si="6"/>
        <v>0.81307432311807493</v>
      </c>
      <c r="S52" s="22"/>
      <c r="T52" s="22">
        <f t="shared" si="7"/>
        <v>5.7623472405716738</v>
      </c>
      <c r="U52" s="50">
        <f t="shared" si="8"/>
        <v>0.32248735975650378</v>
      </c>
      <c r="V52" s="47"/>
      <c r="W52" s="26">
        <f t="shared" si="12"/>
        <v>0.57587028527947093</v>
      </c>
      <c r="X52" s="26">
        <f t="shared" si="13"/>
        <v>5.7623472405716738</v>
      </c>
      <c r="Y52" s="27">
        <f t="shared" si="14"/>
        <v>4.9968377575796676E-2</v>
      </c>
      <c r="Z52" s="26">
        <f t="shared" si="15"/>
        <v>9.0856819433968325E-2</v>
      </c>
      <c r="AA52" s="33">
        <f t="shared" si="17"/>
        <v>8.1491368189514723</v>
      </c>
      <c r="AB52" s="30"/>
      <c r="AC52" s="37">
        <f t="shared" si="18"/>
        <v>1.0489495857852877E-2</v>
      </c>
      <c r="AD52" s="37">
        <f t="shared" si="19"/>
        <v>0.48417012145689303</v>
      </c>
      <c r="AE52" s="38">
        <f t="shared" si="20"/>
        <v>5.9584000000000001</v>
      </c>
      <c r="AF52" s="37">
        <f t="shared" si="21"/>
        <v>5.6778084143733771E-4</v>
      </c>
      <c r="AG52" s="37">
        <f t="shared" si="22"/>
        <v>2.7877855368853347E-2</v>
      </c>
      <c r="AH52" s="38">
        <f t="shared" si="23"/>
        <v>0.57495462638435246</v>
      </c>
    </row>
    <row r="53" spans="6:34" x14ac:dyDescent="0.2">
      <c r="F53" s="9">
        <v>94.900000000000304</v>
      </c>
      <c r="G53" s="17">
        <f t="shared" si="16"/>
        <v>1187.053846153849</v>
      </c>
      <c r="H53" s="24">
        <f t="shared" si="9"/>
        <v>1460.2038461538491</v>
      </c>
      <c r="I53" s="24">
        <f t="shared" si="10"/>
        <v>19.239991059171786</v>
      </c>
      <c r="J53" s="18">
        <f t="shared" si="11"/>
        <v>1923999105.9171786</v>
      </c>
      <c r="K53" s="19">
        <f t="shared" si="0"/>
        <v>-7.9245715338328138</v>
      </c>
      <c r="L53" s="25">
        <f t="shared" si="1"/>
        <v>-7.0041530757761166</v>
      </c>
      <c r="M53" s="19">
        <f t="shared" si="2"/>
        <v>-0.9204184580566972</v>
      </c>
      <c r="N53" s="20">
        <f t="shared" si="3"/>
        <v>2.6650815384613793</v>
      </c>
      <c r="O53" s="42">
        <f t="shared" si="4"/>
        <v>1.4132638839210632</v>
      </c>
      <c r="P53" s="40"/>
      <c r="Q53" s="21">
        <f t="shared" si="5"/>
        <v>15.343764039715849</v>
      </c>
      <c r="R53" s="44">
        <f t="shared" si="6"/>
        <v>0.81386872292009527</v>
      </c>
      <c r="S53" s="22"/>
      <c r="T53" s="22">
        <f t="shared" si="7"/>
        <v>5.7573338069701991</v>
      </c>
      <c r="U53" s="50">
        <f t="shared" si="8"/>
        <v>0.3224921332955466</v>
      </c>
      <c r="V53" s="47"/>
      <c r="W53" s="26">
        <f t="shared" si="12"/>
        <v>0.57587880945633318</v>
      </c>
      <c r="X53" s="26">
        <f t="shared" si="13"/>
        <v>5.7573338069701991</v>
      </c>
      <c r="Y53" s="27">
        <f t="shared" si="14"/>
        <v>5.0012629870369613E-2</v>
      </c>
      <c r="Z53" s="26">
        <f t="shared" si="15"/>
        <v>9.0929966248514876E-2</v>
      </c>
      <c r="AA53" s="33">
        <f t="shared" si="17"/>
        <v>8.1427019354055421</v>
      </c>
      <c r="AB53" s="30"/>
      <c r="AC53" s="37">
        <f t="shared" si="18"/>
        <v>1.0520095728370635E-2</v>
      </c>
      <c r="AD53" s="37">
        <f t="shared" si="19"/>
        <v>0.49469021718526368</v>
      </c>
      <c r="AE53" s="38">
        <f t="shared" si="20"/>
        <v>5.9584000000000001</v>
      </c>
      <c r="AF53" s="37">
        <f t="shared" si="21"/>
        <v>5.6818042810778864E-4</v>
      </c>
      <c r="AG53" s="37">
        <f t="shared" si="22"/>
        <v>2.8446035796961137E-2</v>
      </c>
      <c r="AH53" s="38">
        <f t="shared" si="23"/>
        <v>0.5749550259710231</v>
      </c>
    </row>
    <row r="54" spans="6:34" x14ac:dyDescent="0.2">
      <c r="F54" s="9">
        <v>94.800000000000296</v>
      </c>
      <c r="G54" s="17">
        <f t="shared" si="16"/>
        <v>1186.8000000000029</v>
      </c>
      <c r="H54" s="24">
        <f t="shared" si="9"/>
        <v>1459.950000000003</v>
      </c>
      <c r="I54" s="24">
        <f t="shared" si="10"/>
        <v>19.225424000000203</v>
      </c>
      <c r="J54" s="18">
        <f t="shared" si="11"/>
        <v>1922542400.0000203</v>
      </c>
      <c r="K54" s="19">
        <f t="shared" si="0"/>
        <v>-7.9266403249925617</v>
      </c>
      <c r="L54" s="25">
        <f t="shared" si="1"/>
        <v>-7.0079876421427114</v>
      </c>
      <c r="M54" s="19">
        <f t="shared" si="2"/>
        <v>-0.91865268284985024</v>
      </c>
      <c r="N54" s="20">
        <f t="shared" si="3"/>
        <v>2.6788399999998376</v>
      </c>
      <c r="O54" s="42">
        <f t="shared" si="4"/>
        <v>1.4146200487488718</v>
      </c>
      <c r="P54" s="40"/>
      <c r="Q54" s="21">
        <f t="shared" si="5"/>
        <v>15.409431521220132</v>
      </c>
      <c r="R54" s="44">
        <f t="shared" si="6"/>
        <v>0.81466119714854179</v>
      </c>
      <c r="S54" s="22"/>
      <c r="T54" s="22">
        <f t="shared" si="7"/>
        <v>5.7522776728811973</v>
      </c>
      <c r="U54" s="50">
        <f t="shared" si="8"/>
        <v>0.32249668086258793</v>
      </c>
      <c r="V54" s="47"/>
      <c r="W54" s="26">
        <f t="shared" si="12"/>
        <v>0.57588693011176406</v>
      </c>
      <c r="X54" s="26">
        <f t="shared" si="13"/>
        <v>5.7522776728811973</v>
      </c>
      <c r="Y54" s="27">
        <f t="shared" si="14"/>
        <v>5.0057295810557956E-2</v>
      </c>
      <c r="Z54" s="26">
        <f t="shared" si="15"/>
        <v>9.100378486352792E-2</v>
      </c>
      <c r="AA54" s="33">
        <f t="shared" si="17"/>
        <v>8.1362116324195224</v>
      </c>
      <c r="AB54" s="30"/>
      <c r="AC54" s="37">
        <f t="shared" si="18"/>
        <v>1.0550548923343924E-2</v>
      </c>
      <c r="AD54" s="37">
        <f t="shared" si="19"/>
        <v>0.50524076610860758</v>
      </c>
      <c r="AE54" s="38">
        <f t="shared" si="20"/>
        <v>5.9584000000000001</v>
      </c>
      <c r="AF54" s="37">
        <f t="shared" si="21"/>
        <v>5.6857893900561331E-4</v>
      </c>
      <c r="AG54" s="37">
        <f t="shared" si="22"/>
        <v>2.901461473596675E-2</v>
      </c>
      <c r="AH54" s="38">
        <f t="shared" si="23"/>
        <v>0.57495542448192083</v>
      </c>
    </row>
    <row r="55" spans="6:34" x14ac:dyDescent="0.2">
      <c r="F55" s="9">
        <v>94.700000000000301</v>
      </c>
      <c r="G55" s="17">
        <f t="shared" si="16"/>
        <v>1186.5461538461568</v>
      </c>
      <c r="H55" s="24">
        <f t="shared" si="9"/>
        <v>1459.6961538461569</v>
      </c>
      <c r="I55" s="24">
        <f t="shared" si="10"/>
        <v>19.210869828402565</v>
      </c>
      <c r="J55" s="18">
        <f t="shared" si="11"/>
        <v>1921086982.8402565</v>
      </c>
      <c r="K55" s="19">
        <f t="shared" si="0"/>
        <v>-7.9286931270380778</v>
      </c>
      <c r="L55" s="25">
        <f t="shared" si="1"/>
        <v>-7.0118225710512618</v>
      </c>
      <c r="M55" s="19">
        <f t="shared" si="2"/>
        <v>-0.91687055598681599</v>
      </c>
      <c r="N55" s="20">
        <f t="shared" si="3"/>
        <v>2.6925984615382959</v>
      </c>
      <c r="O55" s="42">
        <f t="shared" si="4"/>
        <v>1.4159738152095454</v>
      </c>
      <c r="P55" s="40"/>
      <c r="Q55" s="21">
        <f t="shared" si="5"/>
        <v>15.474844953420792</v>
      </c>
      <c r="R55" s="44">
        <f t="shared" si="6"/>
        <v>0.81545174061779624</v>
      </c>
      <c r="S55" s="22"/>
      <c r="T55" s="22">
        <f t="shared" si="7"/>
        <v>5.7471788588113251</v>
      </c>
      <c r="U55" s="50">
        <f t="shared" si="8"/>
        <v>0.32250100237791995</v>
      </c>
      <c r="V55" s="47"/>
      <c r="W55" s="26">
        <f t="shared" si="12"/>
        <v>0.57589464710342841</v>
      </c>
      <c r="X55" s="26">
        <f t="shared" si="13"/>
        <v>5.7471788588113251</v>
      </c>
      <c r="Y55" s="27">
        <f t="shared" si="14"/>
        <v>5.0102377292512115E-2</v>
      </c>
      <c r="Z55" s="26">
        <f t="shared" si="15"/>
        <v>9.1078278081809877E-2</v>
      </c>
      <c r="AA55" s="33">
        <f t="shared" si="17"/>
        <v>8.1296659361761119</v>
      </c>
      <c r="AB55" s="30"/>
      <c r="AC55" s="37">
        <f t="shared" si="18"/>
        <v>1.0580854597050063E-2</v>
      </c>
      <c r="AD55" s="37">
        <f t="shared" si="19"/>
        <v>0.51582162070565762</v>
      </c>
      <c r="AE55" s="38">
        <f t="shared" si="20"/>
        <v>5.9584000000000001</v>
      </c>
      <c r="AF55" s="37">
        <f t="shared" si="21"/>
        <v>5.6897637149782567E-4</v>
      </c>
      <c r="AG55" s="37">
        <f t="shared" si="22"/>
        <v>2.9583591107464575E-2</v>
      </c>
      <c r="AH55" s="38">
        <f t="shared" si="23"/>
        <v>0.57495582191441297</v>
      </c>
    </row>
    <row r="56" spans="6:34" x14ac:dyDescent="0.2">
      <c r="F56" s="9">
        <v>94.600000000000307</v>
      </c>
      <c r="G56" s="17">
        <f t="shared" si="16"/>
        <v>1186.2923076923107</v>
      </c>
      <c r="H56" s="24">
        <f t="shared" si="9"/>
        <v>1459.4423076923108</v>
      </c>
      <c r="I56" s="24">
        <f t="shared" si="10"/>
        <v>19.196328544378872</v>
      </c>
      <c r="J56" s="18">
        <f t="shared" si="11"/>
        <v>1919632854.4378872</v>
      </c>
      <c r="K56" s="19">
        <f t="shared" si="0"/>
        <v>-7.9307299018255</v>
      </c>
      <c r="L56" s="25">
        <f t="shared" si="1"/>
        <v>-7.015657862690956</v>
      </c>
      <c r="M56" s="19">
        <f t="shared" si="2"/>
        <v>-0.91507203913454394</v>
      </c>
      <c r="N56" s="20">
        <f t="shared" si="3"/>
        <v>2.7063569230767541</v>
      </c>
      <c r="O56" s="42">
        <f t="shared" si="4"/>
        <v>1.417325177581505</v>
      </c>
      <c r="P56" s="40"/>
      <c r="Q56" s="21">
        <f t="shared" si="5"/>
        <v>15.54000263283096</v>
      </c>
      <c r="R56" s="44">
        <f t="shared" si="6"/>
        <v>0.81624034813922242</v>
      </c>
      <c r="S56" s="22"/>
      <c r="T56" s="22">
        <f t="shared" si="7"/>
        <v>5.7420373862454639</v>
      </c>
      <c r="U56" s="50">
        <f t="shared" si="8"/>
        <v>0.32250509776305641</v>
      </c>
      <c r="V56" s="47"/>
      <c r="W56" s="26">
        <f t="shared" si="12"/>
        <v>0.57590196029117213</v>
      </c>
      <c r="X56" s="26">
        <f t="shared" si="13"/>
        <v>5.7420373862454639</v>
      </c>
      <c r="Y56" s="27">
        <f t="shared" si="14"/>
        <v>5.0147876228626938E-2</v>
      </c>
      <c r="Z56" s="26">
        <f t="shared" si="15"/>
        <v>9.1153448728004918E-2</v>
      </c>
      <c r="AA56" s="33">
        <f t="shared" si="17"/>
        <v>8.1230648741185316</v>
      </c>
      <c r="AB56" s="30"/>
      <c r="AC56" s="37">
        <f t="shared" si="18"/>
        <v>1.0611011906115455E-2</v>
      </c>
      <c r="AD56" s="37">
        <f t="shared" si="19"/>
        <v>0.52643263261177309</v>
      </c>
      <c r="AE56" s="38">
        <f t="shared" si="20"/>
        <v>5.9584000000000001</v>
      </c>
      <c r="AF56" s="37">
        <f t="shared" si="21"/>
        <v>5.6937272295110703E-4</v>
      </c>
      <c r="AG56" s="37">
        <f t="shared" si="22"/>
        <v>3.0152963830415682E-2</v>
      </c>
      <c r="AH56" s="38">
        <f t="shared" si="23"/>
        <v>0.57495621826586629</v>
      </c>
    </row>
    <row r="57" spans="6:34" x14ac:dyDescent="0.2">
      <c r="F57" s="9">
        <v>94.500000000000298</v>
      </c>
      <c r="G57" s="17">
        <f t="shared" si="16"/>
        <v>1186.0384615384646</v>
      </c>
      <c r="H57" s="24">
        <f t="shared" si="9"/>
        <v>1459.1884615384647</v>
      </c>
      <c r="I57" s="24">
        <f t="shared" si="10"/>
        <v>19.181800147929181</v>
      </c>
      <c r="J57" s="18">
        <f t="shared" si="11"/>
        <v>1918180014.7929182</v>
      </c>
      <c r="K57" s="19">
        <f t="shared" si="0"/>
        <v>-7.9327506110834198</v>
      </c>
      <c r="L57" s="25">
        <f t="shared" si="1"/>
        <v>-7.0194935172511217</v>
      </c>
      <c r="M57" s="19">
        <f t="shared" si="2"/>
        <v>-0.91325709383229814</v>
      </c>
      <c r="N57" s="20">
        <f t="shared" si="3"/>
        <v>2.7201153846152124</v>
      </c>
      <c r="O57" s="42">
        <f t="shared" si="4"/>
        <v>1.418674130124038</v>
      </c>
      <c r="P57" s="40"/>
      <c r="Q57" s="21">
        <f t="shared" si="5"/>
        <v>15.604902859814304</v>
      </c>
      <c r="R57" s="44">
        <f t="shared" si="6"/>
        <v>0.81702701452117077</v>
      </c>
      <c r="S57" s="22"/>
      <c r="T57" s="22">
        <f t="shared" si="7"/>
        <v>5.736853277649387</v>
      </c>
      <c r="U57" s="50">
        <f t="shared" si="8"/>
        <v>0.32250896694073944</v>
      </c>
      <c r="V57" s="47"/>
      <c r="W57" s="26">
        <f t="shared" si="12"/>
        <v>0.57590886953703468</v>
      </c>
      <c r="X57" s="26">
        <f t="shared" si="13"/>
        <v>5.736853277649387</v>
      </c>
      <c r="Y57" s="27">
        <f t="shared" si="14"/>
        <v>5.0193794547679894E-2</v>
      </c>
      <c r="Z57" s="26">
        <f t="shared" si="15"/>
        <v>9.1229299648762391E-2</v>
      </c>
      <c r="AA57" s="33">
        <f t="shared" si="17"/>
        <v>8.1164084749539711</v>
      </c>
      <c r="AB57" s="30"/>
      <c r="AC57" s="37">
        <f t="shared" si="18"/>
        <v>1.0641020009539119E-2</v>
      </c>
      <c r="AD57" s="37">
        <f t="shared" si="19"/>
        <v>0.53707365262131224</v>
      </c>
      <c r="AE57" s="38">
        <f t="shared" si="20"/>
        <v>5.9584000000000001</v>
      </c>
      <c r="AF57" s="37">
        <f t="shared" si="21"/>
        <v>5.6976799073100363E-4</v>
      </c>
      <c r="AG57" s="37">
        <f t="shared" si="22"/>
        <v>3.0722731821146685E-2</v>
      </c>
      <c r="AH57" s="38">
        <f t="shared" si="23"/>
        <v>0.57495661353364613</v>
      </c>
    </row>
    <row r="58" spans="6:34" x14ac:dyDescent="0.2">
      <c r="F58" s="9">
        <v>94.400000000000304</v>
      </c>
      <c r="G58" s="17">
        <f t="shared" si="16"/>
        <v>1185.7846153846185</v>
      </c>
      <c r="H58" s="24">
        <f t="shared" si="9"/>
        <v>1458.9346153846186</v>
      </c>
      <c r="I58" s="24">
        <f t="shared" si="10"/>
        <v>19.167284639053435</v>
      </c>
      <c r="J58" s="18">
        <f t="shared" si="11"/>
        <v>1916728463.9053435</v>
      </c>
      <c r="K58" s="19">
        <f t="shared" si="0"/>
        <v>-7.9347552164123636</v>
      </c>
      <c r="L58" s="25">
        <f t="shared" si="1"/>
        <v>-7.0233295349212188</v>
      </c>
      <c r="M58" s="19">
        <f t="shared" si="2"/>
        <v>-0.91142568149114478</v>
      </c>
      <c r="N58" s="20">
        <f t="shared" si="3"/>
        <v>2.7338738461536707</v>
      </c>
      <c r="O58" s="42">
        <f t="shared" si="4"/>
        <v>1.4200206670772264</v>
      </c>
      <c r="P58" s="40"/>
      <c r="Q58" s="21">
        <f t="shared" si="5"/>
        <v>15.6695439386597</v>
      </c>
      <c r="R58" s="44">
        <f t="shared" si="6"/>
        <v>0.81781173456899614</v>
      </c>
      <c r="S58" s="22"/>
      <c r="T58" s="22">
        <f t="shared" si="7"/>
        <v>5.7316265564723929</v>
      </c>
      <c r="U58" s="50">
        <f t="shared" si="8"/>
        <v>0.32251260983494645</v>
      </c>
      <c r="V58" s="47"/>
      <c r="W58" s="26">
        <f t="shared" si="12"/>
        <v>0.57591537470526144</v>
      </c>
      <c r="X58" s="26">
        <f t="shared" si="13"/>
        <v>5.7316265564723929</v>
      </c>
      <c r="Y58" s="27">
        <f t="shared" si="14"/>
        <v>5.0240134194970677E-2</v>
      </c>
      <c r="Z58" s="26">
        <f t="shared" si="15"/>
        <v>9.1305833712901643E-2</v>
      </c>
      <c r="AA58" s="33">
        <f t="shared" si="17"/>
        <v>8.1096967686569847</v>
      </c>
      <c r="AB58" s="30"/>
      <c r="AC58" s="37">
        <f t="shared" si="18"/>
        <v>1.0670878068731238E-2</v>
      </c>
      <c r="AD58" s="37">
        <f t="shared" si="19"/>
        <v>0.54774453069004347</v>
      </c>
      <c r="AE58" s="38">
        <f t="shared" si="20"/>
        <v>5.9584000000000001</v>
      </c>
      <c r="AF58" s="37">
        <f t="shared" si="21"/>
        <v>5.7016217220193894E-4</v>
      </c>
      <c r="AG58" s="37">
        <f t="shared" si="22"/>
        <v>3.1292893993348621E-2</v>
      </c>
      <c r="AH58" s="38">
        <f t="shared" si="23"/>
        <v>0.57495700771511726</v>
      </c>
    </row>
    <row r="59" spans="6:34" x14ac:dyDescent="0.2">
      <c r="F59" s="9">
        <v>94.300000000000296</v>
      </c>
      <c r="G59" s="17">
        <f t="shared" si="16"/>
        <v>1185.5307692307724</v>
      </c>
      <c r="H59" s="24">
        <f t="shared" si="9"/>
        <v>1458.6807692307725</v>
      </c>
      <c r="I59" s="24">
        <f t="shared" si="10"/>
        <v>19.15278201775169</v>
      </c>
      <c r="J59" s="18">
        <f t="shared" si="11"/>
        <v>1915278201.7751689</v>
      </c>
      <c r="K59" s="19">
        <f t="shared" si="0"/>
        <v>-7.936743679284179</v>
      </c>
      <c r="L59" s="25">
        <f t="shared" si="1"/>
        <v>-7.0271659158908282</v>
      </c>
      <c r="M59" s="19">
        <f t="shared" si="2"/>
        <v>-0.90957776339335084</v>
      </c>
      <c r="N59" s="20">
        <f t="shared" si="3"/>
        <v>2.747632307692129</v>
      </c>
      <c r="O59" s="42">
        <f t="shared" si="4"/>
        <v>1.4213647826618434</v>
      </c>
      <c r="P59" s="40"/>
      <c r="Q59" s="21">
        <f t="shared" si="5"/>
        <v>15.733924177656075</v>
      </c>
      <c r="R59" s="44">
        <f t="shared" si="6"/>
        <v>0.81859450308505721</v>
      </c>
      <c r="S59" s="22"/>
      <c r="T59" s="22">
        <f t="shared" si="7"/>
        <v>5.7263572471499176</v>
      </c>
      <c r="U59" s="50">
        <f t="shared" si="8"/>
        <v>0.32251602637089749</v>
      </c>
      <c r="V59" s="47"/>
      <c r="W59" s="26">
        <f t="shared" si="12"/>
        <v>0.57592147566231688</v>
      </c>
      <c r="X59" s="26">
        <f t="shared" si="13"/>
        <v>5.7263572471499176</v>
      </c>
      <c r="Y59" s="27">
        <f t="shared" si="14"/>
        <v>5.0286897132462392E-2</v>
      </c>
      <c r="Z59" s="26">
        <f t="shared" si="15"/>
        <v>9.1383053811578546E-2</v>
      </c>
      <c r="AA59" s="33">
        <f t="shared" si="17"/>
        <v>8.1029297864728722</v>
      </c>
      <c r="AB59" s="30"/>
      <c r="AC59" s="37">
        <f t="shared" si="18"/>
        <v>1.0700585247566959E-2</v>
      </c>
      <c r="AD59" s="37">
        <f t="shared" si="19"/>
        <v>0.55844511593761048</v>
      </c>
      <c r="AE59" s="38">
        <f t="shared" si="20"/>
        <v>5.9583999999999993</v>
      </c>
      <c r="AF59" s="37">
        <f t="shared" si="21"/>
        <v>5.70555264728026E-4</v>
      </c>
      <c r="AG59" s="37">
        <f t="shared" si="22"/>
        <v>3.1863449258076645E-2</v>
      </c>
      <c r="AH59" s="38">
        <f t="shared" si="23"/>
        <v>0.57495740080764313</v>
      </c>
    </row>
    <row r="60" spans="6:34" x14ac:dyDescent="0.2">
      <c r="F60" s="9">
        <v>94.200000000000301</v>
      </c>
      <c r="G60" s="17">
        <f t="shared" si="16"/>
        <v>1185.2769230769263</v>
      </c>
      <c r="H60" s="24">
        <f t="shared" si="9"/>
        <v>1458.4269230769264</v>
      </c>
      <c r="I60" s="24">
        <f t="shared" si="10"/>
        <v>19.138292284023862</v>
      </c>
      <c r="J60" s="18">
        <f t="shared" si="11"/>
        <v>1913829228.4023862</v>
      </c>
      <c r="K60" s="19">
        <f t="shared" si="0"/>
        <v>-7.9387159610414839</v>
      </c>
      <c r="L60" s="25">
        <f t="shared" si="1"/>
        <v>-7.031002660349686</v>
      </c>
      <c r="M60" s="19">
        <f t="shared" si="2"/>
        <v>-0.9077133006917979</v>
      </c>
      <c r="N60" s="20">
        <f t="shared" si="3"/>
        <v>2.7613907692305872</v>
      </c>
      <c r="O60" s="42">
        <f t="shared" si="4"/>
        <v>1.4227064710792856</v>
      </c>
      <c r="P60" s="40"/>
      <c r="Q60" s="21">
        <f t="shared" si="5"/>
        <v>15.798041889167395</v>
      </c>
      <c r="R60" s="44">
        <f t="shared" si="6"/>
        <v>0.8193753148687356</v>
      </c>
      <c r="S60" s="22"/>
      <c r="T60" s="22">
        <f t="shared" si="7"/>
        <v>5.721045375106125</v>
      </c>
      <c r="U60" s="50">
        <f t="shared" si="8"/>
        <v>0.32251921647506226</v>
      </c>
      <c r="V60" s="47"/>
      <c r="W60" s="26">
        <f t="shared" si="12"/>
        <v>0.57592717227689683</v>
      </c>
      <c r="X60" s="26">
        <f t="shared" si="13"/>
        <v>5.721045375106125</v>
      </c>
      <c r="Y60" s="27">
        <f t="shared" si="14"/>
        <v>5.0334085338924042E-2</v>
      </c>
      <c r="Z60" s="26">
        <f t="shared" si="15"/>
        <v>9.146096285845301E-2</v>
      </c>
      <c r="AA60" s="33">
        <f t="shared" si="17"/>
        <v>8.0961075609210287</v>
      </c>
      <c r="AB60" s="30"/>
      <c r="AC60" s="37">
        <f t="shared" si="18"/>
        <v>1.0730140712402384E-2</v>
      </c>
      <c r="AD60" s="37">
        <f t="shared" si="19"/>
        <v>0.5691752566500129</v>
      </c>
      <c r="AE60" s="38">
        <f t="shared" si="20"/>
        <v>5.9584000000000001</v>
      </c>
      <c r="AF60" s="37">
        <f t="shared" si="21"/>
        <v>5.7094726567186648E-4</v>
      </c>
      <c r="AG60" s="37">
        <f t="shared" si="22"/>
        <v>3.2434396523748514E-2</v>
      </c>
      <c r="AH60" s="38">
        <f t="shared" si="23"/>
        <v>0.57495779280858694</v>
      </c>
    </row>
    <row r="61" spans="6:34" x14ac:dyDescent="0.2">
      <c r="F61" s="9">
        <v>94.100000000000307</v>
      </c>
      <c r="G61" s="17">
        <f t="shared" si="16"/>
        <v>1185.0230769230802</v>
      </c>
      <c r="H61" s="24">
        <f t="shared" si="9"/>
        <v>1458.1730769230803</v>
      </c>
      <c r="I61" s="24">
        <f t="shared" si="10"/>
        <v>19.123815437870036</v>
      </c>
      <c r="J61" s="18">
        <f t="shared" si="11"/>
        <v>1912381543.7870035</v>
      </c>
      <c r="K61" s="19">
        <f t="shared" si="0"/>
        <v>-7.9406720228970888</v>
      </c>
      <c r="L61" s="25">
        <f t="shared" si="1"/>
        <v>-7.0348397684876351</v>
      </c>
      <c r="M61" s="19">
        <f t="shared" si="2"/>
        <v>-0.9058322544094537</v>
      </c>
      <c r="N61" s="20">
        <f t="shared" si="3"/>
        <v>2.7751492307690455</v>
      </c>
      <c r="O61" s="42">
        <f t="shared" si="4"/>
        <v>1.4240457265114728</v>
      </c>
      <c r="P61" s="40"/>
      <c r="Q61" s="21">
        <f t="shared" si="5"/>
        <v>15.861895389707783</v>
      </c>
      <c r="R61" s="44">
        <f t="shared" si="6"/>
        <v>0.82015416471643843</v>
      </c>
      <c r="S61" s="22"/>
      <c r="T61" s="22">
        <f t="shared" si="7"/>
        <v>5.7156909667564637</v>
      </c>
      <c r="U61" s="50">
        <f t="shared" si="8"/>
        <v>0.3225221800751672</v>
      </c>
      <c r="V61" s="47"/>
      <c r="W61" s="26">
        <f t="shared" si="12"/>
        <v>0.57593246441994139</v>
      </c>
      <c r="X61" s="26">
        <f t="shared" si="13"/>
        <v>5.7156909667564637</v>
      </c>
      <c r="Y61" s="27">
        <f t="shared" si="14"/>
        <v>5.0381700810074689E-2</v>
      </c>
      <c r="Z61" s="26">
        <f t="shared" si="15"/>
        <v>9.1539563789858572E-2</v>
      </c>
      <c r="AA61" s="33">
        <f t="shared" si="17"/>
        <v>8.0892301257982346</v>
      </c>
      <c r="AB61" s="30"/>
      <c r="AC61" s="37">
        <f t="shared" si="18"/>
        <v>1.0759543632136149E-2</v>
      </c>
      <c r="AD61" s="37">
        <f t="shared" si="19"/>
        <v>0.57993480028214905</v>
      </c>
      <c r="AE61" s="38">
        <f t="shared" si="20"/>
        <v>5.9583999999999993</v>
      </c>
      <c r="AF61" s="37">
        <f t="shared" si="21"/>
        <v>5.7133817239577041E-4</v>
      </c>
      <c r="AG61" s="37">
        <f t="shared" si="22"/>
        <v>3.3005734696144283E-2</v>
      </c>
      <c r="AH61" s="38">
        <f t="shared" si="23"/>
        <v>0.57495818371531093</v>
      </c>
    </row>
    <row r="62" spans="6:34" x14ac:dyDescent="0.2">
      <c r="F62" s="9">
        <v>94.000000000000298</v>
      </c>
      <c r="G62" s="17">
        <f t="shared" si="16"/>
        <v>1184.7692307692341</v>
      </c>
      <c r="H62" s="24">
        <f t="shared" si="9"/>
        <v>1457.9192307692342</v>
      </c>
      <c r="I62" s="24">
        <f t="shared" si="10"/>
        <v>19.109351479290154</v>
      </c>
      <c r="J62" s="18">
        <f t="shared" si="11"/>
        <v>1910935147.9290154</v>
      </c>
      <c r="K62" s="19">
        <f t="shared" si="0"/>
        <v>-7.9426118259334091</v>
      </c>
      <c r="L62" s="25">
        <f t="shared" si="1"/>
        <v>-7.0386772404946658</v>
      </c>
      <c r="M62" s="19">
        <f t="shared" si="2"/>
        <v>-0.90393458543874328</v>
      </c>
      <c r="N62" s="20">
        <f t="shared" si="3"/>
        <v>2.7889076923075038</v>
      </c>
      <c r="O62" s="42">
        <f t="shared" si="4"/>
        <v>1.4253825431207661</v>
      </c>
      <c r="P62" s="40"/>
      <c r="Q62" s="21">
        <f t="shared" si="5"/>
        <v>15.925483000016799</v>
      </c>
      <c r="R62" s="44">
        <f t="shared" si="6"/>
        <v>0.82093104742160961</v>
      </c>
      <c r="S62" s="22"/>
      <c r="T62" s="22">
        <f t="shared" si="7"/>
        <v>5.710294049510213</v>
      </c>
      <c r="U62" s="50">
        <f t="shared" si="8"/>
        <v>0.32252491710020287</v>
      </c>
      <c r="V62" s="47"/>
      <c r="W62" s="26">
        <f t="shared" si="12"/>
        <v>0.5759373519646479</v>
      </c>
      <c r="X62" s="26">
        <f t="shared" si="13"/>
        <v>5.710294049510213</v>
      </c>
      <c r="Y62" s="27">
        <f t="shared" si="14"/>
        <v>5.0429745558728936E-2</v>
      </c>
      <c r="Z62" s="26">
        <f t="shared" si="15"/>
        <v>9.1618859564972871E-2</v>
      </c>
      <c r="AA62" s="33">
        <f t="shared" si="17"/>
        <v>8.0822975161819652</v>
      </c>
      <c r="AB62" s="30"/>
      <c r="AC62" s="37">
        <f t="shared" si="18"/>
        <v>1.0788793178233043E-2</v>
      </c>
      <c r="AD62" s="37">
        <f t="shared" si="19"/>
        <v>0.59072359346038206</v>
      </c>
      <c r="AE62" s="38">
        <f t="shared" si="20"/>
        <v>5.9583999999999993</v>
      </c>
      <c r="AF62" s="37">
        <f t="shared" si="21"/>
        <v>5.7172798226095504E-4</v>
      </c>
      <c r="AG62" s="37">
        <f t="shared" si="22"/>
        <v>3.3577462678405237E-2</v>
      </c>
      <c r="AH62" s="38">
        <f t="shared" si="23"/>
        <v>0.57495857352517599</v>
      </c>
    </row>
    <row r="63" spans="6:34" x14ac:dyDescent="0.2">
      <c r="F63" s="9">
        <v>93.900000000000304</v>
      </c>
      <c r="G63" s="17">
        <f t="shared" si="16"/>
        <v>1184.515384615388</v>
      </c>
      <c r="H63" s="24">
        <f t="shared" si="9"/>
        <v>1457.6653846153881</v>
      </c>
      <c r="I63" s="24">
        <f t="shared" si="10"/>
        <v>19.094900408284218</v>
      </c>
      <c r="J63" s="18">
        <f t="shared" si="11"/>
        <v>1909490040.8284218</v>
      </c>
      <c r="K63" s="19">
        <f t="shared" si="0"/>
        <v>-7.9445353311018838</v>
      </c>
      <c r="L63" s="25">
        <f t="shared" si="1"/>
        <v>-7.0425150765608935</v>
      </c>
      <c r="M63" s="19">
        <f t="shared" si="2"/>
        <v>-0.90202025454099033</v>
      </c>
      <c r="N63" s="20">
        <f t="shared" si="3"/>
        <v>2.8026661538459621</v>
      </c>
      <c r="O63" s="42">
        <f t="shared" si="4"/>
        <v>1.4267169150498837</v>
      </c>
      <c r="P63" s="40"/>
      <c r="Q63" s="21">
        <f t="shared" si="5"/>
        <v>15.98880304513485</v>
      </c>
      <c r="R63" s="44">
        <f t="shared" si="6"/>
        <v>0.82170595777474176</v>
      </c>
      <c r="S63" s="22"/>
      <c r="T63" s="22">
        <f t="shared" si="7"/>
        <v>5.7048546517729894</v>
      </c>
      <c r="U63" s="50">
        <f t="shared" si="8"/>
        <v>0.32252742748043089</v>
      </c>
      <c r="V63" s="47"/>
      <c r="W63" s="26">
        <f t="shared" si="12"/>
        <v>0.57594183478648364</v>
      </c>
      <c r="X63" s="26">
        <f t="shared" si="13"/>
        <v>5.7048546517729894</v>
      </c>
      <c r="Y63" s="27">
        <f t="shared" si="14"/>
        <v>5.047822161494412E-2</v>
      </c>
      <c r="Z63" s="26">
        <f t="shared" si="15"/>
        <v>9.1698853165990094E-2</v>
      </c>
      <c r="AA63" s="33">
        <f t="shared" si="17"/>
        <v>8.075309768433609</v>
      </c>
      <c r="AB63" s="30"/>
      <c r="AC63" s="37">
        <f t="shared" si="18"/>
        <v>1.0817888524762891E-2</v>
      </c>
      <c r="AD63" s="37">
        <f t="shared" si="19"/>
        <v>0.6015414819851449</v>
      </c>
      <c r="AE63" s="38">
        <f t="shared" si="20"/>
        <v>5.9584000000000001</v>
      </c>
      <c r="AF63" s="37">
        <f t="shared" si="21"/>
        <v>5.7211669262755384E-4</v>
      </c>
      <c r="AG63" s="37">
        <f t="shared" si="22"/>
        <v>3.4149579371032794E-2</v>
      </c>
      <c r="AH63" s="38">
        <f t="shared" si="23"/>
        <v>0.57495896223554266</v>
      </c>
    </row>
    <row r="64" spans="6:34" x14ac:dyDescent="0.2">
      <c r="F64" s="9">
        <v>93.800000000000395</v>
      </c>
      <c r="G64" s="17">
        <f t="shared" si="16"/>
        <v>1184.2615384615419</v>
      </c>
      <c r="H64" s="24">
        <f t="shared" si="9"/>
        <v>1457.411538461542</v>
      </c>
      <c r="I64" s="24">
        <f t="shared" si="10"/>
        <v>19.080462224852312</v>
      </c>
      <c r="J64" s="18">
        <f t="shared" si="11"/>
        <v>1908046222.4852312</v>
      </c>
      <c r="K64" s="19">
        <f t="shared" si="0"/>
        <v>-7.9464424992223943</v>
      </c>
      <c r="L64" s="25">
        <f t="shared" si="1"/>
        <v>-7.0463532768765695</v>
      </c>
      <c r="M64" s="19">
        <f t="shared" si="2"/>
        <v>-0.90008922234582478</v>
      </c>
      <c r="N64" s="20">
        <f t="shared" si="3"/>
        <v>2.8164246153844203</v>
      </c>
      <c r="O64" s="42">
        <f t="shared" si="4"/>
        <v>1.428048836421806</v>
      </c>
      <c r="P64" s="40"/>
      <c r="Q64" s="21">
        <f t="shared" si="5"/>
        <v>16.051853854478743</v>
      </c>
      <c r="R64" s="44">
        <f t="shared" si="6"/>
        <v>0.82247889056338108</v>
      </c>
      <c r="S64" s="22"/>
      <c r="T64" s="22">
        <f t="shared" si="7"/>
        <v>5.6993728029492416</v>
      </c>
      <c r="U64" s="50">
        <f t="shared" si="8"/>
        <v>0.32252971114739137</v>
      </c>
      <c r="V64" s="47"/>
      <c r="W64" s="26">
        <f t="shared" si="12"/>
        <v>0.57594591276319884</v>
      </c>
      <c r="X64" s="26">
        <f t="shared" si="13"/>
        <v>5.6993728029492416</v>
      </c>
      <c r="Y64" s="27">
        <f t="shared" si="14"/>
        <v>5.0527131026168827E-2</v>
      </c>
      <c r="Z64" s="26">
        <f t="shared" si="15"/>
        <v>9.1779547598294584E-2</v>
      </c>
      <c r="AA64" s="33">
        <f t="shared" si="17"/>
        <v>8.0682669202017099</v>
      </c>
      <c r="AB64" s="30"/>
      <c r="AC64" s="37">
        <f t="shared" si="18"/>
        <v>1.0846828848444054E-2</v>
      </c>
      <c r="AD64" s="37">
        <f t="shared" si="19"/>
        <v>0.61238831083358891</v>
      </c>
      <c r="AE64" s="38">
        <f t="shared" si="20"/>
        <v>5.9584000000000001</v>
      </c>
      <c r="AF64" s="37">
        <f t="shared" si="21"/>
        <v>5.7250430085486559E-4</v>
      </c>
      <c r="AG64" s="37">
        <f t="shared" si="22"/>
        <v>3.4722083671887657E-2</v>
      </c>
      <c r="AH64" s="38">
        <f t="shared" si="23"/>
        <v>0.57495934984377051</v>
      </c>
    </row>
    <row r="65" spans="6:34" x14ac:dyDescent="0.2">
      <c r="F65" s="9">
        <v>93.700000000000401</v>
      </c>
      <c r="G65" s="17">
        <f t="shared" si="16"/>
        <v>1184.0076923076958</v>
      </c>
      <c r="H65" s="24">
        <f t="shared" si="9"/>
        <v>1457.1576923076959</v>
      </c>
      <c r="I65" s="24">
        <f t="shared" si="10"/>
        <v>19.066036928994293</v>
      </c>
      <c r="J65" s="18">
        <f t="shared" si="11"/>
        <v>1906603692.8994293</v>
      </c>
      <c r="K65" s="19">
        <f t="shared" si="0"/>
        <v>-7.9483332909826849</v>
      </c>
      <c r="L65" s="25">
        <f t="shared" si="1"/>
        <v>-7.0501918416320821</v>
      </c>
      <c r="M65" s="19">
        <f t="shared" si="2"/>
        <v>-0.89814144935060281</v>
      </c>
      <c r="N65" s="20">
        <f t="shared" si="3"/>
        <v>2.8301830769228786</v>
      </c>
      <c r="O65" s="42">
        <f t="shared" si="4"/>
        <v>1.4293783013396961</v>
      </c>
      <c r="P65" s="40"/>
      <c r="Q65" s="21">
        <f t="shared" si="5"/>
        <v>16.114633761917315</v>
      </c>
      <c r="R65" s="44">
        <f t="shared" si="6"/>
        <v>0.82324984057214246</v>
      </c>
      <c r="S65" s="22"/>
      <c r="T65" s="22">
        <f t="shared" si="7"/>
        <v>5.6938485334446902</v>
      </c>
      <c r="U65" s="50">
        <f t="shared" si="8"/>
        <v>0.32253176803391043</v>
      </c>
      <c r="V65" s="47"/>
      <c r="W65" s="26">
        <f t="shared" si="12"/>
        <v>0.57594958577484001</v>
      </c>
      <c r="X65" s="26">
        <f t="shared" si="13"/>
        <v>5.6938485334446902</v>
      </c>
      <c r="Y65" s="27">
        <f t="shared" si="14"/>
        <v>5.0576475857393367E-2</v>
      </c>
      <c r="Z65" s="26">
        <f t="shared" si="15"/>
        <v>9.1860945890636536E-2</v>
      </c>
      <c r="AA65" s="33">
        <f t="shared" si="17"/>
        <v>8.0611690104251092</v>
      </c>
      <c r="AB65" s="30"/>
      <c r="AC65" s="37">
        <f t="shared" si="18"/>
        <v>1.0875613328713373E-2</v>
      </c>
      <c r="AD65" s="37">
        <f t="shared" si="19"/>
        <v>0.62326392416230225</v>
      </c>
      <c r="AE65" s="38">
        <f t="shared" si="20"/>
        <v>5.9583999999999993</v>
      </c>
      <c r="AF65" s="37">
        <f t="shared" si="21"/>
        <v>5.7289080430299383E-4</v>
      </c>
      <c r="AG65" s="37">
        <f t="shared" si="22"/>
        <v>3.5294974476190649E-2</v>
      </c>
      <c r="AH65" s="38">
        <f t="shared" si="23"/>
        <v>0.57495973634721809</v>
      </c>
    </row>
    <row r="66" spans="6:34" x14ac:dyDescent="0.2">
      <c r="F66" s="9">
        <v>93.600000000000406</v>
      </c>
      <c r="G66" s="17">
        <f t="shared" si="16"/>
        <v>1183.7538461538497</v>
      </c>
      <c r="H66" s="24">
        <f t="shared" si="9"/>
        <v>1456.9038461538498</v>
      </c>
      <c r="I66" s="24">
        <f t="shared" si="10"/>
        <v>19.051624520710277</v>
      </c>
      <c r="J66" s="18">
        <f t="shared" si="11"/>
        <v>1905162452.0710278</v>
      </c>
      <c r="K66" s="19">
        <f t="shared" ref="K66:K129" si="24">LOG(EXP(((LN(Y66)-$B$10/(H66)-$B$11-$B$7)-$B$12*(1-$B$16/H66-LN(H66/$B$16))-$B$13*J66/H66-$B$14*(H66-$B$16)*J66/H66-$B$15*J66*J66/H66)/$B$9))</f>
        <v>-7.9502076669377457</v>
      </c>
      <c r="L66" s="25">
        <f t="shared" ref="L66:L129" si="25">-25096.3/(G66+273)+8.735+0.11*(I66*1000-1)/(G66+273)</f>
        <v>-7.054030771017942</v>
      </c>
      <c r="M66" s="19">
        <f t="shared" ref="M66:M129" si="26">K66-L66</f>
        <v>-0.89617689591980376</v>
      </c>
      <c r="N66" s="20">
        <f t="shared" ref="N66:N129" si="27">81.8-(0.0542)*(G66+273)</f>
        <v>2.8439415384613511</v>
      </c>
      <c r="O66" s="42">
        <f t="shared" ref="O66:O129" si="28">6.24-0.15*K66-0.00412*(G66+273)</f>
        <v>1.4307053038867998</v>
      </c>
      <c r="P66" s="40"/>
      <c r="Q66" s="21">
        <f t="shared" ref="Q66:Q129" si="29">N66*X66</f>
        <v>16.177141105847401</v>
      </c>
      <c r="R66" s="44">
        <f t="shared" ref="R66:R129" si="30">O66*W66</f>
        <v>0.82401880258271165</v>
      </c>
      <c r="S66" s="22"/>
      <c r="T66" s="22">
        <f t="shared" ref="T66:T129" si="31">B$4*X66</f>
        <v>5.6882818746687978</v>
      </c>
      <c r="U66" s="50">
        <f t="shared" ref="U66:U129" si="32">W66*B$3</f>
        <v>0.32253359807410725</v>
      </c>
      <c r="V66" s="47"/>
      <c r="W66" s="26">
        <f t="shared" si="12"/>
        <v>0.57595285370376292</v>
      </c>
      <c r="X66" s="26">
        <f t="shared" si="13"/>
        <v>5.6882818746687978</v>
      </c>
      <c r="Y66" s="27">
        <f t="shared" si="14"/>
        <v>5.0626258191301218E-2</v>
      </c>
      <c r="Z66" s="26">
        <f t="shared" si="15"/>
        <v>9.1943051095308287E-2</v>
      </c>
      <c r="AA66" s="33">
        <f t="shared" si="17"/>
        <v>8.054016079336149</v>
      </c>
      <c r="AB66" s="30"/>
      <c r="AC66" s="37">
        <f t="shared" si="18"/>
        <v>1.0904241147680382E-2</v>
      </c>
      <c r="AD66" s="37">
        <f t="shared" si="19"/>
        <v>0.63416816530998266</v>
      </c>
      <c r="AE66" s="38">
        <f t="shared" si="20"/>
        <v>5.9584000000000001</v>
      </c>
      <c r="AF66" s="37">
        <f t="shared" si="21"/>
        <v>5.7327620032837688E-4</v>
      </c>
      <c r="AG66" s="37">
        <f t="shared" si="22"/>
        <v>3.5868250676519026E-2</v>
      </c>
      <c r="AH66" s="38">
        <f t="shared" si="23"/>
        <v>0.5749601217432434</v>
      </c>
    </row>
    <row r="67" spans="6:34" x14ac:dyDescent="0.2">
      <c r="F67" s="9">
        <v>93.500000000000398</v>
      </c>
      <c r="G67" s="17">
        <f t="shared" si="16"/>
        <v>1183.5000000000036</v>
      </c>
      <c r="H67" s="24">
        <f t="shared" ref="H67:H130" si="33">G67+273.15</f>
        <v>1456.6500000000037</v>
      </c>
      <c r="I67" s="24">
        <f t="shared" ref="I67:I130" si="34">92-0.18*G67+0.0001*(G67^2)</f>
        <v>19.037225000000205</v>
      </c>
      <c r="J67" s="18">
        <f t="shared" ref="J67:J130" si="35">I67*10^8</f>
        <v>1903722500.0000205</v>
      </c>
      <c r="K67" s="19">
        <f t="shared" si="24"/>
        <v>-7.9520655875092361</v>
      </c>
      <c r="L67" s="25">
        <f t="shared" si="25"/>
        <v>-7.0578700652247983</v>
      </c>
      <c r="M67" s="19">
        <f t="shared" si="26"/>
        <v>-0.89419552228443777</v>
      </c>
      <c r="N67" s="20">
        <f t="shared" si="27"/>
        <v>2.8576999999998094</v>
      </c>
      <c r="O67" s="42">
        <f t="shared" si="28"/>
        <v>1.4320298381263701</v>
      </c>
      <c r="P67" s="40"/>
      <c r="Q67" s="21">
        <f t="shared" si="29"/>
        <v>16.239374229269384</v>
      </c>
      <c r="R67" s="44">
        <f t="shared" si="30"/>
        <v>0.824785771373863</v>
      </c>
      <c r="S67" s="22"/>
      <c r="T67" s="22">
        <f t="shared" si="31"/>
        <v>5.6826728590371509</v>
      </c>
      <c r="U67" s="50">
        <f t="shared" si="32"/>
        <v>0.32253520120340157</v>
      </c>
      <c r="V67" s="47"/>
      <c r="W67" s="26">
        <f t="shared" ref="W67:W130" si="36">(W66*F66-(R66*C$2+U66*B$2)*(F66-F67))/F67</f>
        <v>0.5759557164346456</v>
      </c>
      <c r="X67" s="26">
        <f t="shared" ref="X67:X130" si="37">(X66*F66-(Q66*C$2+T66*B$2)*(F66-F67))/F67</f>
        <v>5.6826728590371509</v>
      </c>
      <c r="Y67" s="27">
        <f t="shared" ref="Y67:Y130" si="38">W67/X67/2</f>
        <v>5.067648012842263E-2</v>
      </c>
      <c r="Z67" s="26">
        <f t="shared" ref="Z67:Z130" si="39">W67/(W67+X67)</f>
        <v>9.2025866288323099E-2</v>
      </c>
      <c r="AA67" s="33">
        <f t="shared" si="17"/>
        <v>8.0468081684637376</v>
      </c>
      <c r="AB67" s="30"/>
      <c r="AC67" s="37">
        <f t="shared" si="18"/>
        <v>1.0932711490259032E-2</v>
      </c>
      <c r="AD67" s="37">
        <f t="shared" si="19"/>
        <v>0.64510087680024164</v>
      </c>
      <c r="AE67" s="38">
        <f t="shared" si="20"/>
        <v>5.9584000000000001</v>
      </c>
      <c r="AF67" s="37">
        <f t="shared" si="21"/>
        <v>5.7366048628868123E-4</v>
      </c>
      <c r="AG67" s="37">
        <f t="shared" si="22"/>
        <v>3.6441911162807705E-2</v>
      </c>
      <c r="AH67" s="38">
        <f t="shared" si="23"/>
        <v>0.57496050602920357</v>
      </c>
    </row>
    <row r="68" spans="6:34" x14ac:dyDescent="0.2">
      <c r="F68" s="9">
        <v>93.400000000000404</v>
      </c>
      <c r="G68" s="17">
        <f t="shared" ref="G68:G131" si="40">G67-(1200-1035)/650</f>
        <v>1183.2461538461575</v>
      </c>
      <c r="H68" s="24">
        <f t="shared" si="33"/>
        <v>1456.3961538461576</v>
      </c>
      <c r="I68" s="24">
        <f t="shared" si="34"/>
        <v>19.022838366864107</v>
      </c>
      <c r="J68" s="18">
        <f t="shared" si="35"/>
        <v>1902283836.6864107</v>
      </c>
      <c r="K68" s="19">
        <f t="shared" si="24"/>
        <v>-7.953907012984887</v>
      </c>
      <c r="L68" s="25">
        <f t="shared" si="25"/>
        <v>-7.0617097244434364</v>
      </c>
      <c r="M68" s="19">
        <f t="shared" si="26"/>
        <v>-0.89219728854145064</v>
      </c>
      <c r="N68" s="20">
        <f t="shared" si="27"/>
        <v>2.8714584615382677</v>
      </c>
      <c r="O68" s="42">
        <f t="shared" si="28"/>
        <v>1.4333518981015638</v>
      </c>
      <c r="P68" s="40"/>
      <c r="Q68" s="21">
        <f t="shared" si="29"/>
        <v>16.301331479863769</v>
      </c>
      <c r="R68" s="44">
        <f t="shared" si="30"/>
        <v>0.82555074172146103</v>
      </c>
      <c r="S68" s="22"/>
      <c r="T68" s="22">
        <f t="shared" si="31"/>
        <v>5.6770215199738576</v>
      </c>
      <c r="U68" s="50">
        <f t="shared" si="32"/>
        <v>0.3225365773585212</v>
      </c>
      <c r="V68" s="47"/>
      <c r="W68" s="26">
        <f t="shared" si="36"/>
        <v>0.5759581738545021</v>
      </c>
      <c r="X68" s="26">
        <f t="shared" si="37"/>
        <v>5.6770215199738576</v>
      </c>
      <c r="Y68" s="27">
        <f t="shared" si="38"/>
        <v>5.0727143787289569E-2</v>
      </c>
      <c r="Z68" s="26">
        <f t="shared" si="39"/>
        <v>9.2109394569595063E-2</v>
      </c>
      <c r="AA68" s="33">
        <f t="shared" ref="AA68:AA131" si="41">(W68+X68)/56*72</f>
        <v>8.0395453206364635</v>
      </c>
      <c r="AB68" s="30"/>
      <c r="AC68" s="37">
        <f t="shared" ref="AC68:AC131" si="42">(Q67*C$2+T67*B$2)*(F67-F68)/100</f>
        <v>1.0961023544152643E-2</v>
      </c>
      <c r="AD68" s="37">
        <f t="shared" ref="AD68:AD131" si="43">AD67+AC68</f>
        <v>0.65606190034439427</v>
      </c>
      <c r="AE68" s="38">
        <f t="shared" ref="AE68:AE131" si="44">AD68+X68*F68/100</f>
        <v>5.9583999999999993</v>
      </c>
      <c r="AF68" s="37">
        <f t="shared" ref="AF68:AF131" si="45">(R68*C$2+U68*B$2)*(F67-F68)/100</f>
        <v>5.7404365953995856E-4</v>
      </c>
      <c r="AG68" s="37">
        <f t="shared" ref="AG68:AG131" si="46">AG67+AF68</f>
        <v>3.7015954822347666E-2</v>
      </c>
      <c r="AH68" s="38">
        <f t="shared" ref="AH68:AH131" si="47">AG68+W68*F68/100</f>
        <v>0.57496088920245492</v>
      </c>
    </row>
    <row r="69" spans="6:34" x14ac:dyDescent="0.2">
      <c r="F69" s="9">
        <v>93.300000000000395</v>
      </c>
      <c r="G69" s="17">
        <f t="shared" si="40"/>
        <v>1182.9923076923114</v>
      </c>
      <c r="H69" s="24">
        <f t="shared" si="33"/>
        <v>1456.1423076923115</v>
      </c>
      <c r="I69" s="24">
        <f t="shared" si="34"/>
        <v>19.008464621302011</v>
      </c>
      <c r="J69" s="18">
        <f t="shared" si="35"/>
        <v>1900846462.1302011</v>
      </c>
      <c r="K69" s="19">
        <f t="shared" si="24"/>
        <v>-7.9557319035178873</v>
      </c>
      <c r="L69" s="25">
        <f t="shared" si="25"/>
        <v>-7.0655497488647621</v>
      </c>
      <c r="M69" s="19">
        <f t="shared" si="26"/>
        <v>-0.89018215465312522</v>
      </c>
      <c r="N69" s="20">
        <f t="shared" si="27"/>
        <v>2.8852169230767259</v>
      </c>
      <c r="O69" s="42">
        <f t="shared" si="28"/>
        <v>1.4346714778353595</v>
      </c>
      <c r="P69" s="40"/>
      <c r="Q69" s="21">
        <f t="shared" si="29"/>
        <v>16.363011210067018</v>
      </c>
      <c r="R69" s="44">
        <f t="shared" si="30"/>
        <v>0.82631370839847407</v>
      </c>
      <c r="S69" s="22"/>
      <c r="T69" s="22">
        <f t="shared" si="31"/>
        <v>5.6713278919138936</v>
      </c>
      <c r="U69" s="50">
        <f t="shared" si="32"/>
        <v>0.3225377264775095</v>
      </c>
      <c r="V69" s="47"/>
      <c r="W69" s="26">
        <f t="shared" si="36"/>
        <v>0.57596022585269546</v>
      </c>
      <c r="X69" s="26">
        <f t="shared" si="37"/>
        <v>5.6713278919138936</v>
      </c>
      <c r="Y69" s="27">
        <f t="shared" si="38"/>
        <v>5.0778251304592362E-2</v>
      </c>
      <c r="Z69" s="26">
        <f t="shared" si="39"/>
        <v>9.2193639063120683E-2</v>
      </c>
      <c r="AA69" s="33">
        <f t="shared" si="41"/>
        <v>8.032227579985614</v>
      </c>
      <c r="AB69" s="30"/>
      <c r="AC69" s="37">
        <f t="shared" si="42"/>
        <v>1.0989176499919751E-2</v>
      </c>
      <c r="AD69" s="37">
        <f t="shared" si="43"/>
        <v>0.66705107684431397</v>
      </c>
      <c r="AE69" s="38">
        <f t="shared" si="44"/>
        <v>5.9583999999999993</v>
      </c>
      <c r="AF69" s="37">
        <f t="shared" si="45"/>
        <v>5.7442571743804077E-4</v>
      </c>
      <c r="AG69" s="37">
        <f t="shared" si="46"/>
        <v>3.7590380539785709E-2</v>
      </c>
      <c r="AH69" s="38">
        <f t="shared" si="47"/>
        <v>0.57496127126035279</v>
      </c>
    </row>
    <row r="70" spans="6:34" x14ac:dyDescent="0.2">
      <c r="F70" s="9">
        <v>93.200000000000401</v>
      </c>
      <c r="G70" s="17">
        <f t="shared" si="40"/>
        <v>1182.7384615384653</v>
      </c>
      <c r="H70" s="24">
        <f t="shared" si="33"/>
        <v>1455.8884615384654</v>
      </c>
      <c r="I70" s="24">
        <f t="shared" si="34"/>
        <v>18.994103763313859</v>
      </c>
      <c r="J70" s="18">
        <f t="shared" si="35"/>
        <v>1899410376.3313859</v>
      </c>
      <c r="K70" s="19">
        <f t="shared" si="24"/>
        <v>-7.957540219126277</v>
      </c>
      <c r="L70" s="25">
        <f t="shared" si="25"/>
        <v>-7.0693901386798332</v>
      </c>
      <c r="M70" s="19">
        <f t="shared" si="26"/>
        <v>-0.88815008044644372</v>
      </c>
      <c r="N70" s="20">
        <f t="shared" si="27"/>
        <v>2.8989753846151842</v>
      </c>
      <c r="O70" s="42">
        <f t="shared" si="28"/>
        <v>1.4359885713304639</v>
      </c>
      <c r="P70" s="40"/>
      <c r="Q70" s="21">
        <f t="shared" si="29"/>
        <v>16.424411777147938</v>
      </c>
      <c r="R70" s="44">
        <f t="shared" si="30"/>
        <v>0.82707466617498226</v>
      </c>
      <c r="S70" s="22"/>
      <c r="T70" s="22">
        <f t="shared" si="31"/>
        <v>5.6655920103054438</v>
      </c>
      <c r="U70" s="50">
        <f t="shared" si="32"/>
        <v>0.32253864849973291</v>
      </c>
      <c r="V70" s="47"/>
      <c r="W70" s="26">
        <f t="shared" si="36"/>
        <v>0.57596187232095153</v>
      </c>
      <c r="X70" s="26">
        <f t="shared" si="37"/>
        <v>5.6655920103054438</v>
      </c>
      <c r="Y70" s="27">
        <f t="shared" si="38"/>
        <v>5.0829804835337958E-2</v>
      </c>
      <c r="Z70" s="26">
        <f t="shared" si="39"/>
        <v>9.2278602917161931E-2</v>
      </c>
      <c r="AA70" s="33">
        <f t="shared" si="41"/>
        <v>8.0248549919482226</v>
      </c>
      <c r="AB70" s="30"/>
      <c r="AC70" s="37">
        <f t="shared" si="42"/>
        <v>1.1017169550989829E-2</v>
      </c>
      <c r="AD70" s="37">
        <f t="shared" si="43"/>
        <v>0.67806824639530383</v>
      </c>
      <c r="AE70" s="38">
        <f t="shared" si="44"/>
        <v>5.9584000000000001</v>
      </c>
      <c r="AF70" s="37">
        <f t="shared" si="45"/>
        <v>5.7480665733732495E-4</v>
      </c>
      <c r="AG70" s="37">
        <f t="shared" si="46"/>
        <v>3.8165187197123036E-2</v>
      </c>
      <c r="AH70" s="38">
        <f t="shared" si="47"/>
        <v>0.57496165220025219</v>
      </c>
    </row>
    <row r="71" spans="6:34" x14ac:dyDescent="0.2">
      <c r="F71" s="9">
        <v>93.100000000000406</v>
      </c>
      <c r="G71" s="17">
        <f t="shared" si="40"/>
        <v>1182.4846153846192</v>
      </c>
      <c r="H71" s="24">
        <f t="shared" si="33"/>
        <v>1455.6346153846193</v>
      </c>
      <c r="I71" s="24">
        <f t="shared" si="34"/>
        <v>18.979755792899624</v>
      </c>
      <c r="J71" s="18">
        <f t="shared" si="35"/>
        <v>1897975579.2899625</v>
      </c>
      <c r="K71" s="19">
        <f t="shared" si="24"/>
        <v>-7.9593319196923691</v>
      </c>
      <c r="L71" s="25">
        <f t="shared" si="25"/>
        <v>-7.0732308940798339</v>
      </c>
      <c r="M71" s="19">
        <f t="shared" si="26"/>
        <v>-0.88610102561253523</v>
      </c>
      <c r="N71" s="20">
        <f t="shared" si="27"/>
        <v>2.9127338461536425</v>
      </c>
      <c r="O71" s="42">
        <f t="shared" si="28"/>
        <v>1.4373031725692238</v>
      </c>
      <c r="P71" s="40"/>
      <c r="Q71" s="21">
        <f t="shared" si="29"/>
        <v>16.485531543284061</v>
      </c>
      <c r="R71" s="44">
        <f t="shared" si="30"/>
        <v>0.82783360981818854</v>
      </c>
      <c r="S71" s="22"/>
      <c r="T71" s="22">
        <f t="shared" si="31"/>
        <v>5.6598139116121882</v>
      </c>
      <c r="U71" s="50">
        <f t="shared" si="32"/>
        <v>0.32253934336588841</v>
      </c>
      <c r="V71" s="47"/>
      <c r="W71" s="26">
        <f t="shared" si="36"/>
        <v>0.57596311315337212</v>
      </c>
      <c r="X71" s="26">
        <f t="shared" si="37"/>
        <v>5.6598139116121882</v>
      </c>
      <c r="Y71" s="27">
        <f t="shared" si="38"/>
        <v>5.0881806553009973E-2</v>
      </c>
      <c r="Z71" s="26">
        <f t="shared" si="39"/>
        <v>9.2364289304431316E-2</v>
      </c>
      <c r="AA71" s="33">
        <f t="shared" si="41"/>
        <v>8.017427603270006</v>
      </c>
      <c r="AB71" s="30"/>
      <c r="AC71" s="37">
        <f t="shared" si="42"/>
        <v>1.1045001893726062E-2</v>
      </c>
      <c r="AD71" s="37">
        <f t="shared" si="43"/>
        <v>0.68911324828902987</v>
      </c>
      <c r="AE71" s="38">
        <f t="shared" si="44"/>
        <v>5.9584000000000001</v>
      </c>
      <c r="AF71" s="37">
        <f t="shared" si="45"/>
        <v>5.7518647659200576E-4</v>
      </c>
      <c r="AG71" s="37">
        <f t="shared" si="46"/>
        <v>3.8740373673715044E-2</v>
      </c>
      <c r="AH71" s="38">
        <f t="shared" si="47"/>
        <v>0.57496203201950691</v>
      </c>
    </row>
    <row r="72" spans="6:34" x14ac:dyDescent="0.2">
      <c r="F72" s="9">
        <v>93.000000000000398</v>
      </c>
      <c r="G72" s="17">
        <f t="shared" si="40"/>
        <v>1182.2307692307731</v>
      </c>
      <c r="H72" s="24">
        <f t="shared" si="33"/>
        <v>1455.3807692307732</v>
      </c>
      <c r="I72" s="24">
        <f t="shared" si="34"/>
        <v>18.965420710059419</v>
      </c>
      <c r="J72" s="18">
        <f t="shared" si="35"/>
        <v>1896542071.0059419</v>
      </c>
      <c r="K72" s="19">
        <f t="shared" si="24"/>
        <v>-7.96110696496208</v>
      </c>
      <c r="L72" s="25">
        <f t="shared" si="25"/>
        <v>-7.0770720152560642</v>
      </c>
      <c r="M72" s="19">
        <f t="shared" si="26"/>
        <v>-0.88403494970601582</v>
      </c>
      <c r="N72" s="20">
        <f t="shared" si="27"/>
        <v>2.9264923076921008</v>
      </c>
      <c r="O72" s="42">
        <f t="shared" si="28"/>
        <v>1.4386152755135262</v>
      </c>
      <c r="P72" s="40"/>
      <c r="Q72" s="21">
        <f t="shared" si="29"/>
        <v>16.546368875638183</v>
      </c>
      <c r="R72" s="44">
        <f t="shared" si="30"/>
        <v>0.82859053409242334</v>
      </c>
      <c r="S72" s="22"/>
      <c r="T72" s="22">
        <f t="shared" si="31"/>
        <v>5.6539936333155891</v>
      </c>
      <c r="U72" s="50">
        <f t="shared" si="32"/>
        <v>0.32253981101801138</v>
      </c>
      <c r="V72" s="47"/>
      <c r="W72" s="26">
        <f t="shared" si="36"/>
        <v>0.57596394824644881</v>
      </c>
      <c r="X72" s="26">
        <f t="shared" si="37"/>
        <v>5.6539936333155891</v>
      </c>
      <c r="Y72" s="27">
        <f t="shared" si="38"/>
        <v>5.0934258649730266E-2</v>
      </c>
      <c r="Z72" s="26">
        <f t="shared" si="39"/>
        <v>9.2450701422277945E-2</v>
      </c>
      <c r="AA72" s="33">
        <f t="shared" si="41"/>
        <v>8.0099454620083357</v>
      </c>
      <c r="AB72" s="30"/>
      <c r="AC72" s="37">
        <f t="shared" si="42"/>
        <v>1.1072672727449068E-2</v>
      </c>
      <c r="AD72" s="37">
        <f t="shared" si="43"/>
        <v>0.70018592101647892</v>
      </c>
      <c r="AE72" s="38">
        <f t="shared" si="44"/>
        <v>5.9583999999999993</v>
      </c>
      <c r="AF72" s="37">
        <f t="shared" si="45"/>
        <v>5.755651725552664E-4</v>
      </c>
      <c r="AG72" s="37">
        <f t="shared" si="46"/>
        <v>3.9315938846270312E-2</v>
      </c>
      <c r="AH72" s="38">
        <f t="shared" si="47"/>
        <v>0.57496241071546994</v>
      </c>
    </row>
    <row r="73" spans="6:34" x14ac:dyDescent="0.2">
      <c r="F73" s="9">
        <v>92.900000000000404</v>
      </c>
      <c r="G73" s="17">
        <f t="shared" si="40"/>
        <v>1181.9769230769271</v>
      </c>
      <c r="H73" s="24">
        <f t="shared" si="33"/>
        <v>1455.1269230769271</v>
      </c>
      <c r="I73" s="24">
        <f t="shared" si="34"/>
        <v>18.951098514793131</v>
      </c>
      <c r="J73" s="18">
        <f t="shared" si="35"/>
        <v>1895109851.4793131</v>
      </c>
      <c r="K73" s="19">
        <f t="shared" si="24"/>
        <v>-7.9628653145443771</v>
      </c>
      <c r="L73" s="25">
        <f t="shared" si="25"/>
        <v>-7.0809135023999863</v>
      </c>
      <c r="M73" s="19">
        <f t="shared" si="26"/>
        <v>-0.88195181214439078</v>
      </c>
      <c r="N73" s="20">
        <f t="shared" si="27"/>
        <v>2.9402507692305591</v>
      </c>
      <c r="O73" s="42">
        <f t="shared" si="28"/>
        <v>1.4399248741047161</v>
      </c>
      <c r="P73" s="40"/>
      <c r="Q73" s="21">
        <f t="shared" si="29"/>
        <v>16.606922146434997</v>
      </c>
      <c r="R73" s="44">
        <f t="shared" si="30"/>
        <v>0.82934543375915903</v>
      </c>
      <c r="S73" s="22"/>
      <c r="T73" s="22">
        <f t="shared" si="31"/>
        <v>5.6481312139171385</v>
      </c>
      <c r="U73" s="50">
        <f t="shared" si="32"/>
        <v>0.32254005139948294</v>
      </c>
      <c r="V73" s="47"/>
      <c r="W73" s="26">
        <f t="shared" si="36"/>
        <v>0.57596437749907659</v>
      </c>
      <c r="X73" s="26">
        <f t="shared" si="37"/>
        <v>5.6481312139171385</v>
      </c>
      <c r="Y73" s="27">
        <f t="shared" si="38"/>
        <v>5.0987163336422302E-2</v>
      </c>
      <c r="Z73" s="26">
        <f t="shared" si="39"/>
        <v>9.2537842492875846E-2</v>
      </c>
      <c r="AA73" s="33">
        <f t="shared" si="41"/>
        <v>8.0024086175351332</v>
      </c>
      <c r="AB73" s="30"/>
      <c r="AC73" s="37">
        <f t="shared" si="42"/>
        <v>1.1100181254476255E-2</v>
      </c>
      <c r="AD73" s="37">
        <f t="shared" si="43"/>
        <v>0.71128610227095512</v>
      </c>
      <c r="AE73" s="38">
        <f t="shared" si="44"/>
        <v>5.9583999999999993</v>
      </c>
      <c r="AF73" s="37">
        <f t="shared" si="45"/>
        <v>5.7594274257928828E-4</v>
      </c>
      <c r="AG73" s="37">
        <f t="shared" si="46"/>
        <v>3.9891881588849598E-2</v>
      </c>
      <c r="AH73" s="38">
        <f t="shared" si="47"/>
        <v>0.57496278828549408</v>
      </c>
    </row>
    <row r="74" spans="6:34" x14ac:dyDescent="0.2">
      <c r="F74" s="9">
        <v>92.800000000000395</v>
      </c>
      <c r="G74" s="17">
        <f t="shared" si="40"/>
        <v>1181.723076923081</v>
      </c>
      <c r="H74" s="24">
        <f t="shared" si="33"/>
        <v>1454.873076923081</v>
      </c>
      <c r="I74" s="24">
        <f t="shared" si="34"/>
        <v>18.936789207100844</v>
      </c>
      <c r="J74" s="18">
        <f t="shared" si="35"/>
        <v>1893678920.7100844</v>
      </c>
      <c r="K74" s="19">
        <f t="shared" si="24"/>
        <v>-7.964606927910606</v>
      </c>
      <c r="L74" s="25">
        <f t="shared" si="25"/>
        <v>-7.0847553557031722</v>
      </c>
      <c r="M74" s="19">
        <f t="shared" si="26"/>
        <v>-0.87985157220743382</v>
      </c>
      <c r="N74" s="20">
        <f t="shared" si="27"/>
        <v>2.9540092307690173</v>
      </c>
      <c r="O74" s="42">
        <f t="shared" si="28"/>
        <v>1.4412319622634966</v>
      </c>
      <c r="P74" s="40"/>
      <c r="Q74" s="21">
        <f t="shared" si="29"/>
        <v>16.66718973303778</v>
      </c>
      <c r="R74" s="44">
        <f t="shared" si="30"/>
        <v>0.83009830357701608</v>
      </c>
      <c r="S74" s="22"/>
      <c r="T74" s="22">
        <f t="shared" si="31"/>
        <v>5.6422266929405662</v>
      </c>
      <c r="U74" s="50">
        <f t="shared" si="32"/>
        <v>0.32254006445503797</v>
      </c>
      <c r="V74" s="47"/>
      <c r="W74" s="26">
        <f t="shared" si="36"/>
        <v>0.57596440081256772</v>
      </c>
      <c r="X74" s="26">
        <f t="shared" si="37"/>
        <v>5.6422266929405662</v>
      </c>
      <c r="Y74" s="27">
        <f t="shared" si="38"/>
        <v>5.1040522842976346E-2</v>
      </c>
      <c r="Z74" s="26">
        <f t="shared" si="39"/>
        <v>9.2625715763413594E-2</v>
      </c>
      <c r="AA74" s="33">
        <f t="shared" si="41"/>
        <v>7.9948171205397447</v>
      </c>
      <c r="AB74" s="30"/>
      <c r="AC74" s="37">
        <f t="shared" si="42"/>
        <v>1.1127526680177016E-2</v>
      </c>
      <c r="AD74" s="37">
        <f t="shared" si="43"/>
        <v>0.72241362895113215</v>
      </c>
      <c r="AE74" s="38">
        <f t="shared" si="44"/>
        <v>5.9584000000000001</v>
      </c>
      <c r="AF74" s="37">
        <f t="shared" si="45"/>
        <v>5.7631918401607608E-4</v>
      </c>
      <c r="AG74" s="37">
        <f t="shared" si="46"/>
        <v>4.0468200772865677E-2</v>
      </c>
      <c r="AH74" s="38">
        <f t="shared" si="47"/>
        <v>0.57496316472693088</v>
      </c>
    </row>
    <row r="75" spans="6:34" x14ac:dyDescent="0.2">
      <c r="F75" s="9">
        <v>92.700000000000401</v>
      </c>
      <c r="G75" s="17">
        <f t="shared" si="40"/>
        <v>1181.4692307692349</v>
      </c>
      <c r="H75" s="24">
        <f t="shared" si="33"/>
        <v>1454.6192307692349</v>
      </c>
      <c r="I75" s="24">
        <f t="shared" si="34"/>
        <v>18.922492786982502</v>
      </c>
      <c r="J75" s="18">
        <f t="shared" si="35"/>
        <v>1892249278.6982503</v>
      </c>
      <c r="K75" s="19">
        <f t="shared" si="24"/>
        <v>-7.9663317643939102</v>
      </c>
      <c r="L75" s="25">
        <f t="shared" si="25"/>
        <v>-7.0885975753573431</v>
      </c>
      <c r="M75" s="19">
        <f t="shared" si="26"/>
        <v>-0.87773418903656708</v>
      </c>
      <c r="N75" s="20">
        <f t="shared" si="27"/>
        <v>2.9677676923074756</v>
      </c>
      <c r="O75" s="42">
        <f t="shared" si="28"/>
        <v>1.4425365338898386</v>
      </c>
      <c r="P75" s="40"/>
      <c r="Q75" s="21">
        <f t="shared" si="29"/>
        <v>16.727170018025245</v>
      </c>
      <c r="R75" s="44">
        <f t="shared" si="30"/>
        <v>0.83084913830177287</v>
      </c>
      <c r="S75" s="22"/>
      <c r="T75" s="22">
        <f t="shared" si="31"/>
        <v>5.6362801109340417</v>
      </c>
      <c r="U75" s="50">
        <f t="shared" si="32"/>
        <v>0.32253985013077269</v>
      </c>
      <c r="V75" s="47"/>
      <c r="W75" s="26">
        <f t="shared" si="36"/>
        <v>0.57596401809066544</v>
      </c>
      <c r="X75" s="26">
        <f t="shared" si="37"/>
        <v>5.6362801109340417</v>
      </c>
      <c r="Y75" s="27">
        <f t="shared" si="38"/>
        <v>5.1094339418416249E-2</v>
      </c>
      <c r="Z75" s="26">
        <f t="shared" si="39"/>
        <v>9.2714324506285792E-2</v>
      </c>
      <c r="AA75" s="33">
        <f t="shared" si="41"/>
        <v>7.9871710230317667</v>
      </c>
      <c r="AB75" s="30"/>
      <c r="AC75" s="37">
        <f t="shared" si="42"/>
        <v>1.1154708212988539E-2</v>
      </c>
      <c r="AD75" s="37">
        <f t="shared" si="43"/>
        <v>0.73356833716412073</v>
      </c>
      <c r="AE75" s="38">
        <f t="shared" si="44"/>
        <v>5.9584000000000001</v>
      </c>
      <c r="AF75" s="37">
        <f t="shared" si="45"/>
        <v>5.7669449421624008E-4</v>
      </c>
      <c r="AG75" s="37">
        <f t="shared" si="46"/>
        <v>4.1044895267081917E-2</v>
      </c>
      <c r="AH75" s="38">
        <f t="shared" si="47"/>
        <v>0.57496354003713102</v>
      </c>
    </row>
    <row r="76" spans="6:34" x14ac:dyDescent="0.2">
      <c r="F76" s="9">
        <v>92.600000000000406</v>
      </c>
      <c r="G76" s="17">
        <f t="shared" si="40"/>
        <v>1181.2153846153888</v>
      </c>
      <c r="H76" s="24">
        <f t="shared" si="33"/>
        <v>1454.3653846153888</v>
      </c>
      <c r="I76" s="24">
        <f t="shared" si="34"/>
        <v>18.908209254438106</v>
      </c>
      <c r="J76" s="18">
        <f t="shared" si="35"/>
        <v>1890820925.4438105</v>
      </c>
      <c r="K76" s="19">
        <f t="shared" si="24"/>
        <v>-7.9680397831885816</v>
      </c>
      <c r="L76" s="25">
        <f t="shared" si="25"/>
        <v>-7.0924401615543493</v>
      </c>
      <c r="M76" s="19">
        <f t="shared" si="26"/>
        <v>-0.87559962163423233</v>
      </c>
      <c r="N76" s="20">
        <f t="shared" si="27"/>
        <v>2.9815261538459339</v>
      </c>
      <c r="O76" s="42">
        <f t="shared" si="28"/>
        <v>1.4438385828628855</v>
      </c>
      <c r="P76" s="40"/>
      <c r="Q76" s="21">
        <f t="shared" si="29"/>
        <v>16.786861389268452</v>
      </c>
      <c r="R76" s="44">
        <f t="shared" si="30"/>
        <v>0.8315979326863745</v>
      </c>
      <c r="S76" s="22"/>
      <c r="T76" s="22">
        <f t="shared" si="31"/>
        <v>5.6302915094723298</v>
      </c>
      <c r="U76" s="50">
        <f t="shared" si="32"/>
        <v>0.32253940837415246</v>
      </c>
      <c r="V76" s="47"/>
      <c r="W76" s="26">
        <f t="shared" si="36"/>
        <v>0.57596322923955789</v>
      </c>
      <c r="X76" s="26">
        <f t="shared" si="37"/>
        <v>5.6302915094723298</v>
      </c>
      <c r="Y76" s="27">
        <f t="shared" si="38"/>
        <v>5.1148615331068098E-2</v>
      </c>
      <c r="Z76" s="26">
        <f t="shared" si="39"/>
        <v>9.2803672019286063E-2</v>
      </c>
      <c r="AA76" s="33">
        <f t="shared" si="41"/>
        <v>7.979470378343855</v>
      </c>
      <c r="AB76" s="30"/>
      <c r="AC76" s="37">
        <f t="shared" si="42"/>
        <v>1.1181725064479007E-2</v>
      </c>
      <c r="AD76" s="37">
        <f t="shared" si="43"/>
        <v>0.74475006222859974</v>
      </c>
      <c r="AE76" s="38">
        <f t="shared" si="44"/>
        <v>5.9584000000000001</v>
      </c>
      <c r="AF76" s="37">
        <f t="shared" si="45"/>
        <v>5.7706867053023065E-4</v>
      </c>
      <c r="AG76" s="37">
        <f t="shared" si="46"/>
        <v>4.1621963937612146E-2</v>
      </c>
      <c r="AH76" s="38">
        <f t="shared" si="47"/>
        <v>0.57496391421344517</v>
      </c>
    </row>
    <row r="77" spans="6:34" x14ac:dyDescent="0.2">
      <c r="F77" s="9">
        <v>92.500000000000398</v>
      </c>
      <c r="G77" s="17">
        <f t="shared" si="40"/>
        <v>1180.9615384615427</v>
      </c>
      <c r="H77" s="24">
        <f t="shared" si="33"/>
        <v>1454.1115384615428</v>
      </c>
      <c r="I77" s="24">
        <f t="shared" si="34"/>
        <v>18.89393860946771</v>
      </c>
      <c r="J77" s="18">
        <f t="shared" si="35"/>
        <v>1889393860.9467711</v>
      </c>
      <c r="K77" s="19">
        <f t="shared" si="24"/>
        <v>-7.969730943349421</v>
      </c>
      <c r="L77" s="25">
        <f t="shared" si="25"/>
        <v>-7.0962831144861669</v>
      </c>
      <c r="M77" s="19">
        <f t="shared" si="26"/>
        <v>-0.87344782886325412</v>
      </c>
      <c r="N77" s="20">
        <f t="shared" si="27"/>
        <v>2.9952846153843922</v>
      </c>
      <c r="O77" s="42">
        <f t="shared" si="28"/>
        <v>1.4451381030408577</v>
      </c>
      <c r="P77" s="40"/>
      <c r="Q77" s="21">
        <f t="shared" si="29"/>
        <v>16.846262240007828</v>
      </c>
      <c r="R77" s="44">
        <f t="shared" si="30"/>
        <v>0.83234468148094165</v>
      </c>
      <c r="S77" s="22"/>
      <c r="T77" s="22">
        <f t="shared" si="31"/>
        <v>5.6242609311589264</v>
      </c>
      <c r="U77" s="50">
        <f t="shared" si="32"/>
        <v>0.32253873913401976</v>
      </c>
      <c r="V77" s="47"/>
      <c r="W77" s="26">
        <f t="shared" si="36"/>
        <v>0.57596203416789238</v>
      </c>
      <c r="X77" s="26">
        <f t="shared" si="37"/>
        <v>5.6242609311589264</v>
      </c>
      <c r="Y77" s="27">
        <f t="shared" si="38"/>
        <v>5.1203352868730657E-2</v>
      </c>
      <c r="Z77" s="26">
        <f t="shared" si="39"/>
        <v>9.2893761625801943E-2</v>
      </c>
      <c r="AA77" s="33">
        <f t="shared" si="41"/>
        <v>7.9717152411344818</v>
      </c>
      <c r="AB77" s="30"/>
      <c r="AC77" s="37">
        <f t="shared" si="42"/>
        <v>1.1208576449371345E-2</v>
      </c>
      <c r="AD77" s="37">
        <f t="shared" si="43"/>
        <v>0.75595863867797108</v>
      </c>
      <c r="AE77" s="38">
        <f t="shared" si="44"/>
        <v>5.958400000000001</v>
      </c>
      <c r="AF77" s="37">
        <f t="shared" si="45"/>
        <v>5.7744171030752996E-4</v>
      </c>
      <c r="AG77" s="37">
        <f t="shared" si="46"/>
        <v>4.2199405647919679E-2</v>
      </c>
      <c r="AH77" s="38">
        <f t="shared" si="47"/>
        <v>0.57496428725322246</v>
      </c>
    </row>
    <row r="78" spans="6:34" x14ac:dyDescent="0.2">
      <c r="F78" s="9">
        <v>92.400000000000404</v>
      </c>
      <c r="G78" s="17">
        <f t="shared" si="40"/>
        <v>1180.7076923076966</v>
      </c>
      <c r="H78" s="24">
        <f t="shared" si="33"/>
        <v>1453.8576923076967</v>
      </c>
      <c r="I78" s="24">
        <f t="shared" si="34"/>
        <v>18.87968085207126</v>
      </c>
      <c r="J78" s="18">
        <f t="shared" si="35"/>
        <v>1887968085.2071261</v>
      </c>
      <c r="K78" s="19">
        <f t="shared" si="24"/>
        <v>-7.9714052037911474</v>
      </c>
      <c r="L78" s="25">
        <f t="shared" si="25"/>
        <v>-7.1001264343449231</v>
      </c>
      <c r="M78" s="19">
        <f t="shared" si="26"/>
        <v>-0.87127876944622429</v>
      </c>
      <c r="N78" s="20">
        <f t="shared" si="27"/>
        <v>3.0090430769228504</v>
      </c>
      <c r="O78" s="42">
        <f t="shared" si="28"/>
        <v>1.4464350882609613</v>
      </c>
      <c r="P78" s="40"/>
      <c r="Q78" s="21">
        <f t="shared" si="29"/>
        <v>16.905370968930256</v>
      </c>
      <c r="R78" s="44">
        <f t="shared" si="30"/>
        <v>0.8330893794327805</v>
      </c>
      <c r="S78" s="22"/>
      <c r="T78" s="22">
        <f t="shared" si="31"/>
        <v>5.6181884196281642</v>
      </c>
      <c r="U78" s="50">
        <f t="shared" si="32"/>
        <v>0.32253784236060179</v>
      </c>
      <c r="V78" s="47"/>
      <c r="W78" s="26">
        <f t="shared" si="36"/>
        <v>0.57596043278678888</v>
      </c>
      <c r="X78" s="26">
        <f t="shared" si="37"/>
        <v>5.6181884196281642</v>
      </c>
      <c r="Y78" s="27">
        <f t="shared" si="38"/>
        <v>5.1258554338847573E-2</v>
      </c>
      <c r="Z78" s="26">
        <f t="shared" si="39"/>
        <v>9.2984596675011355E-2</v>
      </c>
      <c r="AA78" s="33">
        <f t="shared" si="41"/>
        <v>7.9639056673906534</v>
      </c>
      <c r="AB78" s="30"/>
      <c r="AC78" s="37">
        <f t="shared" si="42"/>
        <v>1.1235261585582738E-2</v>
      </c>
      <c r="AD78" s="37">
        <f t="shared" si="43"/>
        <v>0.76719390026355383</v>
      </c>
      <c r="AE78" s="38">
        <f t="shared" si="44"/>
        <v>5.9584000000000001</v>
      </c>
      <c r="AF78" s="37">
        <f t="shared" si="45"/>
        <v>5.7781361089665828E-4</v>
      </c>
      <c r="AG78" s="37">
        <f t="shared" si="46"/>
        <v>4.2777219258816335E-2</v>
      </c>
      <c r="AH78" s="38">
        <f t="shared" si="47"/>
        <v>0.57496465915381156</v>
      </c>
    </row>
    <row r="79" spans="6:34" x14ac:dyDescent="0.2">
      <c r="F79" s="9">
        <v>92.300000000000395</v>
      </c>
      <c r="G79" s="17">
        <f t="shared" si="40"/>
        <v>1180.4538461538505</v>
      </c>
      <c r="H79" s="24">
        <f t="shared" si="33"/>
        <v>1453.6038461538506</v>
      </c>
      <c r="I79" s="24">
        <f t="shared" si="34"/>
        <v>18.865435982248783</v>
      </c>
      <c r="J79" s="18">
        <f t="shared" si="35"/>
        <v>1886543598.2248783</v>
      </c>
      <c r="K79" s="19">
        <f t="shared" si="24"/>
        <v>-7.9730625232876999</v>
      </c>
      <c r="L79" s="25">
        <f t="shared" si="25"/>
        <v>-7.1039701213228641</v>
      </c>
      <c r="M79" s="19">
        <f t="shared" si="26"/>
        <v>-0.86909240196483584</v>
      </c>
      <c r="N79" s="20">
        <f t="shared" si="27"/>
        <v>3.0228015384613087</v>
      </c>
      <c r="O79" s="42">
        <f t="shared" si="28"/>
        <v>1.4477295323392907</v>
      </c>
      <c r="P79" s="40"/>
      <c r="Q79" s="21">
        <f t="shared" si="29"/>
        <v>16.964185980246274</v>
      </c>
      <c r="R79" s="44">
        <f t="shared" si="30"/>
        <v>0.83383202128639189</v>
      </c>
      <c r="S79" s="22"/>
      <c r="T79" s="22">
        <f t="shared" si="31"/>
        <v>5.6120740195472845</v>
      </c>
      <c r="U79" s="50">
        <f t="shared" si="32"/>
        <v>0.32253671800551886</v>
      </c>
      <c r="V79" s="47"/>
      <c r="W79" s="26">
        <f t="shared" si="36"/>
        <v>0.57595842500985506</v>
      </c>
      <c r="X79" s="26">
        <f t="shared" si="37"/>
        <v>5.6120740195472845</v>
      </c>
      <c r="Y79" s="27">
        <f t="shared" si="38"/>
        <v>5.1314222068681532E-2</v>
      </c>
      <c r="Z79" s="26">
        <f t="shared" si="39"/>
        <v>9.3076180542080986E-2</v>
      </c>
      <c r="AA79" s="33">
        <f t="shared" si="41"/>
        <v>7.9560417144306079</v>
      </c>
      <c r="AB79" s="30"/>
      <c r="AC79" s="37">
        <f t="shared" si="42"/>
        <v>1.1261779694280171E-2</v>
      </c>
      <c r="AD79" s="37">
        <f t="shared" si="43"/>
        <v>0.77845567995783405</v>
      </c>
      <c r="AE79" s="38">
        <f t="shared" si="44"/>
        <v>5.9584000000000001</v>
      </c>
      <c r="AF79" s="37">
        <f t="shared" si="45"/>
        <v>5.781843696460047E-4</v>
      </c>
      <c r="AG79" s="37">
        <f t="shared" si="46"/>
        <v>4.3355403628462338E-2</v>
      </c>
      <c r="AH79" s="38">
        <f t="shared" si="47"/>
        <v>0.57496502991256082</v>
      </c>
    </row>
    <row r="80" spans="6:34" x14ac:dyDescent="0.2">
      <c r="F80" s="9">
        <v>92.200000000000401</v>
      </c>
      <c r="G80" s="17">
        <f t="shared" si="40"/>
        <v>1180.2000000000044</v>
      </c>
      <c r="H80" s="24">
        <f t="shared" si="33"/>
        <v>1453.3500000000045</v>
      </c>
      <c r="I80" s="24">
        <f t="shared" si="34"/>
        <v>18.851204000000251</v>
      </c>
      <c r="J80" s="18">
        <f t="shared" si="35"/>
        <v>1885120400.000025</v>
      </c>
      <c r="K80" s="19">
        <f t="shared" si="24"/>
        <v>-7.9747028604716697</v>
      </c>
      <c r="L80" s="25">
        <f t="shared" si="25"/>
        <v>-7.1078141756123756</v>
      </c>
      <c r="M80" s="19">
        <f t="shared" si="26"/>
        <v>-0.86688868485929405</v>
      </c>
      <c r="N80" s="20">
        <f t="shared" si="27"/>
        <v>3.036559999999767</v>
      </c>
      <c r="O80" s="42">
        <f t="shared" si="28"/>
        <v>1.4490214290707319</v>
      </c>
      <c r="P80" s="40"/>
      <c r="Q80" s="21">
        <f t="shared" si="29"/>
        <v>17.022705683767338</v>
      </c>
      <c r="R80" s="44">
        <f t="shared" si="30"/>
        <v>0.83457260178347947</v>
      </c>
      <c r="S80" s="22"/>
      <c r="T80" s="22">
        <f t="shared" si="31"/>
        <v>5.6059177766184902</v>
      </c>
      <c r="U80" s="50">
        <f t="shared" si="32"/>
        <v>0.32253536602179189</v>
      </c>
      <c r="V80" s="47"/>
      <c r="W80" s="26">
        <f t="shared" si="36"/>
        <v>0.5759560107531998</v>
      </c>
      <c r="X80" s="26">
        <f t="shared" si="37"/>
        <v>5.6059177766184902</v>
      </c>
      <c r="Y80" s="27">
        <f t="shared" si="38"/>
        <v>5.1370358405490077E-2</v>
      </c>
      <c r="Z80" s="26">
        <f t="shared" si="39"/>
        <v>9.3168516628366102E-2</v>
      </c>
      <c r="AA80" s="33">
        <f t="shared" si="41"/>
        <v>7.9481234409064578</v>
      </c>
      <c r="AB80" s="30"/>
      <c r="AC80" s="37">
        <f t="shared" si="42"/>
        <v>1.1288129999896137E-2</v>
      </c>
      <c r="AD80" s="37">
        <f t="shared" si="43"/>
        <v>0.78974380995773019</v>
      </c>
      <c r="AE80" s="38">
        <f t="shared" si="44"/>
        <v>5.9584000000000001</v>
      </c>
      <c r="AF80" s="37">
        <f t="shared" si="45"/>
        <v>5.7855398390260283E-4</v>
      </c>
      <c r="AG80" s="37">
        <f t="shared" si="46"/>
        <v>4.3933957612364939E-2</v>
      </c>
      <c r="AH80" s="38">
        <f t="shared" si="47"/>
        <v>0.57496539952681747</v>
      </c>
    </row>
    <row r="81" spans="6:34" x14ac:dyDescent="0.2">
      <c r="F81" s="9">
        <v>92.100000000000406</v>
      </c>
      <c r="G81" s="17">
        <f t="shared" si="40"/>
        <v>1179.9461538461583</v>
      </c>
      <c r="H81" s="24">
        <f t="shared" si="33"/>
        <v>1453.0961538461584</v>
      </c>
      <c r="I81" s="24">
        <f t="shared" si="34"/>
        <v>18.836984905325693</v>
      </c>
      <c r="J81" s="18">
        <f t="shared" si="35"/>
        <v>1883698490.5325692</v>
      </c>
      <c r="K81" s="19">
        <f t="shared" si="24"/>
        <v>-7.976326173833578</v>
      </c>
      <c r="L81" s="25">
        <f t="shared" si="25"/>
        <v>-7.1116585974059774</v>
      </c>
      <c r="M81" s="19">
        <f t="shared" si="26"/>
        <v>-0.86466757642760061</v>
      </c>
      <c r="N81" s="20">
        <f t="shared" si="27"/>
        <v>3.0503184615382253</v>
      </c>
      <c r="O81" s="42">
        <f t="shared" si="28"/>
        <v>1.450310772228864</v>
      </c>
      <c r="P81" s="40"/>
      <c r="Q81" s="21">
        <f t="shared" si="29"/>
        <v>17.080928494983159</v>
      </c>
      <c r="R81" s="44">
        <f t="shared" si="30"/>
        <v>0.83531111566295713</v>
      </c>
      <c r="S81" s="22"/>
      <c r="T81" s="22">
        <f t="shared" si="31"/>
        <v>5.5997197375809504</v>
      </c>
      <c r="U81" s="50">
        <f t="shared" si="32"/>
        <v>0.32253378636385088</v>
      </c>
      <c r="V81" s="47"/>
      <c r="W81" s="26">
        <f t="shared" si="36"/>
        <v>0.57595318993544797</v>
      </c>
      <c r="X81" s="26">
        <f t="shared" si="37"/>
        <v>5.5997197375809504</v>
      </c>
      <c r="Y81" s="27">
        <f t="shared" si="38"/>
        <v>5.1426965716703597E-2</v>
      </c>
      <c r="Z81" s="26">
        <f t="shared" si="39"/>
        <v>9.3261608361612611E-2</v>
      </c>
      <c r="AA81" s="33">
        <f t="shared" si="41"/>
        <v>7.9401509068067977</v>
      </c>
      <c r="AB81" s="30"/>
      <c r="AC81" s="37">
        <f t="shared" si="42"/>
        <v>1.131431173019227E-2</v>
      </c>
      <c r="AD81" s="37">
        <f t="shared" si="43"/>
        <v>0.80105812168792245</v>
      </c>
      <c r="AE81" s="38">
        <f t="shared" si="44"/>
        <v>5.9584000000000001</v>
      </c>
      <c r="AF81" s="37">
        <f t="shared" si="45"/>
        <v>5.7892245101337112E-4</v>
      </c>
      <c r="AG81" s="37">
        <f t="shared" si="46"/>
        <v>4.4512880063378307E-2</v>
      </c>
      <c r="AH81" s="38">
        <f t="shared" si="47"/>
        <v>0.57496576799392818</v>
      </c>
    </row>
    <row r="82" spans="6:34" x14ac:dyDescent="0.2">
      <c r="F82" s="9">
        <v>92.000000000000497</v>
      </c>
      <c r="G82" s="17">
        <f t="shared" si="40"/>
        <v>1179.6923076923122</v>
      </c>
      <c r="H82" s="24">
        <f t="shared" si="33"/>
        <v>1452.8423076923123</v>
      </c>
      <c r="I82" s="24">
        <f t="shared" si="34"/>
        <v>18.822778698225108</v>
      </c>
      <c r="J82" s="18">
        <f t="shared" si="35"/>
        <v>1882277869.8225107</v>
      </c>
      <c r="K82" s="19">
        <f t="shared" si="24"/>
        <v>-7.977932421721297</v>
      </c>
      <c r="L82" s="25">
        <f t="shared" si="25"/>
        <v>-7.1155033868963287</v>
      </c>
      <c r="M82" s="19">
        <f t="shared" si="26"/>
        <v>-0.86242903482496835</v>
      </c>
      <c r="N82" s="20">
        <f t="shared" si="27"/>
        <v>3.0640769230766836</v>
      </c>
      <c r="O82" s="42">
        <f t="shared" si="28"/>
        <v>1.4515975555658684</v>
      </c>
      <c r="P82" s="40"/>
      <c r="Q82" s="21">
        <f t="shared" si="29"/>
        <v>17.138852835139165</v>
      </c>
      <c r="R82" s="44">
        <f t="shared" si="30"/>
        <v>0.83604755766096217</v>
      </c>
      <c r="S82" s="22"/>
      <c r="T82" s="22">
        <f t="shared" si="31"/>
        <v>5.593479950212803</v>
      </c>
      <c r="U82" s="50">
        <f t="shared" si="32"/>
        <v>0.3225319789875426</v>
      </c>
      <c r="V82" s="47"/>
      <c r="W82" s="26">
        <f t="shared" si="36"/>
        <v>0.57594996247775454</v>
      </c>
      <c r="X82" s="26">
        <f t="shared" si="37"/>
        <v>5.593479950212803</v>
      </c>
      <c r="Y82" s="27">
        <f t="shared" si="38"/>
        <v>5.1484046390104843E-2</v>
      </c>
      <c r="Z82" s="26">
        <f t="shared" si="39"/>
        <v>9.3355459196160354E-2</v>
      </c>
      <c r="AA82" s="33">
        <f t="shared" si="41"/>
        <v>7.9321241734592887</v>
      </c>
      <c r="AB82" s="30"/>
      <c r="AC82" s="37">
        <f t="shared" si="42"/>
        <v>1.1340324116271741E-2</v>
      </c>
      <c r="AD82" s="37">
        <f t="shared" si="43"/>
        <v>0.81239844580419418</v>
      </c>
      <c r="AE82" s="38">
        <f t="shared" si="44"/>
        <v>5.958400000000001</v>
      </c>
      <c r="AF82" s="37">
        <f t="shared" si="45"/>
        <v>5.7928976832372558E-4</v>
      </c>
      <c r="AG82" s="37">
        <f t="shared" si="46"/>
        <v>4.5092169831702035E-2</v>
      </c>
      <c r="AH82" s="38">
        <f t="shared" si="47"/>
        <v>0.57496613531123908</v>
      </c>
    </row>
    <row r="83" spans="6:34" x14ac:dyDescent="0.2">
      <c r="F83" s="9">
        <v>91.900000000000503</v>
      </c>
      <c r="G83" s="17">
        <f t="shared" si="40"/>
        <v>1179.4384615384661</v>
      </c>
      <c r="H83" s="24">
        <f t="shared" si="33"/>
        <v>1452.5884615384662</v>
      </c>
      <c r="I83" s="24">
        <f t="shared" si="34"/>
        <v>18.808585378698496</v>
      </c>
      <c r="J83" s="18">
        <f t="shared" si="35"/>
        <v>1880858537.8698494</v>
      </c>
      <c r="K83" s="19">
        <f t="shared" si="24"/>
        <v>-7.9795215623393503</v>
      </c>
      <c r="L83" s="25">
        <f t="shared" si="25"/>
        <v>-7.1193485442762148</v>
      </c>
      <c r="M83" s="19">
        <f t="shared" si="26"/>
        <v>-0.86017301806313551</v>
      </c>
      <c r="N83" s="20">
        <f t="shared" si="27"/>
        <v>3.0778353846151418</v>
      </c>
      <c r="O83" s="42">
        <f t="shared" si="28"/>
        <v>1.4528817728124226</v>
      </c>
      <c r="P83" s="40"/>
      <c r="Q83" s="21">
        <f t="shared" si="29"/>
        <v>17.196477131313909</v>
      </c>
      <c r="R83" s="44">
        <f t="shared" si="30"/>
        <v>0.83678192251085859</v>
      </c>
      <c r="S83" s="22"/>
      <c r="T83" s="22">
        <f t="shared" si="31"/>
        <v>5.5871984633330829</v>
      </c>
      <c r="U83" s="50">
        <f t="shared" si="32"/>
        <v>0.32252994385013883</v>
      </c>
      <c r="V83" s="47"/>
      <c r="W83" s="26">
        <f t="shared" si="36"/>
        <v>0.57594632830381931</v>
      </c>
      <c r="X83" s="26">
        <f t="shared" si="37"/>
        <v>5.5871984633330829</v>
      </c>
      <c r="Y83" s="27">
        <f t="shared" si="38"/>
        <v>5.154160283401088E-2</v>
      </c>
      <c r="Z83" s="26">
        <f t="shared" si="39"/>
        <v>9.3450072613148943E-2</v>
      </c>
      <c r="AA83" s="33">
        <f t="shared" si="41"/>
        <v>7.9240433035331606</v>
      </c>
      <c r="AB83" s="30"/>
      <c r="AC83" s="37">
        <f t="shared" si="42"/>
        <v>1.1366166392675339E-2</v>
      </c>
      <c r="AD83" s="37">
        <f t="shared" si="43"/>
        <v>0.82376461219686947</v>
      </c>
      <c r="AE83" s="38">
        <f t="shared" si="44"/>
        <v>5.958400000000001</v>
      </c>
      <c r="AF83" s="37">
        <f t="shared" si="45"/>
        <v>5.7965593318046573E-4</v>
      </c>
      <c r="AG83" s="37">
        <f t="shared" si="46"/>
        <v>4.5671825764882504E-2</v>
      </c>
      <c r="AH83" s="38">
        <f t="shared" si="47"/>
        <v>0.5749665014760954</v>
      </c>
    </row>
    <row r="84" spans="6:34" x14ac:dyDescent="0.2">
      <c r="F84" s="9">
        <v>91.800000000000495</v>
      </c>
      <c r="G84" s="17">
        <f t="shared" si="40"/>
        <v>1179.18461538462</v>
      </c>
      <c r="H84" s="24">
        <f t="shared" si="33"/>
        <v>1452.3346153846201</v>
      </c>
      <c r="I84" s="24">
        <f t="shared" si="34"/>
        <v>18.794404946745829</v>
      </c>
      <c r="J84" s="18">
        <f t="shared" si="35"/>
        <v>1879440494.674583</v>
      </c>
      <c r="K84" s="19">
        <f t="shared" si="24"/>
        <v>-7.9810935537482992</v>
      </c>
      <c r="L84" s="25">
        <f t="shared" si="25"/>
        <v>-7.1231940697385667</v>
      </c>
      <c r="M84" s="19">
        <f t="shared" si="26"/>
        <v>-0.85789948400973248</v>
      </c>
      <c r="N84" s="20">
        <f t="shared" si="27"/>
        <v>3.0915938461536001</v>
      </c>
      <c r="O84" s="42">
        <f t="shared" si="28"/>
        <v>1.454163417677611</v>
      </c>
      <c r="P84" s="40"/>
      <c r="Q84" s="21">
        <f t="shared" si="29"/>
        <v>17.25379981649672</v>
      </c>
      <c r="R84" s="44">
        <f t="shared" si="30"/>
        <v>0.83751420494325168</v>
      </c>
      <c r="S84" s="22"/>
      <c r="T84" s="22">
        <f t="shared" si="31"/>
        <v>5.5808753268036808</v>
      </c>
      <c r="U84" s="50">
        <f t="shared" si="32"/>
        <v>0.32252768091034478</v>
      </c>
      <c r="V84" s="47"/>
      <c r="W84" s="26">
        <f t="shared" si="36"/>
        <v>0.57594228733990138</v>
      </c>
      <c r="X84" s="26">
        <f t="shared" si="37"/>
        <v>5.5808753268036808</v>
      </c>
      <c r="Y84" s="27">
        <f t="shared" si="38"/>
        <v>5.1599637477456356E-2</v>
      </c>
      <c r="Z84" s="26">
        <f t="shared" si="39"/>
        <v>9.3545452120724445E-2</v>
      </c>
      <c r="AA84" s="33">
        <f t="shared" si="41"/>
        <v>7.9159083610417493</v>
      </c>
      <c r="AB84" s="30"/>
      <c r="AC84" s="37">
        <f t="shared" si="42"/>
        <v>1.1391837797324469E-2</v>
      </c>
      <c r="AD84" s="37">
        <f t="shared" si="43"/>
        <v>0.83515644999419392</v>
      </c>
      <c r="AE84" s="38">
        <f t="shared" si="44"/>
        <v>5.958400000000001</v>
      </c>
      <c r="AF84" s="37">
        <f t="shared" si="45"/>
        <v>5.800209429268476E-4</v>
      </c>
      <c r="AG84" s="37">
        <f t="shared" si="46"/>
        <v>4.6251846707809352E-2</v>
      </c>
      <c r="AH84" s="38">
        <f t="shared" si="47"/>
        <v>0.57496686648584172</v>
      </c>
    </row>
    <row r="85" spans="6:34" x14ac:dyDescent="0.2">
      <c r="F85" s="9">
        <v>91.7000000000005</v>
      </c>
      <c r="G85" s="17">
        <f t="shared" si="40"/>
        <v>1178.9307692307739</v>
      </c>
      <c r="H85" s="24">
        <f t="shared" si="33"/>
        <v>1452.080769230774</v>
      </c>
      <c r="I85" s="24">
        <f t="shared" si="34"/>
        <v>18.780237402367135</v>
      </c>
      <c r="J85" s="18">
        <f t="shared" si="35"/>
        <v>1878023740.2367134</v>
      </c>
      <c r="K85" s="19">
        <f t="shared" si="24"/>
        <v>-7.9826483538640414</v>
      </c>
      <c r="L85" s="25">
        <f t="shared" si="25"/>
        <v>-7.1270399634764328</v>
      </c>
      <c r="M85" s="19">
        <f t="shared" si="26"/>
        <v>-0.85560839038760861</v>
      </c>
      <c r="N85" s="20">
        <f t="shared" si="27"/>
        <v>3.1053523076920584</v>
      </c>
      <c r="O85" s="42">
        <f t="shared" si="28"/>
        <v>1.4554424838488167</v>
      </c>
      <c r="P85" s="40"/>
      <c r="Q85" s="21">
        <f t="shared" si="29"/>
        <v>17.310819329665296</v>
      </c>
      <c r="R85" s="44">
        <f t="shared" si="30"/>
        <v>0.83824439968599107</v>
      </c>
      <c r="S85" s="22"/>
      <c r="T85" s="22">
        <f t="shared" si="31"/>
        <v>5.5745105915312205</v>
      </c>
      <c r="U85" s="50">
        <f t="shared" si="32"/>
        <v>0.32252519012830699</v>
      </c>
      <c r="V85" s="47"/>
      <c r="W85" s="26">
        <f t="shared" si="36"/>
        <v>0.5759378395148339</v>
      </c>
      <c r="X85" s="26">
        <f t="shared" si="37"/>
        <v>5.5745105915312205</v>
      </c>
      <c r="Y85" s="27">
        <f t="shared" si="38"/>
        <v>5.1658152770379245E-2</v>
      </c>
      <c r="Z85" s="26">
        <f t="shared" si="39"/>
        <v>9.3641601254248655E-2</v>
      </c>
      <c r="AA85" s="33">
        <f t="shared" si="41"/>
        <v>7.9077194113449281</v>
      </c>
      <c r="AB85" s="30"/>
      <c r="AC85" s="37">
        <f t="shared" si="42"/>
        <v>1.1417337571649554E-2</v>
      </c>
      <c r="AD85" s="37">
        <f t="shared" si="43"/>
        <v>0.84657378756584345</v>
      </c>
      <c r="AE85" s="38">
        <f t="shared" si="44"/>
        <v>5.958400000000001</v>
      </c>
      <c r="AF85" s="37">
        <f t="shared" si="45"/>
        <v>5.8038479490711602E-4</v>
      </c>
      <c r="AG85" s="37">
        <f t="shared" si="46"/>
        <v>4.6832231502716468E-2</v>
      </c>
      <c r="AH85" s="38">
        <f t="shared" si="47"/>
        <v>0.57496723033782204</v>
      </c>
    </row>
    <row r="86" spans="6:34" x14ac:dyDescent="0.2">
      <c r="F86" s="9">
        <v>91.600000000000506</v>
      </c>
      <c r="G86" s="17">
        <f t="shared" si="40"/>
        <v>1178.6769230769278</v>
      </c>
      <c r="H86" s="24">
        <f t="shared" si="33"/>
        <v>1451.8269230769279</v>
      </c>
      <c r="I86" s="24">
        <f t="shared" si="34"/>
        <v>18.766082745562414</v>
      </c>
      <c r="J86" s="18">
        <f t="shared" si="35"/>
        <v>1876608274.5562415</v>
      </c>
      <c r="K86" s="19">
        <f t="shared" si="24"/>
        <v>-7.984185920457179</v>
      </c>
      <c r="L86" s="25">
        <f t="shared" si="25"/>
        <v>-7.1308862256830192</v>
      </c>
      <c r="M86" s="19">
        <f t="shared" si="26"/>
        <v>-0.85329969477415979</v>
      </c>
      <c r="N86" s="20">
        <f t="shared" si="27"/>
        <v>3.1191107692305167</v>
      </c>
      <c r="O86" s="42">
        <f t="shared" si="28"/>
        <v>1.4567189649916337</v>
      </c>
      <c r="P86" s="40"/>
      <c r="Q86" s="21">
        <f t="shared" si="29"/>
        <v>17.367534115863361</v>
      </c>
      <c r="R86" s="44">
        <f t="shared" si="30"/>
        <v>0.83897250146418612</v>
      </c>
      <c r="S86" s="22"/>
      <c r="T86" s="22">
        <f t="shared" si="31"/>
        <v>5.5681043094689207</v>
      </c>
      <c r="U86" s="50">
        <f t="shared" si="32"/>
        <v>0.3225224714656218</v>
      </c>
      <c r="V86" s="47"/>
      <c r="W86" s="26">
        <f t="shared" si="36"/>
        <v>0.57593298476003885</v>
      </c>
      <c r="X86" s="26">
        <f t="shared" si="37"/>
        <v>5.5681043094689207</v>
      </c>
      <c r="Y86" s="27">
        <f t="shared" si="38"/>
        <v>5.171715118380843E-2</v>
      </c>
      <c r="Z86" s="26">
        <f t="shared" si="39"/>
        <v>9.3738523576510135E-2</v>
      </c>
      <c r="AA86" s="33">
        <f t="shared" si="41"/>
        <v>7.8994765211515192</v>
      </c>
      <c r="AB86" s="30"/>
      <c r="AC86" s="37">
        <f t="shared" si="42"/>
        <v>1.1442664960597607E-2</v>
      </c>
      <c r="AD86" s="37">
        <f t="shared" si="43"/>
        <v>0.8580164525264411</v>
      </c>
      <c r="AE86" s="38">
        <f t="shared" si="44"/>
        <v>5.9584000000000001</v>
      </c>
      <c r="AF86" s="37">
        <f t="shared" si="45"/>
        <v>5.8074748646487094E-4</v>
      </c>
      <c r="AG86" s="37">
        <f t="shared" si="46"/>
        <v>4.7412978989181336E-2</v>
      </c>
      <c r="AH86" s="38">
        <f t="shared" si="47"/>
        <v>0.57496759302937972</v>
      </c>
    </row>
    <row r="87" spans="6:34" x14ac:dyDescent="0.2">
      <c r="F87" s="9">
        <v>91.500000000000497</v>
      </c>
      <c r="G87" s="17">
        <f t="shared" si="40"/>
        <v>1178.4230769230817</v>
      </c>
      <c r="H87" s="24">
        <f t="shared" si="33"/>
        <v>1451.5730769230818</v>
      </c>
      <c r="I87" s="24">
        <f t="shared" si="34"/>
        <v>18.751940976331639</v>
      </c>
      <c r="J87" s="18">
        <f t="shared" si="35"/>
        <v>1875194097.6331639</v>
      </c>
      <c r="K87" s="19">
        <f t="shared" si="24"/>
        <v>-7.9857062111523449</v>
      </c>
      <c r="L87" s="25">
        <f t="shared" si="25"/>
        <v>-7.1347328565516497</v>
      </c>
      <c r="M87" s="19">
        <f t="shared" si="26"/>
        <v>-0.85097335460069523</v>
      </c>
      <c r="N87" s="20">
        <f t="shared" si="27"/>
        <v>3.1328692307689749</v>
      </c>
      <c r="O87" s="42">
        <f t="shared" si="28"/>
        <v>1.4579928547497545</v>
      </c>
      <c r="P87" s="40"/>
      <c r="Q87" s="21">
        <f t="shared" si="29"/>
        <v>17.423942626278418</v>
      </c>
      <c r="R87" s="44">
        <f t="shared" si="30"/>
        <v>0.83969850500020748</v>
      </c>
      <c r="S87" s="22"/>
      <c r="T87" s="22">
        <f t="shared" si="31"/>
        <v>5.5616565336184314</v>
      </c>
      <c r="U87" s="50">
        <f t="shared" si="32"/>
        <v>0.32251952488534336</v>
      </c>
      <c r="V87" s="47"/>
      <c r="W87" s="26">
        <f t="shared" si="36"/>
        <v>0.57592772300954165</v>
      </c>
      <c r="X87" s="26">
        <f t="shared" si="37"/>
        <v>5.5616565336184314</v>
      </c>
      <c r="Y87" s="27">
        <f t="shared" si="38"/>
        <v>5.1776635210053261E-2</v>
      </c>
      <c r="Z87" s="26">
        <f t="shared" si="39"/>
        <v>9.3836222677936801E-2</v>
      </c>
      <c r="AA87" s="33">
        <f t="shared" si="41"/>
        <v>7.8911797585216785</v>
      </c>
      <c r="AB87" s="30"/>
      <c r="AC87" s="37">
        <f t="shared" si="42"/>
        <v>1.1467819212667119E-2</v>
      </c>
      <c r="AD87" s="37">
        <f t="shared" si="43"/>
        <v>0.86948427173910825</v>
      </c>
      <c r="AE87" s="38">
        <f t="shared" si="44"/>
        <v>5.958400000000001</v>
      </c>
      <c r="AF87" s="37">
        <f t="shared" si="45"/>
        <v>5.8110901494282498E-4</v>
      </c>
      <c r="AG87" s="37">
        <f t="shared" si="46"/>
        <v>4.7994088004124164E-2</v>
      </c>
      <c r="AH87" s="38">
        <f t="shared" si="47"/>
        <v>0.57496795455785765</v>
      </c>
    </row>
    <row r="88" spans="6:34" x14ac:dyDescent="0.2">
      <c r="F88" s="9">
        <v>91.400000000000503</v>
      </c>
      <c r="G88" s="17">
        <f t="shared" si="40"/>
        <v>1178.1692307692356</v>
      </c>
      <c r="H88" s="24">
        <f t="shared" si="33"/>
        <v>1451.3192307692357</v>
      </c>
      <c r="I88" s="24">
        <f t="shared" si="34"/>
        <v>18.737812094674837</v>
      </c>
      <c r="J88" s="18">
        <f t="shared" si="35"/>
        <v>1873781209.4674838</v>
      </c>
      <c r="K88" s="19">
        <f t="shared" si="24"/>
        <v>-7.9872091834275283</v>
      </c>
      <c r="L88" s="25">
        <f t="shared" si="25"/>
        <v>-7.1385798562757863</v>
      </c>
      <c r="M88" s="19">
        <f t="shared" si="26"/>
        <v>-0.848629327151742</v>
      </c>
      <c r="N88" s="20">
        <f t="shared" si="27"/>
        <v>3.1466276923074332</v>
      </c>
      <c r="O88" s="42">
        <f t="shared" si="28"/>
        <v>1.4592641467448786</v>
      </c>
      <c r="P88" s="40"/>
      <c r="Q88" s="21">
        <f t="shared" si="29"/>
        <v>17.480043318319563</v>
      </c>
      <c r="R88" s="44">
        <f t="shared" si="30"/>
        <v>0.84042240501370136</v>
      </c>
      <c r="S88" s="22"/>
      <c r="T88" s="22">
        <f t="shared" si="31"/>
        <v>5.5551673180316374</v>
      </c>
      <c r="U88" s="50">
        <f t="shared" si="32"/>
        <v>0.32251635035199261</v>
      </c>
      <c r="V88" s="47"/>
      <c r="W88" s="26">
        <f t="shared" si="36"/>
        <v>0.57592205419998677</v>
      </c>
      <c r="X88" s="26">
        <f t="shared" si="37"/>
        <v>5.5551673180316374</v>
      </c>
      <c r="Y88" s="27">
        <f t="shared" si="38"/>
        <v>5.1836607362895165E-2</v>
      </c>
      <c r="Z88" s="26">
        <f t="shared" si="39"/>
        <v>9.3934702176810672E-2</v>
      </c>
      <c r="AA88" s="33">
        <f t="shared" si="41"/>
        <v>7.8828291928692309</v>
      </c>
      <c r="AB88" s="30"/>
      <c r="AC88" s="37">
        <f t="shared" si="42"/>
        <v>1.1492799579947772E-2</v>
      </c>
      <c r="AD88" s="37">
        <f t="shared" si="43"/>
        <v>0.880977071319056</v>
      </c>
      <c r="AE88" s="38">
        <f t="shared" si="44"/>
        <v>5.958400000000001</v>
      </c>
      <c r="AF88" s="37">
        <f t="shared" si="45"/>
        <v>5.8146937768281388E-4</v>
      </c>
      <c r="AG88" s="37">
        <f t="shared" si="46"/>
        <v>4.857555738180698E-2</v>
      </c>
      <c r="AH88" s="38">
        <f t="shared" si="47"/>
        <v>0.57496831492059775</v>
      </c>
    </row>
    <row r="89" spans="6:34" x14ac:dyDescent="0.2">
      <c r="F89" s="9">
        <v>91.300000000000495</v>
      </c>
      <c r="G89" s="17">
        <f t="shared" si="40"/>
        <v>1177.9153846153895</v>
      </c>
      <c r="H89" s="24">
        <f t="shared" si="33"/>
        <v>1451.0653846153896</v>
      </c>
      <c r="I89" s="24">
        <f t="shared" si="34"/>
        <v>18.723696100592008</v>
      </c>
      <c r="J89" s="18">
        <f t="shared" si="35"/>
        <v>1872369610.0592008</v>
      </c>
      <c r="K89" s="19">
        <f t="shared" si="24"/>
        <v>-7.9886947946133979</v>
      </c>
      <c r="L89" s="25">
        <f t="shared" si="25"/>
        <v>-7.142427225049035</v>
      </c>
      <c r="M89" s="19">
        <f t="shared" si="26"/>
        <v>-0.84626756956436289</v>
      </c>
      <c r="N89" s="20">
        <f t="shared" si="27"/>
        <v>3.1603861538458915</v>
      </c>
      <c r="O89" s="42">
        <f t="shared" si="28"/>
        <v>1.4605328345766049</v>
      </c>
      <c r="P89" s="40"/>
      <c r="Q89" s="21">
        <f t="shared" si="29"/>
        <v>17.53583465569529</v>
      </c>
      <c r="R89" s="44">
        <f t="shared" si="30"/>
        <v>0.84114419622159342</v>
      </c>
      <c r="S89" s="22"/>
      <c r="T89" s="22">
        <f t="shared" si="31"/>
        <v>5.5486367178124212</v>
      </c>
      <c r="U89" s="50">
        <f t="shared" si="32"/>
        <v>0.32251294783156503</v>
      </c>
      <c r="V89" s="47"/>
      <c r="W89" s="26">
        <f t="shared" si="36"/>
        <v>0.57591597827065177</v>
      </c>
      <c r="X89" s="26">
        <f t="shared" si="37"/>
        <v>5.5486367178124212</v>
      </c>
      <c r="Y89" s="27">
        <f t="shared" si="38"/>
        <v>5.1897070177781404E-2</v>
      </c>
      <c r="Z89" s="26">
        <f t="shared" si="39"/>
        <v>9.4033965719484441E-2</v>
      </c>
      <c r="AA89" s="33">
        <f t="shared" si="41"/>
        <v>7.8744248949639513</v>
      </c>
      <c r="AB89" s="30"/>
      <c r="AC89" s="37">
        <f t="shared" si="42"/>
        <v>1.1517605318176583E-2</v>
      </c>
      <c r="AD89" s="37">
        <f t="shared" si="43"/>
        <v>0.89249467663723259</v>
      </c>
      <c r="AE89" s="38">
        <f t="shared" si="44"/>
        <v>5.9584000000000001</v>
      </c>
      <c r="AF89" s="37">
        <f t="shared" si="45"/>
        <v>5.8182857202662881E-4</v>
      </c>
      <c r="AG89" s="37">
        <f t="shared" si="46"/>
        <v>4.9157385953833607E-2</v>
      </c>
      <c r="AH89" s="38">
        <f t="shared" si="47"/>
        <v>0.57496867411494146</v>
      </c>
    </row>
    <row r="90" spans="6:34" x14ac:dyDescent="0.2">
      <c r="F90" s="9">
        <v>91.2000000000005</v>
      </c>
      <c r="G90" s="17">
        <f t="shared" si="40"/>
        <v>1177.6615384615434</v>
      </c>
      <c r="H90" s="24">
        <f t="shared" si="33"/>
        <v>1450.8115384615435</v>
      </c>
      <c r="I90" s="24">
        <f t="shared" si="34"/>
        <v>18.709592994083124</v>
      </c>
      <c r="J90" s="18">
        <f t="shared" si="35"/>
        <v>1870959299.4083123</v>
      </c>
      <c r="K90" s="19">
        <f t="shared" si="24"/>
        <v>-7.9901630018926477</v>
      </c>
      <c r="L90" s="25">
        <f t="shared" si="25"/>
        <v>-7.1462749630651334</v>
      </c>
      <c r="M90" s="19">
        <f t="shared" si="26"/>
        <v>-0.84388803882751429</v>
      </c>
      <c r="N90" s="20">
        <f t="shared" si="27"/>
        <v>3.1741446153843498</v>
      </c>
      <c r="O90" s="42">
        <f t="shared" si="28"/>
        <v>1.4617989118223385</v>
      </c>
      <c r="P90" s="40"/>
      <c r="Q90" s="21">
        <f t="shared" si="29"/>
        <v>17.591315108491393</v>
      </c>
      <c r="R90" s="44">
        <f t="shared" si="30"/>
        <v>0.84186387333810286</v>
      </c>
      <c r="S90" s="22"/>
      <c r="T90" s="22">
        <f t="shared" si="31"/>
        <v>5.5420647891184069</v>
      </c>
      <c r="U90" s="50">
        <f t="shared" si="32"/>
        <v>0.32250931729153942</v>
      </c>
      <c r="V90" s="47"/>
      <c r="W90" s="26">
        <f t="shared" si="36"/>
        <v>0.57590949516346324</v>
      </c>
      <c r="X90" s="26">
        <f t="shared" si="37"/>
        <v>5.5420647891184069</v>
      </c>
      <c r="Y90" s="27">
        <f t="shared" si="38"/>
        <v>5.195802621202078E-2</v>
      </c>
      <c r="Z90" s="26">
        <f t="shared" si="39"/>
        <v>9.4134016980599922E-2</v>
      </c>
      <c r="AA90" s="33">
        <f t="shared" si="41"/>
        <v>7.865966936933833</v>
      </c>
      <c r="AB90" s="30"/>
      <c r="AC90" s="37">
        <f t="shared" si="42"/>
        <v>1.1542235686753199E-2</v>
      </c>
      <c r="AD90" s="37">
        <f t="shared" si="43"/>
        <v>0.90403691232398575</v>
      </c>
      <c r="AE90" s="38">
        <f t="shared" si="44"/>
        <v>5.9584000000000001</v>
      </c>
      <c r="AF90" s="37">
        <f t="shared" si="45"/>
        <v>5.8218659531478797E-4</v>
      </c>
      <c r="AG90" s="37">
        <f t="shared" si="46"/>
        <v>4.9739572549148396E-2</v>
      </c>
      <c r="AH90" s="38">
        <f t="shared" si="47"/>
        <v>0.57496903213822981</v>
      </c>
    </row>
    <row r="91" spans="6:34" x14ac:dyDescent="0.2">
      <c r="F91" s="9">
        <v>91.100000000000506</v>
      </c>
      <c r="G91" s="17">
        <f t="shared" si="40"/>
        <v>1177.4076923076973</v>
      </c>
      <c r="H91" s="24">
        <f t="shared" si="33"/>
        <v>1450.5576923076974</v>
      </c>
      <c r="I91" s="24">
        <f t="shared" si="34"/>
        <v>18.695502775148213</v>
      </c>
      <c r="J91" s="18">
        <f t="shared" si="35"/>
        <v>1869550277.5148213</v>
      </c>
      <c r="K91" s="19">
        <f t="shared" si="24"/>
        <v>-7.9916137622992798</v>
      </c>
      <c r="L91" s="25">
        <f t="shared" si="25"/>
        <v>-7.150123070517945</v>
      </c>
      <c r="M91" s="19">
        <f t="shared" si="26"/>
        <v>-0.84149069178133473</v>
      </c>
      <c r="N91" s="20">
        <f t="shared" si="27"/>
        <v>3.1879030769228081</v>
      </c>
      <c r="O91" s="42">
        <f t="shared" si="28"/>
        <v>1.4630623720371778</v>
      </c>
      <c r="P91" s="40"/>
      <c r="Q91" s="21">
        <f t="shared" si="29"/>
        <v>17.646483153248887</v>
      </c>
      <c r="R91" s="44">
        <f t="shared" si="30"/>
        <v>0.84258143107474492</v>
      </c>
      <c r="S91" s="22"/>
      <c r="T91" s="22">
        <f t="shared" si="31"/>
        <v>5.5354515891626592</v>
      </c>
      <c r="U91" s="50">
        <f t="shared" si="32"/>
        <v>0.32250545870088659</v>
      </c>
      <c r="V91" s="47"/>
      <c r="W91" s="26">
        <f t="shared" si="36"/>
        <v>0.5759026048230117</v>
      </c>
      <c r="X91" s="26">
        <f t="shared" si="37"/>
        <v>5.5354515891626592</v>
      </c>
      <c r="Y91" s="27">
        <f t="shared" si="38"/>
        <v>5.2019478044981672E-2</v>
      </c>
      <c r="Z91" s="26">
        <f t="shared" si="39"/>
        <v>9.4234859663308537E-2</v>
      </c>
      <c r="AA91" s="33">
        <f t="shared" si="41"/>
        <v>7.8574553922672905</v>
      </c>
      <c r="AB91" s="30"/>
      <c r="AC91" s="37">
        <f t="shared" si="42"/>
        <v>1.1566689948804243E-2</v>
      </c>
      <c r="AD91" s="37">
        <f t="shared" si="43"/>
        <v>0.91560360227279003</v>
      </c>
      <c r="AE91" s="38">
        <f t="shared" si="44"/>
        <v>5.9584000000000001</v>
      </c>
      <c r="AF91" s="37">
        <f t="shared" si="45"/>
        <v>5.8254344488778257E-4</v>
      </c>
      <c r="AG91" s="37">
        <f t="shared" si="46"/>
        <v>5.032211599403618E-2</v>
      </c>
      <c r="AH91" s="38">
        <f t="shared" si="47"/>
        <v>0.5749693889878027</v>
      </c>
    </row>
    <row r="92" spans="6:34" x14ac:dyDescent="0.2">
      <c r="F92" s="9">
        <v>91.000000000000497</v>
      </c>
      <c r="G92" s="17">
        <f t="shared" si="40"/>
        <v>1177.1538461538512</v>
      </c>
      <c r="H92" s="24">
        <f t="shared" si="33"/>
        <v>1450.3038461538513</v>
      </c>
      <c r="I92" s="24">
        <f t="shared" si="34"/>
        <v>18.681425443787276</v>
      </c>
      <c r="J92" s="18">
        <f t="shared" si="35"/>
        <v>1868142544.3787277</v>
      </c>
      <c r="K92" s="19">
        <f t="shared" si="24"/>
        <v>-7.993047032717949</v>
      </c>
      <c r="L92" s="25">
        <f t="shared" si="25"/>
        <v>-7.1539715476014845</v>
      </c>
      <c r="M92" s="19">
        <f t="shared" si="26"/>
        <v>-0.83907548511646457</v>
      </c>
      <c r="N92" s="20">
        <f t="shared" si="27"/>
        <v>3.2016615384612663</v>
      </c>
      <c r="O92" s="42">
        <f t="shared" si="28"/>
        <v>1.4643232087538252</v>
      </c>
      <c r="P92" s="40"/>
      <c r="Q92" s="21">
        <f t="shared" si="29"/>
        <v>17.701337273041972</v>
      </c>
      <c r="R92" s="44">
        <f t="shared" si="30"/>
        <v>0.84329686414034655</v>
      </c>
      <c r="S92" s="22"/>
      <c r="T92" s="22">
        <f t="shared" si="31"/>
        <v>5.5287971762153587</v>
      </c>
      <c r="U92" s="50">
        <f t="shared" si="32"/>
        <v>0.32250137203007745</v>
      </c>
      <c r="V92" s="47"/>
      <c r="W92" s="26">
        <f t="shared" si="36"/>
        <v>0.57589530719656679</v>
      </c>
      <c r="X92" s="26">
        <f t="shared" si="37"/>
        <v>5.5287971762153587</v>
      </c>
      <c r="Y92" s="27">
        <f t="shared" si="38"/>
        <v>5.2081428278291972E-2</v>
      </c>
      <c r="Z92" s="26">
        <f t="shared" si="39"/>
        <v>9.4336497499493646E-2</v>
      </c>
      <c r="AA92" s="33">
        <f t="shared" si="41"/>
        <v>7.8488903358153337</v>
      </c>
      <c r="AB92" s="30"/>
      <c r="AC92" s="37">
        <f t="shared" si="42"/>
        <v>1.1590967371206762E-2</v>
      </c>
      <c r="AD92" s="37">
        <f t="shared" si="43"/>
        <v>0.92719456964399682</v>
      </c>
      <c r="AE92" s="38">
        <f t="shared" si="44"/>
        <v>5.958400000000001</v>
      </c>
      <c r="AF92" s="37">
        <f t="shared" si="45"/>
        <v>5.8289911808526173E-4</v>
      </c>
      <c r="AG92" s="37">
        <f t="shared" si="46"/>
        <v>5.0905015112121442E-2</v>
      </c>
      <c r="AH92" s="38">
        <f t="shared" si="47"/>
        <v>0.57496974466100015</v>
      </c>
    </row>
    <row r="93" spans="6:34" x14ac:dyDescent="0.2">
      <c r="F93" s="9">
        <v>90.900000000000503</v>
      </c>
      <c r="G93" s="17">
        <f t="shared" si="40"/>
        <v>1176.9000000000051</v>
      </c>
      <c r="H93" s="24">
        <f t="shared" si="33"/>
        <v>1450.0500000000052</v>
      </c>
      <c r="I93" s="24">
        <f t="shared" si="34"/>
        <v>18.667361000000284</v>
      </c>
      <c r="J93" s="18">
        <f t="shared" si="35"/>
        <v>1866736100.0000284</v>
      </c>
      <c r="K93" s="19">
        <f t="shared" si="24"/>
        <v>-7.9944627698832598</v>
      </c>
      <c r="L93" s="25">
        <f t="shared" si="25"/>
        <v>-7.1578203945098871</v>
      </c>
      <c r="M93" s="19">
        <f t="shared" si="26"/>
        <v>-0.83664237537337272</v>
      </c>
      <c r="N93" s="20">
        <f t="shared" si="27"/>
        <v>3.2154199999997246</v>
      </c>
      <c r="O93" s="42">
        <f t="shared" si="28"/>
        <v>1.4655814154824673</v>
      </c>
      <c r="P93" s="40"/>
      <c r="Q93" s="21">
        <f t="shared" si="29"/>
        <v>17.755875957556015</v>
      </c>
      <c r="R93" s="44">
        <f t="shared" si="30"/>
        <v>0.84401016724104627</v>
      </c>
      <c r="S93" s="22"/>
      <c r="T93" s="22">
        <f t="shared" si="31"/>
        <v>5.5221016096054436</v>
      </c>
      <c r="U93" s="50">
        <f t="shared" si="32"/>
        <v>0.32249705725109218</v>
      </c>
      <c r="V93" s="47"/>
      <c r="W93" s="26">
        <f t="shared" si="36"/>
        <v>0.57588760223409308</v>
      </c>
      <c r="X93" s="26">
        <f t="shared" si="37"/>
        <v>5.5221016096054436</v>
      </c>
      <c r="Y93" s="27">
        <f t="shared" si="38"/>
        <v>5.2143879536041396E-2</v>
      </c>
      <c r="Z93" s="26">
        <f t="shared" si="39"/>
        <v>9.4438934249995041E-2</v>
      </c>
      <c r="AA93" s="33">
        <f t="shared" si="41"/>
        <v>7.8402718437936887</v>
      </c>
      <c r="AB93" s="30"/>
      <c r="AC93" s="37">
        <f t="shared" si="42"/>
        <v>1.1615067224628007E-2</v>
      </c>
      <c r="AD93" s="37">
        <f t="shared" si="43"/>
        <v>0.93880963686862484</v>
      </c>
      <c r="AE93" s="38">
        <f t="shared" si="44"/>
        <v>5.9584000000000001</v>
      </c>
      <c r="AF93" s="37">
        <f t="shared" si="45"/>
        <v>5.8325361224603604E-4</v>
      </c>
      <c r="AG93" s="37">
        <f t="shared" si="46"/>
        <v>5.1488268724367479E-2</v>
      </c>
      <c r="AH93" s="38">
        <f t="shared" si="47"/>
        <v>0.57497009915516106</v>
      </c>
    </row>
    <row r="94" spans="6:34" x14ac:dyDescent="0.2">
      <c r="F94" s="9">
        <v>90.800000000000495</v>
      </c>
      <c r="G94" s="17">
        <f t="shared" si="40"/>
        <v>1176.646153846159</v>
      </c>
      <c r="H94" s="24">
        <f t="shared" si="33"/>
        <v>1449.7961538461591</v>
      </c>
      <c r="I94" s="24">
        <f t="shared" si="34"/>
        <v>18.653309443787293</v>
      </c>
      <c r="J94" s="18">
        <f t="shared" si="35"/>
        <v>1865330944.3787293</v>
      </c>
      <c r="K94" s="19">
        <f t="shared" si="24"/>
        <v>-7.9958609303790702</v>
      </c>
      <c r="L94" s="25">
        <f t="shared" si="25"/>
        <v>-7.1616696114374374</v>
      </c>
      <c r="M94" s="19">
        <f t="shared" si="26"/>
        <v>-0.83419131894163279</v>
      </c>
      <c r="N94" s="20">
        <f t="shared" si="27"/>
        <v>3.2291784615381829</v>
      </c>
      <c r="O94" s="42">
        <f t="shared" si="28"/>
        <v>1.4668369857106853</v>
      </c>
      <c r="P94" s="40"/>
      <c r="Q94" s="21">
        <f t="shared" si="29"/>
        <v>17.810097703165585</v>
      </c>
      <c r="R94" s="44">
        <f t="shared" si="30"/>
        <v>0.84472133508030967</v>
      </c>
      <c r="S94" s="22"/>
      <c r="T94" s="22">
        <f t="shared" si="31"/>
        <v>5.5153649497222101</v>
      </c>
      <c r="U94" s="50">
        <f t="shared" si="32"/>
        <v>0.32249251433742843</v>
      </c>
      <c r="V94" s="47"/>
      <c r="W94" s="26">
        <f t="shared" si="36"/>
        <v>0.57587948988826498</v>
      </c>
      <c r="X94" s="26">
        <f t="shared" si="37"/>
        <v>5.5153649497222101</v>
      </c>
      <c r="Y94" s="27">
        <f t="shared" si="38"/>
        <v>5.2206834464985863E-2</v>
      </c>
      <c r="Z94" s="26">
        <f t="shared" si="39"/>
        <v>9.4542173704835183E-2</v>
      </c>
      <c r="AA94" s="33">
        <f t="shared" si="41"/>
        <v>7.8315999937848959</v>
      </c>
      <c r="AB94" s="30"/>
      <c r="AC94" s="37">
        <f t="shared" si="42"/>
        <v>1.1638988783581721E-2</v>
      </c>
      <c r="AD94" s="37">
        <f t="shared" si="43"/>
        <v>0.95044862565220656</v>
      </c>
      <c r="AE94" s="38">
        <f t="shared" si="44"/>
        <v>5.9584000000000001</v>
      </c>
      <c r="AF94" s="37">
        <f t="shared" si="45"/>
        <v>5.8360692470891889E-4</v>
      </c>
      <c r="AG94" s="37">
        <f t="shared" si="46"/>
        <v>5.20718756490764E-2</v>
      </c>
      <c r="AH94" s="38">
        <f t="shared" si="47"/>
        <v>0.5749704524676239</v>
      </c>
    </row>
    <row r="95" spans="6:34" x14ac:dyDescent="0.2">
      <c r="F95" s="9">
        <v>90.7000000000005</v>
      </c>
      <c r="G95" s="17">
        <f t="shared" si="40"/>
        <v>1176.3923076923129</v>
      </c>
      <c r="H95" s="24">
        <f t="shared" si="33"/>
        <v>1449.542307692313</v>
      </c>
      <c r="I95" s="24">
        <f t="shared" si="34"/>
        <v>18.639270775148219</v>
      </c>
      <c r="J95" s="18">
        <f t="shared" si="35"/>
        <v>1863927077.514822</v>
      </c>
      <c r="K95" s="19">
        <f t="shared" si="24"/>
        <v>-7.9972414706378112</v>
      </c>
      <c r="L95" s="25">
        <f t="shared" si="25"/>
        <v>-7.165519198578556</v>
      </c>
      <c r="M95" s="19">
        <f t="shared" si="26"/>
        <v>-0.8317222720592552</v>
      </c>
      <c r="N95" s="20">
        <f t="shared" si="27"/>
        <v>3.2429369230766412</v>
      </c>
      <c r="O95" s="42">
        <f t="shared" si="28"/>
        <v>1.4680899129033422</v>
      </c>
      <c r="P95" s="40"/>
      <c r="Q95" s="21">
        <f t="shared" si="29"/>
        <v>17.864001013012498</v>
      </c>
      <c r="R95" s="44">
        <f t="shared" si="30"/>
        <v>0.84543036235893398</v>
      </c>
      <c r="S95" s="22"/>
      <c r="T95" s="22">
        <f t="shared" si="31"/>
        <v>5.5085872580168944</v>
      </c>
      <c r="U95" s="50">
        <f t="shared" si="32"/>
        <v>0.32248774326411028</v>
      </c>
      <c r="V95" s="47"/>
      <c r="W95" s="26">
        <f t="shared" si="36"/>
        <v>0.57587097011448263</v>
      </c>
      <c r="X95" s="26">
        <f t="shared" si="37"/>
        <v>5.5085872580168944</v>
      </c>
      <c r="Y95" s="27">
        <f t="shared" si="38"/>
        <v>5.2270295734754113E-2</v>
      </c>
      <c r="Z95" s="26">
        <f t="shared" si="39"/>
        <v>9.4646219683447608E-2</v>
      </c>
      <c r="AA95" s="33">
        <f t="shared" si="41"/>
        <v>7.8228748647403421</v>
      </c>
      <c r="AB95" s="30"/>
      <c r="AC95" s="37">
        <f t="shared" si="42"/>
        <v>1.1662731326443234E-2</v>
      </c>
      <c r="AD95" s="37">
        <f t="shared" si="43"/>
        <v>0.9621113569786498</v>
      </c>
      <c r="AE95" s="38">
        <f t="shared" si="44"/>
        <v>5.9584000000000001</v>
      </c>
      <c r="AF95" s="37">
        <f t="shared" si="45"/>
        <v>5.839590528114889E-4</v>
      </c>
      <c r="AG95" s="37">
        <f t="shared" si="46"/>
        <v>5.2655834701887887E-2</v>
      </c>
      <c r="AH95" s="38">
        <f t="shared" si="47"/>
        <v>0.57497080459572647</v>
      </c>
    </row>
    <row r="96" spans="6:34" x14ac:dyDescent="0.2">
      <c r="F96" s="9">
        <v>90.600000000000506</v>
      </c>
      <c r="G96" s="17">
        <f t="shared" si="40"/>
        <v>1176.1384615384668</v>
      </c>
      <c r="H96" s="24">
        <f t="shared" si="33"/>
        <v>1449.2884615384669</v>
      </c>
      <c r="I96" s="24">
        <f t="shared" si="34"/>
        <v>18.625244994083147</v>
      </c>
      <c r="J96" s="18">
        <f t="shared" si="35"/>
        <v>1862524499.4083147</v>
      </c>
      <c r="K96" s="19">
        <f t="shared" si="24"/>
        <v>-7.998604346939767</v>
      </c>
      <c r="L96" s="25">
        <f t="shared" si="25"/>
        <v>-7.1693691561277779</v>
      </c>
      <c r="M96" s="19">
        <f t="shared" si="26"/>
        <v>-0.82923519081198904</v>
      </c>
      <c r="N96" s="20">
        <f t="shared" si="27"/>
        <v>3.2566953846150994</v>
      </c>
      <c r="O96" s="42">
        <f t="shared" si="28"/>
        <v>1.4693401905024821</v>
      </c>
      <c r="P96" s="40"/>
      <c r="Q96" s="21">
        <f t="shared" si="29"/>
        <v>17.917584397083882</v>
      </c>
      <c r="R96" s="44">
        <f t="shared" si="30"/>
        <v>0.8461372437750585</v>
      </c>
      <c r="S96" s="22"/>
      <c r="T96" s="22">
        <f t="shared" si="31"/>
        <v>5.5017685970042036</v>
      </c>
      <c r="U96" s="50">
        <f t="shared" si="32"/>
        <v>0.32248274400769711</v>
      </c>
      <c r="V96" s="47"/>
      <c r="W96" s="26">
        <f t="shared" si="36"/>
        <v>0.5758620428708876</v>
      </c>
      <c r="X96" s="26">
        <f t="shared" si="37"/>
        <v>5.5017685970042036</v>
      </c>
      <c r="Y96" s="27">
        <f t="shared" si="38"/>
        <v>5.2334266038056673E-2</v>
      </c>
      <c r="Z96" s="26">
        <f t="shared" si="39"/>
        <v>9.47510760349074E-2</v>
      </c>
      <c r="AA96" s="33">
        <f t="shared" si="41"/>
        <v>7.8140965369822588</v>
      </c>
      <c r="AB96" s="30"/>
      <c r="AC96" s="37">
        <f t="shared" si="42"/>
        <v>1.1686294135514032E-2</v>
      </c>
      <c r="AD96" s="37">
        <f t="shared" si="43"/>
        <v>0.97379765111416383</v>
      </c>
      <c r="AE96" s="38">
        <f t="shared" si="44"/>
        <v>5.9584000000000001</v>
      </c>
      <c r="AF96" s="37">
        <f t="shared" si="45"/>
        <v>5.8430999389134464E-4</v>
      </c>
      <c r="AG96" s="37">
        <f t="shared" si="46"/>
        <v>5.3240144695779229E-2</v>
      </c>
      <c r="AH96" s="38">
        <f t="shared" si="47"/>
        <v>0.57497115553680633</v>
      </c>
    </row>
    <row r="97" spans="6:34" x14ac:dyDescent="0.2">
      <c r="F97" s="9">
        <v>90.500000000000497</v>
      </c>
      <c r="G97" s="17">
        <f t="shared" si="40"/>
        <v>1175.8846153846207</v>
      </c>
      <c r="H97" s="24">
        <f t="shared" si="33"/>
        <v>1449.0346153846208</v>
      </c>
      <c r="I97" s="24">
        <f t="shared" si="34"/>
        <v>18.611232100591991</v>
      </c>
      <c r="J97" s="18">
        <f t="shared" si="35"/>
        <v>1861123210.0591991</v>
      </c>
      <c r="K97" s="19">
        <f t="shared" si="24"/>
        <v>-7.9999495154123865</v>
      </c>
      <c r="L97" s="25">
        <f t="shared" si="25"/>
        <v>-7.1732194842798087</v>
      </c>
      <c r="M97" s="19">
        <f t="shared" si="26"/>
        <v>-0.82673003113257781</v>
      </c>
      <c r="N97" s="20">
        <f t="shared" si="27"/>
        <v>3.2704538461535577</v>
      </c>
      <c r="O97" s="42">
        <f t="shared" si="28"/>
        <v>1.4705878119272198</v>
      </c>
      <c r="P97" s="40"/>
      <c r="Q97" s="21">
        <f t="shared" si="29"/>
        <v>17.97084637229025</v>
      </c>
      <c r="R97" s="44">
        <f t="shared" si="30"/>
        <v>0.8468419740241705</v>
      </c>
      <c r="S97" s="22"/>
      <c r="T97" s="22">
        <f t="shared" si="31"/>
        <v>5.4949090302638277</v>
      </c>
      <c r="U97" s="50">
        <f t="shared" si="32"/>
        <v>0.32247751654629214</v>
      </c>
      <c r="V97" s="47"/>
      <c r="W97" s="26">
        <f t="shared" si="36"/>
        <v>0.57585270811837874</v>
      </c>
      <c r="X97" s="26">
        <f t="shared" si="37"/>
        <v>5.4949090302638277</v>
      </c>
      <c r="Y97" s="27">
        <f t="shared" si="38"/>
        <v>5.2398748090896986E-2</v>
      </c>
      <c r="Z97" s="26">
        <f t="shared" si="39"/>
        <v>9.4856746638163639E-2</v>
      </c>
      <c r="AA97" s="33">
        <f t="shared" si="41"/>
        <v>7.8052650922056941</v>
      </c>
      <c r="AB97" s="30"/>
      <c r="AC97" s="37">
        <f t="shared" si="42"/>
        <v>1.1709676497045041E-2</v>
      </c>
      <c r="AD97" s="37">
        <f t="shared" si="43"/>
        <v>0.98550732761120885</v>
      </c>
      <c r="AE97" s="38">
        <f t="shared" si="44"/>
        <v>5.9584000000000001</v>
      </c>
      <c r="AF97" s="37">
        <f t="shared" si="45"/>
        <v>5.8465974528528126E-4</v>
      </c>
      <c r="AG97" s="37">
        <f t="shared" si="46"/>
        <v>5.3824804441064508E-2</v>
      </c>
      <c r="AH97" s="38">
        <f t="shared" si="47"/>
        <v>0.57497150528820007</v>
      </c>
    </row>
    <row r="98" spans="6:34" x14ac:dyDescent="0.2">
      <c r="F98" s="9">
        <v>90.400000000000503</v>
      </c>
      <c r="G98" s="17">
        <f t="shared" si="40"/>
        <v>1175.6307692307746</v>
      </c>
      <c r="H98" s="24">
        <f t="shared" si="33"/>
        <v>1448.7807692307747</v>
      </c>
      <c r="I98" s="24">
        <f t="shared" si="34"/>
        <v>18.597232094674865</v>
      </c>
      <c r="J98" s="18">
        <f t="shared" si="35"/>
        <v>1859723209.4674866</v>
      </c>
      <c r="K98" s="19">
        <f t="shared" si="24"/>
        <v>-8.0012769320295565</v>
      </c>
      <c r="L98" s="25">
        <f t="shared" si="25"/>
        <v>-7.1770701832294606</v>
      </c>
      <c r="M98" s="19">
        <f t="shared" si="26"/>
        <v>-0.82420674880009592</v>
      </c>
      <c r="N98" s="20">
        <f t="shared" si="27"/>
        <v>3.284212307692016</v>
      </c>
      <c r="O98" s="42">
        <f t="shared" si="28"/>
        <v>1.4718327705736414</v>
      </c>
      <c r="P98" s="40"/>
      <c r="Q98" s="21">
        <f t="shared" si="29"/>
        <v>18.023785462543632</v>
      </c>
      <c r="R98" s="44">
        <f t="shared" si="30"/>
        <v>0.84754454779911725</v>
      </c>
      <c r="S98" s="22"/>
      <c r="T98" s="22">
        <f t="shared" si="31"/>
        <v>5.4880086224419111</v>
      </c>
      <c r="U98" s="50">
        <f t="shared" si="32"/>
        <v>0.3224720608595516</v>
      </c>
      <c r="V98" s="47"/>
      <c r="W98" s="26">
        <f t="shared" si="36"/>
        <v>0.57584296582062777</v>
      </c>
      <c r="X98" s="26">
        <f t="shared" si="37"/>
        <v>5.4880086224419111</v>
      </c>
      <c r="Y98" s="27">
        <f t="shared" si="38"/>
        <v>5.2463744632784866E-2</v>
      </c>
      <c r="Z98" s="26">
        <f t="shared" si="39"/>
        <v>9.4963235402273874E-2</v>
      </c>
      <c r="AA98" s="33">
        <f t="shared" si="41"/>
        <v>7.796380613480407</v>
      </c>
      <c r="AB98" s="30"/>
      <c r="AC98" s="37">
        <f t="shared" si="42"/>
        <v>1.1732877701276371E-2</v>
      </c>
      <c r="AD98" s="37">
        <f t="shared" si="43"/>
        <v>0.99724020531248525</v>
      </c>
      <c r="AE98" s="38">
        <f t="shared" si="44"/>
        <v>5.9584000000000001</v>
      </c>
      <c r="AF98" s="37">
        <f t="shared" si="45"/>
        <v>5.8500830432930116E-4</v>
      </c>
      <c r="AG98" s="37">
        <f t="shared" si="46"/>
        <v>5.4409812745393811E-2</v>
      </c>
      <c r="AH98" s="38">
        <f t="shared" si="47"/>
        <v>0.57497185384724425</v>
      </c>
    </row>
    <row r="99" spans="6:34" x14ac:dyDescent="0.2">
      <c r="F99" s="9">
        <v>90.300000000000594</v>
      </c>
      <c r="G99" s="17">
        <f t="shared" si="40"/>
        <v>1175.3769230769285</v>
      </c>
      <c r="H99" s="24">
        <f t="shared" si="33"/>
        <v>1448.5269230769286</v>
      </c>
      <c r="I99" s="24">
        <f t="shared" si="34"/>
        <v>18.583244976331684</v>
      </c>
      <c r="J99" s="18">
        <f t="shared" si="35"/>
        <v>1858324497.6331685</v>
      </c>
      <c r="K99" s="19">
        <f t="shared" si="24"/>
        <v>-8.0025865526108966</v>
      </c>
      <c r="L99" s="25">
        <f t="shared" si="25"/>
        <v>-7.1809212531716966</v>
      </c>
      <c r="M99" s="19">
        <f t="shared" si="26"/>
        <v>-0.82166529943919997</v>
      </c>
      <c r="N99" s="20">
        <f t="shared" si="27"/>
        <v>3.2979707692304743</v>
      </c>
      <c r="O99" s="42">
        <f t="shared" si="28"/>
        <v>1.473075059814688</v>
      </c>
      <c r="P99" s="40"/>
      <c r="Q99" s="21">
        <f t="shared" si="29"/>
        <v>18.07640019883565</v>
      </c>
      <c r="R99" s="44">
        <f t="shared" si="30"/>
        <v>0.84824495979010872</v>
      </c>
      <c r="S99" s="22"/>
      <c r="T99" s="22">
        <f t="shared" si="31"/>
        <v>5.4810674392524925</v>
      </c>
      <c r="U99" s="50">
        <f t="shared" si="32"/>
        <v>0.32246637692869351</v>
      </c>
      <c r="V99" s="47"/>
      <c r="W99" s="26">
        <f t="shared" si="36"/>
        <v>0.57583281594409552</v>
      </c>
      <c r="X99" s="26">
        <f t="shared" si="37"/>
        <v>5.4810674392524925</v>
      </c>
      <c r="Y99" s="27">
        <f t="shared" si="38"/>
        <v>5.2529258426952281E-2</v>
      </c>
      <c r="Z99" s="26">
        <f t="shared" si="39"/>
        <v>9.5070546266640771E-2</v>
      </c>
      <c r="AA99" s="33">
        <f t="shared" si="41"/>
        <v>7.7874431852527568</v>
      </c>
      <c r="AB99" s="30"/>
      <c r="AC99" s="37">
        <f t="shared" si="42"/>
        <v>1.175589704248208E-2</v>
      </c>
      <c r="AD99" s="37">
        <f t="shared" si="43"/>
        <v>1.0089961023549674</v>
      </c>
      <c r="AE99" s="38">
        <f t="shared" si="44"/>
        <v>5.958400000000001</v>
      </c>
      <c r="AF99" s="37">
        <f t="shared" si="45"/>
        <v>5.8535566835886876E-4</v>
      </c>
      <c r="AG99" s="37">
        <f t="shared" si="46"/>
        <v>5.4995168413752682E-2</v>
      </c>
      <c r="AH99" s="38">
        <f t="shared" si="47"/>
        <v>0.57497220121127435</v>
      </c>
    </row>
    <row r="100" spans="6:34" x14ac:dyDescent="0.2">
      <c r="F100" s="9">
        <v>90.2000000000006</v>
      </c>
      <c r="G100" s="17">
        <f t="shared" si="40"/>
        <v>1175.1230769230824</v>
      </c>
      <c r="H100" s="24">
        <f t="shared" si="33"/>
        <v>1448.2730769230825</v>
      </c>
      <c r="I100" s="24">
        <f t="shared" si="34"/>
        <v>18.569270745562449</v>
      </c>
      <c r="J100" s="18">
        <f t="shared" si="35"/>
        <v>1856927074.5562449</v>
      </c>
      <c r="K100" s="19">
        <f t="shared" si="24"/>
        <v>-8.0038783328210563</v>
      </c>
      <c r="L100" s="25">
        <f t="shared" si="25"/>
        <v>-7.1847726943016186</v>
      </c>
      <c r="M100" s="19">
        <f t="shared" si="26"/>
        <v>-0.81910563851943774</v>
      </c>
      <c r="N100" s="20">
        <f t="shared" si="27"/>
        <v>3.3117292307689326</v>
      </c>
      <c r="O100" s="42">
        <f t="shared" si="28"/>
        <v>1.474314673000058</v>
      </c>
      <c r="P100" s="40"/>
      <c r="Q100" s="21">
        <f t="shared" si="29"/>
        <v>18.128689119315588</v>
      </c>
      <c r="R100" s="44">
        <f t="shared" si="30"/>
        <v>0.84894320468473117</v>
      </c>
      <c r="S100" s="22"/>
      <c r="T100" s="22">
        <f t="shared" si="31"/>
        <v>5.4740855474788876</v>
      </c>
      <c r="U100" s="50">
        <f t="shared" si="32"/>
        <v>0.32246046473650664</v>
      </c>
      <c r="V100" s="47"/>
      <c r="W100" s="26">
        <f t="shared" si="36"/>
        <v>0.57582225845804746</v>
      </c>
      <c r="X100" s="26">
        <f t="shared" si="37"/>
        <v>5.4740855474788876</v>
      </c>
      <c r="Y100" s="27">
        <f t="shared" si="38"/>
        <v>5.2595292260571698E-2</v>
      </c>
      <c r="Z100" s="26">
        <f t="shared" si="39"/>
        <v>9.5178683201251071E-2</v>
      </c>
      <c r="AA100" s="33">
        <f t="shared" si="41"/>
        <v>7.7784528933474872</v>
      </c>
      <c r="AB100" s="30"/>
      <c r="AC100" s="37">
        <f t="shared" si="42"/>
        <v>1.17787338190434E-2</v>
      </c>
      <c r="AD100" s="37">
        <f t="shared" si="43"/>
        <v>1.0207748361740108</v>
      </c>
      <c r="AE100" s="38">
        <f t="shared" si="44"/>
        <v>5.958400000000001</v>
      </c>
      <c r="AF100" s="37">
        <f t="shared" si="45"/>
        <v>5.8570183471058559E-4</v>
      </c>
      <c r="AG100" s="37">
        <f t="shared" si="46"/>
        <v>5.5580870248463268E-2</v>
      </c>
      <c r="AH100" s="38">
        <f t="shared" si="47"/>
        <v>0.57497254737762549</v>
      </c>
    </row>
    <row r="101" spans="6:34" x14ac:dyDescent="0.2">
      <c r="F101" s="9">
        <v>90.100000000000605</v>
      </c>
      <c r="G101" s="17">
        <f t="shared" si="40"/>
        <v>1174.8692307692363</v>
      </c>
      <c r="H101" s="24">
        <f t="shared" si="33"/>
        <v>1448.0192307692364</v>
      </c>
      <c r="I101" s="24">
        <f t="shared" si="34"/>
        <v>18.555309402367186</v>
      </c>
      <c r="J101" s="18">
        <f t="shared" si="35"/>
        <v>1855530940.2367187</v>
      </c>
      <c r="K101" s="19">
        <f t="shared" si="24"/>
        <v>-8.0051522281689653</v>
      </c>
      <c r="L101" s="25">
        <f t="shared" si="25"/>
        <v>-7.1886245068144579</v>
      </c>
      <c r="M101" s="19">
        <f t="shared" si="26"/>
        <v>-0.81652772135450746</v>
      </c>
      <c r="N101" s="20">
        <f t="shared" si="27"/>
        <v>3.3254876923073908</v>
      </c>
      <c r="O101" s="42">
        <f t="shared" si="28"/>
        <v>1.4755516034560907</v>
      </c>
      <c r="P101" s="40"/>
      <c r="Q101" s="21">
        <f t="shared" si="29"/>
        <v>18.180650769368615</v>
      </c>
      <c r="R101" s="44">
        <f t="shared" si="30"/>
        <v>0.84963927716795107</v>
      </c>
      <c r="S101" s="22"/>
      <c r="T101" s="22">
        <f t="shared" si="31"/>
        <v>5.4670630149750945</v>
      </c>
      <c r="U101" s="50">
        <f t="shared" si="32"/>
        <v>0.32245432426735954</v>
      </c>
      <c r="V101" s="47"/>
      <c r="W101" s="26">
        <f t="shared" si="36"/>
        <v>0.5758112933345706</v>
      </c>
      <c r="X101" s="26">
        <f t="shared" si="37"/>
        <v>5.4670630149750945</v>
      </c>
      <c r="Y101" s="27">
        <f t="shared" si="38"/>
        <v>5.2661848944976331E-2</v>
      </c>
      <c r="Z101" s="26">
        <f t="shared" si="39"/>
        <v>9.5287650206915958E-2</v>
      </c>
      <c r="AA101" s="33">
        <f t="shared" si="41"/>
        <v>7.7694098249695696</v>
      </c>
      <c r="AB101" s="30"/>
      <c r="AC101" s="37">
        <f t="shared" si="42"/>
        <v>1.1801387333396567E-2</v>
      </c>
      <c r="AD101" s="37">
        <f t="shared" si="43"/>
        <v>1.0325762235074074</v>
      </c>
      <c r="AE101" s="38">
        <f t="shared" si="44"/>
        <v>5.958400000000001</v>
      </c>
      <c r="AF101" s="37">
        <f t="shared" si="45"/>
        <v>5.860468007176221E-4</v>
      </c>
      <c r="AG101" s="37">
        <f t="shared" si="46"/>
        <v>5.6166917049180892E-2</v>
      </c>
      <c r="AH101" s="38">
        <f t="shared" si="47"/>
        <v>0.57497289234363247</v>
      </c>
    </row>
    <row r="102" spans="6:34" x14ac:dyDescent="0.2">
      <c r="F102" s="9">
        <v>90.000000000000597</v>
      </c>
      <c r="G102" s="17">
        <f t="shared" si="40"/>
        <v>1174.6153846153902</v>
      </c>
      <c r="H102" s="24">
        <f t="shared" si="33"/>
        <v>1447.7653846153903</v>
      </c>
      <c r="I102" s="24">
        <f t="shared" si="34"/>
        <v>18.541360946745897</v>
      </c>
      <c r="J102" s="18">
        <f t="shared" si="35"/>
        <v>1854136094.6745896</v>
      </c>
      <c r="K102" s="19">
        <f t="shared" si="24"/>
        <v>-8.0064081940071379</v>
      </c>
      <c r="L102" s="25">
        <f t="shared" si="25"/>
        <v>-7.1924766909055871</v>
      </c>
      <c r="M102" s="19">
        <f t="shared" si="26"/>
        <v>-0.81393150310155082</v>
      </c>
      <c r="N102" s="20">
        <f t="shared" si="27"/>
        <v>3.3392461538458491</v>
      </c>
      <c r="O102" s="42">
        <f t="shared" si="28"/>
        <v>1.4767858444856632</v>
      </c>
      <c r="P102" s="40"/>
      <c r="Q102" s="21">
        <f t="shared" si="29"/>
        <v>18.232283701693785</v>
      </c>
      <c r="R102" s="44">
        <f t="shared" si="30"/>
        <v>0.85033317192212643</v>
      </c>
      <c r="S102" s="22"/>
      <c r="T102" s="22">
        <f t="shared" si="31"/>
        <v>5.4599999106670971</v>
      </c>
      <c r="U102" s="50">
        <f t="shared" si="32"/>
        <v>0.32244795550721012</v>
      </c>
      <c r="V102" s="47"/>
      <c r="W102" s="26">
        <f t="shared" si="36"/>
        <v>0.57579992054858942</v>
      </c>
      <c r="X102" s="26">
        <f t="shared" si="37"/>
        <v>5.4599999106670971</v>
      </c>
      <c r="Y102" s="27">
        <f t="shared" si="38"/>
        <v>5.2728931315883375E-2</v>
      </c>
      <c r="Z102" s="26">
        <f t="shared" si="39"/>
        <v>9.5397451315514553E-2</v>
      </c>
      <c r="AA102" s="33">
        <f t="shared" si="41"/>
        <v>7.760314068705882</v>
      </c>
      <c r="AB102" s="30"/>
      <c r="AC102" s="37">
        <f t="shared" si="42"/>
        <v>1.1823856892172862E-2</v>
      </c>
      <c r="AD102" s="37">
        <f t="shared" si="43"/>
        <v>1.0444000803995803</v>
      </c>
      <c r="AE102" s="38">
        <f t="shared" si="44"/>
        <v>5.9583999999999993</v>
      </c>
      <c r="AF102" s="37">
        <f t="shared" si="45"/>
        <v>5.8639056371471824E-4</v>
      </c>
      <c r="AG102" s="37">
        <f t="shared" si="46"/>
        <v>5.6753307612895612E-2</v>
      </c>
      <c r="AH102" s="38">
        <f t="shared" si="47"/>
        <v>0.57497323610662965</v>
      </c>
    </row>
    <row r="103" spans="6:34" x14ac:dyDescent="0.2">
      <c r="F103" s="9">
        <v>89.900000000000603</v>
      </c>
      <c r="G103" s="17">
        <f t="shared" si="40"/>
        <v>1174.3615384615441</v>
      </c>
      <c r="H103" s="24">
        <f t="shared" si="33"/>
        <v>1447.5115384615442</v>
      </c>
      <c r="I103" s="24">
        <f t="shared" si="34"/>
        <v>18.527425378698553</v>
      </c>
      <c r="J103" s="18">
        <f t="shared" si="35"/>
        <v>1852742537.8698552</v>
      </c>
      <c r="K103" s="19">
        <f t="shared" si="24"/>
        <v>-8.0076461855309127</v>
      </c>
      <c r="L103" s="25">
        <f t="shared" si="25"/>
        <v>-7.1963292467705111</v>
      </c>
      <c r="M103" s="19">
        <f t="shared" si="26"/>
        <v>-0.81131693876040156</v>
      </c>
      <c r="N103" s="20">
        <f t="shared" si="27"/>
        <v>3.3530046153843074</v>
      </c>
      <c r="O103" s="42">
        <f t="shared" si="28"/>
        <v>1.478017389368075</v>
      </c>
      <c r="P103" s="40"/>
      <c r="Q103" s="21">
        <f t="shared" si="29"/>
        <v>18.283586476382197</v>
      </c>
      <c r="R103" s="44">
        <f t="shared" si="30"/>
        <v>0.85102488362701056</v>
      </c>
      <c r="S103" s="22"/>
      <c r="T103" s="22">
        <f t="shared" si="31"/>
        <v>5.4528963045541792</v>
      </c>
      <c r="U103" s="50">
        <f t="shared" si="32"/>
        <v>0.32244135844361393</v>
      </c>
      <c r="V103" s="47"/>
      <c r="W103" s="26">
        <f t="shared" si="36"/>
        <v>0.57578814007788193</v>
      </c>
      <c r="X103" s="26">
        <f t="shared" si="37"/>
        <v>5.4528963045541792</v>
      </c>
      <c r="Y103" s="27">
        <f t="shared" si="38"/>
        <v>5.279654223361923E-2</v>
      </c>
      <c r="Z103" s="26">
        <f t="shared" si="39"/>
        <v>9.5508090590238723E-2</v>
      </c>
      <c r="AA103" s="33">
        <f t="shared" si="41"/>
        <v>7.7511657145269357</v>
      </c>
      <c r="AB103" s="30"/>
      <c r="AC103" s="37">
        <f t="shared" si="42"/>
        <v>1.1846141806179768E-2</v>
      </c>
      <c r="AD103" s="37">
        <f t="shared" si="43"/>
        <v>1.05624622220576</v>
      </c>
      <c r="AE103" s="38">
        <f t="shared" si="44"/>
        <v>5.9584000000000001</v>
      </c>
      <c r="AF103" s="37">
        <f t="shared" si="45"/>
        <v>5.8673312103527889E-4</v>
      </c>
      <c r="AG103" s="37">
        <f t="shared" si="46"/>
        <v>5.734004073393089E-2</v>
      </c>
      <c r="AH103" s="38">
        <f t="shared" si="47"/>
        <v>0.57497357866395016</v>
      </c>
    </row>
    <row r="104" spans="6:34" x14ac:dyDescent="0.2">
      <c r="F104" s="9">
        <v>89.800000000000594</v>
      </c>
      <c r="G104" s="17">
        <f t="shared" si="40"/>
        <v>1174.107692307698</v>
      </c>
      <c r="H104" s="24">
        <f t="shared" si="33"/>
        <v>1447.2576923076981</v>
      </c>
      <c r="I104" s="24">
        <f t="shared" si="34"/>
        <v>18.513502698225182</v>
      </c>
      <c r="J104" s="18">
        <f t="shared" si="35"/>
        <v>1851350269.8225181</v>
      </c>
      <c r="K104" s="19">
        <f t="shared" si="24"/>
        <v>-8.0088661577777494</v>
      </c>
      <c r="L104" s="25">
        <f t="shared" si="25"/>
        <v>-7.2001821746048771</v>
      </c>
      <c r="M104" s="19">
        <f t="shared" si="26"/>
        <v>-0.80868398317287227</v>
      </c>
      <c r="N104" s="20">
        <f t="shared" si="27"/>
        <v>3.3667630769227657</v>
      </c>
      <c r="O104" s="42">
        <f t="shared" si="28"/>
        <v>1.4792462313589461</v>
      </c>
      <c r="P104" s="40"/>
      <c r="Q104" s="21">
        <f t="shared" si="29"/>
        <v>18.334557660995042</v>
      </c>
      <c r="R104" s="44">
        <f t="shared" si="30"/>
        <v>0.85171440695976508</v>
      </c>
      <c r="S104" s="22"/>
      <c r="T104" s="22">
        <f t="shared" si="31"/>
        <v>5.4457522677101764</v>
      </c>
      <c r="U104" s="50">
        <f t="shared" si="32"/>
        <v>0.322434533065734</v>
      </c>
      <c r="V104" s="47"/>
      <c r="W104" s="26">
        <f t="shared" si="36"/>
        <v>0.57577595190309638</v>
      </c>
      <c r="X104" s="26">
        <f t="shared" si="37"/>
        <v>5.4457522677101764</v>
      </c>
      <c r="Y104" s="27">
        <f t="shared" si="38"/>
        <v>5.286468458334756E-2</v>
      </c>
      <c r="Z104" s="26">
        <f t="shared" si="39"/>
        <v>9.5619572125840685E-2</v>
      </c>
      <c r="AA104" s="33">
        <f t="shared" si="41"/>
        <v>7.7419648537884926</v>
      </c>
      <c r="AB104" s="30"/>
      <c r="AC104" s="37">
        <f t="shared" si="42"/>
        <v>1.18682413904692E-2</v>
      </c>
      <c r="AD104" s="37">
        <f t="shared" si="43"/>
        <v>1.0681144635962292</v>
      </c>
      <c r="AE104" s="38">
        <f t="shared" si="44"/>
        <v>5.9584000000000001</v>
      </c>
      <c r="AF104" s="37">
        <f t="shared" si="45"/>
        <v>5.8707447001279955E-4</v>
      </c>
      <c r="AG104" s="37">
        <f t="shared" si="46"/>
        <v>5.792711520394369E-2</v>
      </c>
      <c r="AH104" s="38">
        <f t="shared" si="47"/>
        <v>0.57497392001292769</v>
      </c>
    </row>
    <row r="105" spans="6:34" x14ac:dyDescent="0.2">
      <c r="F105" s="9">
        <v>89.7000000000006</v>
      </c>
      <c r="G105" s="17">
        <f t="shared" si="40"/>
        <v>1173.8538461538519</v>
      </c>
      <c r="H105" s="24">
        <f t="shared" si="33"/>
        <v>1447.003846153852</v>
      </c>
      <c r="I105" s="24">
        <f t="shared" si="34"/>
        <v>18.499592905325756</v>
      </c>
      <c r="J105" s="18">
        <f t="shared" si="35"/>
        <v>1849959290.5325756</v>
      </c>
      <c r="K105" s="19">
        <f t="shared" si="24"/>
        <v>-8.0100680656264611</v>
      </c>
      <c r="L105" s="25">
        <f t="shared" si="25"/>
        <v>-7.2040354746044715</v>
      </c>
      <c r="M105" s="19">
        <f t="shared" si="26"/>
        <v>-0.80603259102198965</v>
      </c>
      <c r="N105" s="20">
        <f t="shared" si="27"/>
        <v>3.3805215384612239</v>
      </c>
      <c r="O105" s="42">
        <f t="shared" si="28"/>
        <v>1.4804723636900983</v>
      </c>
      <c r="P105" s="40"/>
      <c r="Q105" s="21">
        <f t="shared" si="29"/>
        <v>18.385195830641695</v>
      </c>
      <c r="R105" s="44">
        <f t="shared" si="30"/>
        <v>0.85240173659496377</v>
      </c>
      <c r="S105" s="22"/>
      <c r="T105" s="22">
        <f t="shared" si="31"/>
        <v>5.4385678722847111</v>
      </c>
      <c r="U105" s="50">
        <f t="shared" si="32"/>
        <v>0.32242747936435007</v>
      </c>
      <c r="V105" s="47"/>
      <c r="W105" s="26">
        <f t="shared" si="36"/>
        <v>0.57576335600776796</v>
      </c>
      <c r="X105" s="26">
        <f t="shared" si="37"/>
        <v>5.4385678722847111</v>
      </c>
      <c r="Y105" s="27">
        <f t="shared" si="38"/>
        <v>5.2933361275299587E-2</v>
      </c>
      <c r="Z105" s="26">
        <f t="shared" si="39"/>
        <v>9.5731900048882448E-2</v>
      </c>
      <c r="AA105" s="33">
        <f t="shared" si="41"/>
        <v>7.732711579233186</v>
      </c>
      <c r="AB105" s="30"/>
      <c r="AC105" s="37">
        <f t="shared" si="42"/>
        <v>1.1890154964351933E-2</v>
      </c>
      <c r="AD105" s="37">
        <f t="shared" si="43"/>
        <v>1.0800046185605812</v>
      </c>
      <c r="AE105" s="38">
        <f t="shared" si="44"/>
        <v>5.9584000000000001</v>
      </c>
      <c r="AF105" s="37">
        <f t="shared" si="45"/>
        <v>5.8741460797962354E-4</v>
      </c>
      <c r="AG105" s="37">
        <f t="shared" si="46"/>
        <v>5.8514529811923316E-2</v>
      </c>
      <c r="AH105" s="38">
        <f t="shared" si="47"/>
        <v>0.57497426015089459</v>
      </c>
    </row>
    <row r="106" spans="6:34" x14ac:dyDescent="0.2">
      <c r="F106" s="9">
        <v>89.600000000000605</v>
      </c>
      <c r="G106" s="17">
        <f t="shared" si="40"/>
        <v>1173.6000000000058</v>
      </c>
      <c r="H106" s="24">
        <f t="shared" si="33"/>
        <v>1446.7500000000059</v>
      </c>
      <c r="I106" s="24">
        <f t="shared" si="34"/>
        <v>18.485696000000331</v>
      </c>
      <c r="J106" s="18">
        <f t="shared" si="35"/>
        <v>1848569600.0000331</v>
      </c>
      <c r="K106" s="19">
        <f t="shared" si="24"/>
        <v>-8.0112518637964971</v>
      </c>
      <c r="L106" s="25">
        <f t="shared" si="25"/>
        <v>-7.2078891469652078</v>
      </c>
      <c r="M106" s="19">
        <f t="shared" si="26"/>
        <v>-0.80336271683128935</v>
      </c>
      <c r="N106" s="20">
        <f t="shared" si="27"/>
        <v>3.3942799999996822</v>
      </c>
      <c r="O106" s="42">
        <f t="shared" si="28"/>
        <v>1.4816957795694501</v>
      </c>
      <c r="P106" s="40"/>
      <c r="Q106" s="21">
        <f t="shared" si="29"/>
        <v>18.435499568057757</v>
      </c>
      <c r="R106" s="44">
        <f t="shared" si="30"/>
        <v>0.85308686720460269</v>
      </c>
      <c r="S106" s="22"/>
      <c r="T106" s="22">
        <f t="shared" si="31"/>
        <v>5.4313431915043786</v>
      </c>
      <c r="U106" s="50">
        <f t="shared" si="32"/>
        <v>0.32242019733186766</v>
      </c>
      <c r="V106" s="47"/>
      <c r="W106" s="26">
        <f t="shared" si="36"/>
        <v>0.57575035237833505</v>
      </c>
      <c r="X106" s="26">
        <f t="shared" si="37"/>
        <v>5.4313431915043786</v>
      </c>
      <c r="Y106" s="27">
        <f t="shared" si="38"/>
        <v>5.3002575245007046E-2</v>
      </c>
      <c r="Z106" s="26">
        <f t="shared" si="39"/>
        <v>9.5845078517987597E-2</v>
      </c>
      <c r="AA106" s="33">
        <f t="shared" si="41"/>
        <v>7.72340598499206</v>
      </c>
      <c r="AB106" s="30"/>
      <c r="AC106" s="37">
        <f t="shared" si="42"/>
        <v>1.1911881851462526E-2</v>
      </c>
      <c r="AD106" s="37">
        <f t="shared" si="43"/>
        <v>1.0919165004120437</v>
      </c>
      <c r="AE106" s="38">
        <f t="shared" si="44"/>
        <v>5.9584000000000001</v>
      </c>
      <c r="AF106" s="37">
        <f t="shared" si="45"/>
        <v>5.8775353226820184E-4</v>
      </c>
      <c r="AG106" s="37">
        <f t="shared" si="46"/>
        <v>5.9102283344191521E-2</v>
      </c>
      <c r="AH106" s="38">
        <f t="shared" si="47"/>
        <v>0.57497459907518322</v>
      </c>
    </row>
    <row r="107" spans="6:34" x14ac:dyDescent="0.2">
      <c r="F107" s="9">
        <v>89.500000000000597</v>
      </c>
      <c r="G107" s="17">
        <f t="shared" si="40"/>
        <v>1173.3461538461597</v>
      </c>
      <c r="H107" s="24">
        <f t="shared" si="33"/>
        <v>1446.4961538461598</v>
      </c>
      <c r="I107" s="24">
        <f t="shared" si="34"/>
        <v>18.471811982248852</v>
      </c>
      <c r="J107" s="18">
        <f t="shared" si="35"/>
        <v>1847181198.2248852</v>
      </c>
      <c r="K107" s="19">
        <f t="shared" si="24"/>
        <v>-8.0124175068471946</v>
      </c>
      <c r="L107" s="25">
        <f t="shared" si="25"/>
        <v>-7.2117431918831487</v>
      </c>
      <c r="M107" s="19">
        <f t="shared" si="26"/>
        <v>-0.80067431496404584</v>
      </c>
      <c r="N107" s="20">
        <f t="shared" si="27"/>
        <v>3.4080384615381405</v>
      </c>
      <c r="O107" s="42">
        <f t="shared" si="28"/>
        <v>1.4829164721809009</v>
      </c>
      <c r="P107" s="40"/>
      <c r="Q107" s="21">
        <f t="shared" si="29"/>
        <v>18.485467463683054</v>
      </c>
      <c r="R107" s="44">
        <f t="shared" si="30"/>
        <v>0.85376979345810711</v>
      </c>
      <c r="S107" s="22"/>
      <c r="T107" s="22">
        <f t="shared" si="31"/>
        <v>5.4240782996739014</v>
      </c>
      <c r="U107" s="50">
        <f t="shared" si="32"/>
        <v>0.32241268696232761</v>
      </c>
      <c r="V107" s="47"/>
      <c r="W107" s="26">
        <f t="shared" si="36"/>
        <v>0.5757369410041564</v>
      </c>
      <c r="X107" s="26">
        <f t="shared" si="37"/>
        <v>5.4240782996739014</v>
      </c>
      <c r="Y107" s="27">
        <f t="shared" si="38"/>
        <v>5.3072329453537757E-2</v>
      </c>
      <c r="Z107" s="26">
        <f t="shared" si="39"/>
        <v>9.595911172409545E-2</v>
      </c>
      <c r="AA107" s="33">
        <f t="shared" si="41"/>
        <v>7.7140481665860738</v>
      </c>
      <c r="AB107" s="30"/>
      <c r="AC107" s="37">
        <f t="shared" si="42"/>
        <v>1.1933421379782086E-2</v>
      </c>
      <c r="AD107" s="37">
        <f t="shared" si="43"/>
        <v>1.1038499217918258</v>
      </c>
      <c r="AE107" s="38">
        <f t="shared" si="44"/>
        <v>5.9583999999999993</v>
      </c>
      <c r="AF107" s="37">
        <f t="shared" si="45"/>
        <v>5.8809124021026759E-4</v>
      </c>
      <c r="AG107" s="37">
        <f t="shared" si="46"/>
        <v>5.9690374584401788E-2</v>
      </c>
      <c r="AH107" s="38">
        <f t="shared" si="47"/>
        <v>0.57497493678312517</v>
      </c>
    </row>
    <row r="108" spans="6:34" x14ac:dyDescent="0.2">
      <c r="F108" s="9">
        <v>89.400000000000603</v>
      </c>
      <c r="G108" s="17">
        <f t="shared" si="40"/>
        <v>1173.0923076923136</v>
      </c>
      <c r="H108" s="24">
        <f t="shared" si="33"/>
        <v>1446.2423076923137</v>
      </c>
      <c r="I108" s="24">
        <f t="shared" si="34"/>
        <v>18.457940852071346</v>
      </c>
      <c r="J108" s="18">
        <f t="shared" si="35"/>
        <v>1845794085.2071345</v>
      </c>
      <c r="K108" s="19">
        <f t="shared" si="24"/>
        <v>-8.0135649491769865</v>
      </c>
      <c r="L108" s="25">
        <f t="shared" si="25"/>
        <v>-7.2155976095544876</v>
      </c>
      <c r="M108" s="19">
        <f t="shared" si="26"/>
        <v>-0.79796733962249888</v>
      </c>
      <c r="N108" s="20">
        <f t="shared" si="27"/>
        <v>3.4217969230765988</v>
      </c>
      <c r="O108" s="42">
        <f t="shared" si="28"/>
        <v>1.4841344346842158</v>
      </c>
      <c r="P108" s="40"/>
      <c r="Q108" s="21">
        <f t="shared" si="29"/>
        <v>18.535098115739682</v>
      </c>
      <c r="R108" s="44">
        <f t="shared" si="30"/>
        <v>0.85445051002233652</v>
      </c>
      <c r="S108" s="22"/>
      <c r="T108" s="22">
        <f t="shared" si="31"/>
        <v>5.4167732721772524</v>
      </c>
      <c r="U108" s="50">
        <f t="shared" si="32"/>
        <v>0.32240494825141558</v>
      </c>
      <c r="V108" s="47"/>
      <c r="W108" s="26">
        <f t="shared" si="36"/>
        <v>0.57572312187752772</v>
      </c>
      <c r="X108" s="26">
        <f t="shared" si="37"/>
        <v>5.4167732721772524</v>
      </c>
      <c r="Y108" s="27">
        <f t="shared" si="38"/>
        <v>5.3142626887733656E-2</v>
      </c>
      <c r="Z108" s="26">
        <f t="shared" si="39"/>
        <v>9.6074003890717199E-2</v>
      </c>
      <c r="AA108" s="33">
        <f t="shared" si="41"/>
        <v>7.704638220927575</v>
      </c>
      <c r="AB108" s="30"/>
      <c r="AC108" s="37">
        <f t="shared" si="42"/>
        <v>1.1954772881677797E-2</v>
      </c>
      <c r="AD108" s="37">
        <f t="shared" si="43"/>
        <v>1.1158046946735036</v>
      </c>
      <c r="AE108" s="38">
        <f t="shared" si="44"/>
        <v>5.9584000000000001</v>
      </c>
      <c r="AF108" s="37">
        <f t="shared" si="45"/>
        <v>5.8842772913684257E-4</v>
      </c>
      <c r="AG108" s="37">
        <f t="shared" si="46"/>
        <v>6.0278802313538632E-2</v>
      </c>
      <c r="AH108" s="38">
        <f t="shared" si="47"/>
        <v>0.57497527327205189</v>
      </c>
    </row>
    <row r="109" spans="6:34" x14ac:dyDescent="0.2">
      <c r="F109" s="9">
        <v>89.300000000000594</v>
      </c>
      <c r="G109" s="17">
        <f t="shared" si="40"/>
        <v>1172.8384615384675</v>
      </c>
      <c r="H109" s="24">
        <f t="shared" si="33"/>
        <v>1445.9884615384676</v>
      </c>
      <c r="I109" s="24">
        <f t="shared" si="34"/>
        <v>18.444082609467813</v>
      </c>
      <c r="J109" s="18">
        <f t="shared" si="35"/>
        <v>1844408260.9467814</v>
      </c>
      <c r="K109" s="19">
        <f t="shared" si="24"/>
        <v>-8.0146941450227089</v>
      </c>
      <c r="L109" s="25">
        <f t="shared" si="25"/>
        <v>-7.219452400175558</v>
      </c>
      <c r="M109" s="19">
        <f t="shared" si="26"/>
        <v>-0.79524174484715093</v>
      </c>
      <c r="N109" s="20">
        <f t="shared" si="27"/>
        <v>3.4355553846150571</v>
      </c>
      <c r="O109" s="42">
        <f t="shared" si="28"/>
        <v>1.4853496602149203</v>
      </c>
      <c r="P109" s="40"/>
      <c r="Q109" s="21">
        <f t="shared" si="29"/>
        <v>18.584390130309902</v>
      </c>
      <c r="R109" s="44">
        <f t="shared" si="30"/>
        <v>0.85512901156159749</v>
      </c>
      <c r="S109" s="22"/>
      <c r="T109" s="22">
        <f t="shared" si="31"/>
        <v>5.4094281854787285</v>
      </c>
      <c r="U109" s="50">
        <f t="shared" si="32"/>
        <v>0.32239698119647126</v>
      </c>
      <c r="V109" s="47"/>
      <c r="W109" s="26">
        <f t="shared" si="36"/>
        <v>0.57570889499369859</v>
      </c>
      <c r="X109" s="26">
        <f t="shared" si="37"/>
        <v>5.4094281854787285</v>
      </c>
      <c r="Y109" s="27">
        <f t="shared" si="38"/>
        <v>5.3213470560451573E-2</v>
      </c>
      <c r="Z109" s="26">
        <f t="shared" si="39"/>
        <v>9.6189759274194597E-2</v>
      </c>
      <c r="AA109" s="33">
        <f t="shared" si="41"/>
        <v>7.6951762463216919</v>
      </c>
      <c r="AB109" s="30"/>
      <c r="AC109" s="37">
        <f t="shared" si="42"/>
        <v>1.1975935693959487E-2</v>
      </c>
      <c r="AD109" s="37">
        <f t="shared" si="43"/>
        <v>1.1277806303674631</v>
      </c>
      <c r="AE109" s="38">
        <f t="shared" si="44"/>
        <v>5.9583999999999993</v>
      </c>
      <c r="AF109" s="37">
        <f t="shared" si="45"/>
        <v>5.8876299637908465E-4</v>
      </c>
      <c r="AG109" s="37">
        <f t="shared" si="46"/>
        <v>6.0867565309917715E-2</v>
      </c>
      <c r="AH109" s="38">
        <f t="shared" si="47"/>
        <v>0.57497560853929408</v>
      </c>
    </row>
    <row r="110" spans="6:34" x14ac:dyDescent="0.2">
      <c r="F110" s="9">
        <v>89.2000000000006</v>
      </c>
      <c r="G110" s="17">
        <f t="shared" si="40"/>
        <v>1172.5846153846214</v>
      </c>
      <c r="H110" s="24">
        <f t="shared" si="33"/>
        <v>1445.7346153846215</v>
      </c>
      <c r="I110" s="24">
        <f t="shared" si="34"/>
        <v>18.430237254438197</v>
      </c>
      <c r="J110" s="18">
        <f t="shared" si="35"/>
        <v>1843023725.4438198</v>
      </c>
      <c r="K110" s="19">
        <f t="shared" si="24"/>
        <v>-8.0158050484587999</v>
      </c>
      <c r="L110" s="25">
        <f t="shared" si="25"/>
        <v>-7.2233075639428366</v>
      </c>
      <c r="M110" s="19">
        <f t="shared" si="26"/>
        <v>-0.79249748451596336</v>
      </c>
      <c r="N110" s="20">
        <f t="shared" si="27"/>
        <v>3.4493138461535153</v>
      </c>
      <c r="O110" s="42">
        <f t="shared" si="28"/>
        <v>1.4865621418841792</v>
      </c>
      <c r="P110" s="40"/>
      <c r="Q110" s="21">
        <f t="shared" si="29"/>
        <v>18.633342121414124</v>
      </c>
      <c r="R110" s="44">
        <f t="shared" si="30"/>
        <v>0.85580529273764716</v>
      </c>
      <c r="S110" s="22"/>
      <c r="T110" s="22">
        <f t="shared" si="31"/>
        <v>5.4020431171240038</v>
      </c>
      <c r="U110" s="50">
        <f t="shared" si="32"/>
        <v>0.32238878579649838</v>
      </c>
      <c r="V110" s="47"/>
      <c r="W110" s="26">
        <f t="shared" si="36"/>
        <v>0.57569426035088989</v>
      </c>
      <c r="X110" s="26">
        <f t="shared" si="37"/>
        <v>5.4020431171240038</v>
      </c>
      <c r="Y110" s="27">
        <f t="shared" si="38"/>
        <v>5.3284863510806635E-2</v>
      </c>
      <c r="Z110" s="26">
        <f t="shared" si="39"/>
        <v>9.6306382163960799E-2</v>
      </c>
      <c r="AA110" s="33">
        <f t="shared" si="41"/>
        <v>7.6856623424677206</v>
      </c>
      <c r="AB110" s="30"/>
      <c r="AC110" s="37">
        <f t="shared" si="42"/>
        <v>1.1996909157893634E-2</v>
      </c>
      <c r="AD110" s="37">
        <f t="shared" si="43"/>
        <v>1.1397775395253567</v>
      </c>
      <c r="AE110" s="38">
        <f t="shared" si="44"/>
        <v>5.9584000000000001</v>
      </c>
      <c r="AF110" s="37">
        <f t="shared" si="45"/>
        <v>5.8909703926703929E-4</v>
      </c>
      <c r="AG110" s="37">
        <f t="shared" si="46"/>
        <v>6.1456662349184753E-2</v>
      </c>
      <c r="AH110" s="38">
        <f t="shared" si="47"/>
        <v>0.57497594258218199</v>
      </c>
    </row>
    <row r="111" spans="6:34" x14ac:dyDescent="0.2">
      <c r="F111" s="9">
        <v>89.100000000000605</v>
      </c>
      <c r="G111" s="17">
        <f t="shared" si="40"/>
        <v>1172.3307692307753</v>
      </c>
      <c r="H111" s="24">
        <f t="shared" si="33"/>
        <v>1445.4807692307754</v>
      </c>
      <c r="I111" s="24">
        <f t="shared" si="34"/>
        <v>18.416404786982582</v>
      </c>
      <c r="J111" s="18">
        <f t="shared" si="35"/>
        <v>1841640478.6982582</v>
      </c>
      <c r="K111" s="19">
        <f t="shared" si="24"/>
        <v>-8.0168976133965444</v>
      </c>
      <c r="L111" s="25">
        <f t="shared" si="25"/>
        <v>-7.2271631010529216</v>
      </c>
      <c r="M111" s="19">
        <f t="shared" si="26"/>
        <v>-0.7897345123436228</v>
      </c>
      <c r="N111" s="20">
        <f t="shared" si="27"/>
        <v>3.4630723076919736</v>
      </c>
      <c r="O111" s="42">
        <f t="shared" si="28"/>
        <v>1.4877718727786871</v>
      </c>
      <c r="P111" s="40"/>
      <c r="Q111" s="21">
        <f t="shared" si="29"/>
        <v>18.681952711088716</v>
      </c>
      <c r="R111" s="44">
        <f t="shared" si="30"/>
        <v>0.85647934820970339</v>
      </c>
      <c r="S111" s="22"/>
      <c r="T111" s="22">
        <f t="shared" si="31"/>
        <v>5.3946181457411262</v>
      </c>
      <c r="U111" s="50">
        <f t="shared" si="32"/>
        <v>0.32238036205217391</v>
      </c>
      <c r="V111" s="47"/>
      <c r="W111" s="26">
        <f t="shared" si="36"/>
        <v>0.57567921795031052</v>
      </c>
      <c r="X111" s="26">
        <f t="shared" si="37"/>
        <v>5.3946181457411262</v>
      </c>
      <c r="Y111" s="27">
        <f t="shared" si="38"/>
        <v>5.3356808804418378E-2</v>
      </c>
      <c r="Z111" s="26">
        <f t="shared" si="39"/>
        <v>9.6423876882803697E-2</v>
      </c>
      <c r="AA111" s="33">
        <f t="shared" si="41"/>
        <v>7.6760966104604176</v>
      </c>
      <c r="AB111" s="30"/>
      <c r="AC111" s="37">
        <f t="shared" si="42"/>
        <v>1.2017692619268381E-2</v>
      </c>
      <c r="AD111" s="37">
        <f t="shared" si="43"/>
        <v>1.151795232144625</v>
      </c>
      <c r="AE111" s="38">
        <f t="shared" si="44"/>
        <v>5.958400000000001</v>
      </c>
      <c r="AF111" s="37">
        <f t="shared" si="45"/>
        <v>5.8942985513090514E-4</v>
      </c>
      <c r="AG111" s="37">
        <f t="shared" si="46"/>
        <v>6.2046092204315659E-2</v>
      </c>
      <c r="AH111" s="38">
        <f t="shared" si="47"/>
        <v>0.57497627539804586</v>
      </c>
    </row>
    <row r="112" spans="6:34" x14ac:dyDescent="0.2">
      <c r="F112" s="9">
        <v>89.000000000000597</v>
      </c>
      <c r="G112" s="17">
        <f t="shared" si="40"/>
        <v>1172.0769230769292</v>
      </c>
      <c r="H112" s="24">
        <f t="shared" si="33"/>
        <v>1445.2269230769293</v>
      </c>
      <c r="I112" s="24">
        <f t="shared" si="34"/>
        <v>18.402585207100913</v>
      </c>
      <c r="J112" s="18">
        <f t="shared" si="35"/>
        <v>1840258520.7100914</v>
      </c>
      <c r="K112" s="19">
        <f t="shared" si="24"/>
        <v>-8.0179717935832979</v>
      </c>
      <c r="L112" s="25">
        <f t="shared" si="25"/>
        <v>-7.231019011702565</v>
      </c>
      <c r="M112" s="19">
        <f t="shared" si="26"/>
        <v>-0.78695278188073292</v>
      </c>
      <c r="N112" s="20">
        <f t="shared" si="27"/>
        <v>3.4768307692304319</v>
      </c>
      <c r="O112" s="42">
        <f t="shared" si="28"/>
        <v>1.4889788459605455</v>
      </c>
      <c r="P112" s="40"/>
      <c r="Q112" s="21">
        <f t="shared" si="29"/>
        <v>18.730220529463889</v>
      </c>
      <c r="R112" s="44">
        <f t="shared" si="30"/>
        <v>0.85715117263444807</v>
      </c>
      <c r="S112" s="22"/>
      <c r="T112" s="22">
        <f t="shared" si="31"/>
        <v>5.3871533510414915</v>
      </c>
      <c r="U112" s="50">
        <f t="shared" si="32"/>
        <v>0.32237170996585801</v>
      </c>
      <c r="V112" s="47"/>
      <c r="W112" s="26">
        <f t="shared" si="36"/>
        <v>0.57566376779617501</v>
      </c>
      <c r="X112" s="26">
        <f t="shared" si="37"/>
        <v>5.3871533510414915</v>
      </c>
      <c r="Y112" s="27">
        <f t="shared" si="38"/>
        <v>5.3429309533659618E-2</v>
      </c>
      <c r="Z112" s="26">
        <f t="shared" si="39"/>
        <v>9.6542247787131413E-2</v>
      </c>
      <c r="AA112" s="33">
        <f t="shared" si="41"/>
        <v>7.6664791527912843</v>
      </c>
      <c r="AB112" s="30"/>
      <c r="AC112" s="37">
        <f t="shared" si="42"/>
        <v>1.2038285428415946E-2</v>
      </c>
      <c r="AD112" s="37">
        <f t="shared" si="43"/>
        <v>1.163833517573041</v>
      </c>
      <c r="AE112" s="38">
        <f t="shared" si="44"/>
        <v>5.9584000000000001</v>
      </c>
      <c r="AF112" s="37">
        <f t="shared" si="45"/>
        <v>5.8976144130020336E-4</v>
      </c>
      <c r="AG112" s="37">
        <f t="shared" si="46"/>
        <v>6.2635853645615858E-2</v>
      </c>
      <c r="AH112" s="38">
        <f t="shared" si="47"/>
        <v>0.57497660698421504</v>
      </c>
    </row>
    <row r="113" spans="6:34" x14ac:dyDescent="0.2">
      <c r="F113" s="9">
        <v>88.900000000000603</v>
      </c>
      <c r="G113" s="17">
        <f t="shared" si="40"/>
        <v>1171.8230769230831</v>
      </c>
      <c r="H113" s="24">
        <f t="shared" si="33"/>
        <v>1444.9730769230832</v>
      </c>
      <c r="I113" s="24">
        <f t="shared" si="34"/>
        <v>18.388778514793245</v>
      </c>
      <c r="J113" s="18">
        <f t="shared" si="35"/>
        <v>1838877851.4793246</v>
      </c>
      <c r="K113" s="19">
        <f t="shared" si="24"/>
        <v>-8.0190275426017372</v>
      </c>
      <c r="L113" s="25">
        <f t="shared" si="25"/>
        <v>-7.2348752960886529</v>
      </c>
      <c r="M113" s="19">
        <f t="shared" si="26"/>
        <v>-0.78415224651308435</v>
      </c>
      <c r="N113" s="20">
        <f t="shared" si="27"/>
        <v>3.4905892307688902</v>
      </c>
      <c r="O113" s="42">
        <f t="shared" si="28"/>
        <v>1.4901830544671579</v>
      </c>
      <c r="P113" s="40"/>
      <c r="Q113" s="21">
        <f t="shared" si="29"/>
        <v>18.778144214841454</v>
      </c>
      <c r="R113" s="44">
        <f t="shared" si="30"/>
        <v>0.85782076066604018</v>
      </c>
      <c r="S113" s="22"/>
      <c r="T113" s="22">
        <f t="shared" si="31"/>
        <v>5.3796488138207819</v>
      </c>
      <c r="U113" s="50">
        <f t="shared" si="32"/>
        <v>0.32236282954160356</v>
      </c>
      <c r="V113" s="47"/>
      <c r="W113" s="26">
        <f t="shared" si="36"/>
        <v>0.57564790989572057</v>
      </c>
      <c r="X113" s="26">
        <f t="shared" si="37"/>
        <v>5.3796488138207819</v>
      </c>
      <c r="Y113" s="27">
        <f t="shared" si="38"/>
        <v>5.350236881790791E-2</v>
      </c>
      <c r="Z113" s="26">
        <f t="shared" si="39"/>
        <v>9.6661499267240186E-2</v>
      </c>
      <c r="AA113" s="33">
        <f t="shared" si="41"/>
        <v>7.6568100733497886</v>
      </c>
      <c r="AB113" s="30"/>
      <c r="AC113" s="37">
        <f t="shared" si="42"/>
        <v>1.2058686940252004E-2</v>
      </c>
      <c r="AD113" s="37">
        <f t="shared" si="43"/>
        <v>1.1758922045132929</v>
      </c>
      <c r="AE113" s="38">
        <f t="shared" si="44"/>
        <v>5.9584000000000001</v>
      </c>
      <c r="AF113" s="37">
        <f t="shared" si="45"/>
        <v>5.900917951037882E-4</v>
      </c>
      <c r="AG113" s="37">
        <f t="shared" si="46"/>
        <v>6.3225945440719647E-2</v>
      </c>
      <c r="AH113" s="38">
        <f t="shared" si="47"/>
        <v>0.5749769373380188</v>
      </c>
    </row>
    <row r="114" spans="6:34" x14ac:dyDescent="0.2">
      <c r="F114" s="9">
        <v>88.800000000000594</v>
      </c>
      <c r="G114" s="17">
        <f t="shared" si="40"/>
        <v>1171.569230769237</v>
      </c>
      <c r="H114" s="24">
        <f t="shared" si="33"/>
        <v>1444.7192307692371</v>
      </c>
      <c r="I114" s="24">
        <f t="shared" si="34"/>
        <v>18.374984710059522</v>
      </c>
      <c r="J114" s="18">
        <f t="shared" si="35"/>
        <v>1837498471.0059521</v>
      </c>
      <c r="K114" s="19">
        <f t="shared" si="24"/>
        <v>-8.0200648138690624</v>
      </c>
      <c r="L114" s="25">
        <f t="shared" si="25"/>
        <v>-7.2387319544082107</v>
      </c>
      <c r="M114" s="19">
        <f t="shared" si="26"/>
        <v>-0.78133285946085174</v>
      </c>
      <c r="N114" s="20">
        <f t="shared" si="27"/>
        <v>3.5043476923073484</v>
      </c>
      <c r="O114" s="42">
        <f t="shared" si="28"/>
        <v>1.491384491311103</v>
      </c>
      <c r="P114" s="40"/>
      <c r="Q114" s="21">
        <f t="shared" si="29"/>
        <v>18.825722413772542</v>
      </c>
      <c r="R114" s="44">
        <f t="shared" si="30"/>
        <v>0.85848810695611799</v>
      </c>
      <c r="S114" s="22"/>
      <c r="T114" s="22">
        <f t="shared" si="31"/>
        <v>5.372104615959846</v>
      </c>
      <c r="U114" s="50">
        <f t="shared" si="32"/>
        <v>0.322353720785166</v>
      </c>
      <c r="V114" s="47"/>
      <c r="W114" s="26">
        <f t="shared" si="36"/>
        <v>0.57563164425922497</v>
      </c>
      <c r="X114" s="26">
        <f t="shared" si="37"/>
        <v>5.372104615959846</v>
      </c>
      <c r="Y114" s="27">
        <f t="shared" si="38"/>
        <v>5.3575989803800163E-2</v>
      </c>
      <c r="Z114" s="26">
        <f t="shared" si="39"/>
        <v>9.6781635747584902E-2</v>
      </c>
      <c r="AA114" s="33">
        <f t="shared" si="41"/>
        <v>7.6470894774245197</v>
      </c>
      <c r="AB114" s="30"/>
      <c r="AC114" s="37">
        <f t="shared" si="42"/>
        <v>1.2078896514332148E-2</v>
      </c>
      <c r="AD114" s="37">
        <f t="shared" si="43"/>
        <v>1.187971101027625</v>
      </c>
      <c r="AE114" s="38">
        <f t="shared" si="44"/>
        <v>5.9583999999999993</v>
      </c>
      <c r="AF114" s="37">
        <f t="shared" si="45"/>
        <v>5.9042091387069237E-4</v>
      </c>
      <c r="AG114" s="37">
        <f t="shared" si="46"/>
        <v>6.3816366354590343E-2</v>
      </c>
      <c r="AH114" s="38">
        <f t="shared" si="47"/>
        <v>0.5749772664567856</v>
      </c>
    </row>
    <row r="115" spans="6:34" x14ac:dyDescent="0.2">
      <c r="F115" s="9">
        <v>88.7000000000006</v>
      </c>
      <c r="G115" s="17">
        <f t="shared" si="40"/>
        <v>1171.3153846153909</v>
      </c>
      <c r="H115" s="24">
        <f t="shared" si="33"/>
        <v>1444.465384615391</v>
      </c>
      <c r="I115" s="24">
        <f t="shared" si="34"/>
        <v>18.361203792899772</v>
      </c>
      <c r="J115" s="18">
        <f t="shared" si="35"/>
        <v>1836120379.2899773</v>
      </c>
      <c r="K115" s="19">
        <f t="shared" si="24"/>
        <v>-8.0210835606362156</v>
      </c>
      <c r="L115" s="25">
        <f t="shared" si="25"/>
        <v>-7.2425889868584017</v>
      </c>
      <c r="M115" s="19">
        <f t="shared" si="26"/>
        <v>-0.77849457377781395</v>
      </c>
      <c r="N115" s="20">
        <f t="shared" si="27"/>
        <v>3.5181061538458067</v>
      </c>
      <c r="O115" s="42">
        <f t="shared" si="28"/>
        <v>1.4925831494800219</v>
      </c>
      <c r="P115" s="40"/>
      <c r="Q115" s="21">
        <f t="shared" si="29"/>
        <v>18.872953781135262</v>
      </c>
      <c r="R115" s="44">
        <f t="shared" si="30"/>
        <v>0.85915320615380886</v>
      </c>
      <c r="S115" s="22"/>
      <c r="T115" s="22">
        <f t="shared" si="31"/>
        <v>5.3645208404255662</v>
      </c>
      <c r="U115" s="50">
        <f t="shared" si="32"/>
        <v>0.32234438370401342</v>
      </c>
      <c r="V115" s="47"/>
      <c r="W115" s="26">
        <f t="shared" si="36"/>
        <v>0.57561497090002389</v>
      </c>
      <c r="X115" s="26">
        <f t="shared" si="37"/>
        <v>5.3645208404255662</v>
      </c>
      <c r="Y115" s="27">
        <f t="shared" si="38"/>
        <v>5.3650175665489679E-2</v>
      </c>
      <c r="Z115" s="26">
        <f t="shared" si="39"/>
        <v>9.6902661687051667E-2</v>
      </c>
      <c r="AA115" s="33">
        <f t="shared" si="41"/>
        <v>7.6373174717043311</v>
      </c>
      <c r="AB115" s="30"/>
      <c r="AC115" s="37">
        <f t="shared" si="42"/>
        <v>1.2098913514865505E-2</v>
      </c>
      <c r="AD115" s="37">
        <f t="shared" si="43"/>
        <v>1.2000700145424905</v>
      </c>
      <c r="AE115" s="38">
        <f t="shared" si="44"/>
        <v>5.958400000000001</v>
      </c>
      <c r="AF115" s="37">
        <f t="shared" si="45"/>
        <v>5.907487949288776E-4</v>
      </c>
      <c r="AG115" s="37">
        <f t="shared" si="46"/>
        <v>6.4407115149519217E-2</v>
      </c>
      <c r="AH115" s="38">
        <f t="shared" si="47"/>
        <v>0.5749775943378439</v>
      </c>
    </row>
    <row r="116" spans="6:34" x14ac:dyDescent="0.2">
      <c r="F116" s="9">
        <v>88.600000000000605</v>
      </c>
      <c r="G116" s="17">
        <f t="shared" si="40"/>
        <v>1171.0615384615448</v>
      </c>
      <c r="H116" s="24">
        <f t="shared" si="33"/>
        <v>1444.2115384615449</v>
      </c>
      <c r="I116" s="24">
        <f t="shared" si="34"/>
        <v>18.347435763313968</v>
      </c>
      <c r="J116" s="18">
        <f t="shared" si="35"/>
        <v>1834743576.3313968</v>
      </c>
      <c r="K116" s="19">
        <f t="shared" si="24"/>
        <v>-8.0220837359871062</v>
      </c>
      <c r="L116" s="25">
        <f t="shared" si="25"/>
        <v>-7.2464463936365231</v>
      </c>
      <c r="M116" s="19">
        <f t="shared" si="26"/>
        <v>-0.77563734235058313</v>
      </c>
      <c r="N116" s="20">
        <f t="shared" si="27"/>
        <v>3.531864615384265</v>
      </c>
      <c r="O116" s="42">
        <f t="shared" si="28"/>
        <v>1.4937790219365006</v>
      </c>
      <c r="P116" s="40"/>
      <c r="Q116" s="21">
        <f t="shared" si="29"/>
        <v>18.919836980212313</v>
      </c>
      <c r="R116" s="44">
        <f t="shared" si="30"/>
        <v>0.85981605290573559</v>
      </c>
      <c r="S116" s="22"/>
      <c r="T116" s="22">
        <f t="shared" si="31"/>
        <v>5.3568975712716682</v>
      </c>
      <c r="U116" s="50">
        <f t="shared" si="32"/>
        <v>0.32233481830733601</v>
      </c>
      <c r="V116" s="47"/>
      <c r="W116" s="26">
        <f t="shared" si="36"/>
        <v>0.57559788983452853</v>
      </c>
      <c r="X116" s="26">
        <f t="shared" si="37"/>
        <v>5.3568975712716682</v>
      </c>
      <c r="Y116" s="27">
        <f t="shared" si="38"/>
        <v>5.3724929604906366E-2</v>
      </c>
      <c r="Z116" s="26">
        <f t="shared" si="39"/>
        <v>9.7024581579233132E-2</v>
      </c>
      <c r="AA116" s="33">
        <f t="shared" si="41"/>
        <v>7.6274941642793967</v>
      </c>
      <c r="AB116" s="30"/>
      <c r="AC116" s="37">
        <f t="shared" si="42"/>
        <v>1.2118737310779726E-2</v>
      </c>
      <c r="AD116" s="37">
        <f t="shared" si="43"/>
        <v>1.2121887518532701</v>
      </c>
      <c r="AE116" s="38">
        <f t="shared" si="44"/>
        <v>5.958400000000001</v>
      </c>
      <c r="AF116" s="37">
        <f t="shared" si="45"/>
        <v>5.9107543560650208E-4</v>
      </c>
      <c r="AG116" s="37">
        <f t="shared" si="46"/>
        <v>6.4998190585125723E-2</v>
      </c>
      <c r="AH116" s="38">
        <f t="shared" si="47"/>
        <v>0.57497792097852141</v>
      </c>
    </row>
    <row r="117" spans="6:34" x14ac:dyDescent="0.2">
      <c r="F117" s="9">
        <v>88.500000000000696</v>
      </c>
      <c r="G117" s="17">
        <f t="shared" si="40"/>
        <v>1170.8076923076987</v>
      </c>
      <c r="H117" s="24">
        <f t="shared" si="33"/>
        <v>1443.9576923076988</v>
      </c>
      <c r="I117" s="24">
        <f t="shared" si="34"/>
        <v>18.333680621302136</v>
      </c>
      <c r="J117" s="18">
        <f t="shared" si="35"/>
        <v>1833368062.1302135</v>
      </c>
      <c r="K117" s="19">
        <f t="shared" si="24"/>
        <v>-8.0230652928378028</v>
      </c>
      <c r="L117" s="25">
        <f t="shared" si="25"/>
        <v>-7.2503041749400152</v>
      </c>
      <c r="M117" s="19">
        <f t="shared" si="26"/>
        <v>-0.77276111789778756</v>
      </c>
      <c r="N117" s="20">
        <f t="shared" si="27"/>
        <v>3.5456230769227233</v>
      </c>
      <c r="O117" s="42">
        <f t="shared" si="28"/>
        <v>1.4949721016179511</v>
      </c>
      <c r="P117" s="40"/>
      <c r="Q117" s="21">
        <f t="shared" si="29"/>
        <v>18.966370682768499</v>
      </c>
      <c r="R117" s="44">
        <f t="shared" si="30"/>
        <v>0.86047664185602535</v>
      </c>
      <c r="S117" s="22"/>
      <c r="T117" s="22">
        <f t="shared" si="31"/>
        <v>5.3492348936395056</v>
      </c>
      <c r="U117" s="50">
        <f t="shared" si="32"/>
        <v>0.32232502460605661</v>
      </c>
      <c r="V117" s="47"/>
      <c r="W117" s="26">
        <f t="shared" si="36"/>
        <v>0.57558040108224384</v>
      </c>
      <c r="X117" s="26">
        <f t="shared" si="37"/>
        <v>5.3492348936395056</v>
      </c>
      <c r="Y117" s="27">
        <f t="shared" si="38"/>
        <v>5.3800254852019704E-2</v>
      </c>
      <c r="Z117" s="26">
        <f t="shared" si="39"/>
        <v>9.7147399952706062E-2</v>
      </c>
      <c r="AA117" s="33">
        <f t="shared" si="41"/>
        <v>7.61761966464225</v>
      </c>
      <c r="AB117" s="30"/>
      <c r="AC117" s="37">
        <f t="shared" si="42"/>
        <v>1.2138367275730953E-2</v>
      </c>
      <c r="AD117" s="37">
        <f t="shared" si="43"/>
        <v>1.2243271191290011</v>
      </c>
      <c r="AE117" s="38">
        <f t="shared" si="44"/>
        <v>5.958400000000001</v>
      </c>
      <c r="AF117" s="37">
        <f t="shared" si="45"/>
        <v>5.914008332305031E-4</v>
      </c>
      <c r="AG117" s="37">
        <f t="shared" si="46"/>
        <v>6.5589591418356227E-2</v>
      </c>
      <c r="AH117" s="38">
        <f t="shared" si="47"/>
        <v>0.57497824637614603</v>
      </c>
    </row>
    <row r="118" spans="6:34" x14ac:dyDescent="0.2">
      <c r="F118" s="9">
        <v>88.400000000000702</v>
      </c>
      <c r="G118" s="17">
        <f t="shared" si="40"/>
        <v>1170.5538461538526</v>
      </c>
      <c r="H118" s="24">
        <f t="shared" si="33"/>
        <v>1443.7038461538527</v>
      </c>
      <c r="I118" s="24">
        <f t="shared" si="34"/>
        <v>18.31993836686425</v>
      </c>
      <c r="J118" s="18">
        <f t="shared" si="35"/>
        <v>1831993836.686425</v>
      </c>
      <c r="K118" s="19">
        <f t="shared" si="24"/>
        <v>-8.0240281839357408</v>
      </c>
      <c r="L118" s="25">
        <f t="shared" si="25"/>
        <v>-7.2541623309664605</v>
      </c>
      <c r="M118" s="19">
        <f t="shared" si="26"/>
        <v>-0.76986585296928034</v>
      </c>
      <c r="N118" s="20">
        <f t="shared" si="27"/>
        <v>3.5593815384611815</v>
      </c>
      <c r="O118" s="42">
        <f t="shared" si="28"/>
        <v>1.4961623814364877</v>
      </c>
      <c r="P118" s="40"/>
      <c r="Q118" s="21">
        <f t="shared" si="29"/>
        <v>19.012553569128123</v>
      </c>
      <c r="R118" s="44">
        <f t="shared" si="30"/>
        <v>0.86113496764631192</v>
      </c>
      <c r="S118" s="22"/>
      <c r="T118" s="22">
        <f t="shared" si="31"/>
        <v>5.3415328937587772</v>
      </c>
      <c r="U118" s="50">
        <f t="shared" si="32"/>
        <v>0.32231500261284018</v>
      </c>
      <c r="V118" s="47"/>
      <c r="W118" s="26">
        <f t="shared" si="36"/>
        <v>0.57556250466578596</v>
      </c>
      <c r="X118" s="26">
        <f t="shared" si="37"/>
        <v>5.3415328937587772</v>
      </c>
      <c r="Y118" s="27">
        <f t="shared" si="38"/>
        <v>5.3876154665104856E-2</v>
      </c>
      <c r="Z118" s="26">
        <f t="shared" si="39"/>
        <v>9.7271121371311747E-2</v>
      </c>
      <c r="AA118" s="33">
        <f t="shared" si="41"/>
        <v>7.6076940836887248</v>
      </c>
      <c r="AB118" s="30"/>
      <c r="AC118" s="37">
        <f t="shared" si="42"/>
        <v>1.215780278820331E-2</v>
      </c>
      <c r="AD118" s="37">
        <f t="shared" si="43"/>
        <v>1.2364849219172043</v>
      </c>
      <c r="AE118" s="38">
        <f t="shared" si="44"/>
        <v>5.958400000000001</v>
      </c>
      <c r="AF118" s="37">
        <f t="shared" si="45"/>
        <v>5.9172498512954236E-4</v>
      </c>
      <c r="AG118" s="37">
        <f t="shared" si="46"/>
        <v>6.6181316403485776E-2</v>
      </c>
      <c r="AH118" s="38">
        <f t="shared" si="47"/>
        <v>0.57497857052804457</v>
      </c>
    </row>
    <row r="119" spans="6:34" x14ac:dyDescent="0.2">
      <c r="F119" s="9">
        <v>88.300000000000693</v>
      </c>
      <c r="G119" s="17">
        <f t="shared" si="40"/>
        <v>1170.3000000000065</v>
      </c>
      <c r="H119" s="24">
        <f t="shared" si="33"/>
        <v>1443.4500000000066</v>
      </c>
      <c r="I119" s="24">
        <f t="shared" si="34"/>
        <v>18.306209000000365</v>
      </c>
      <c r="J119" s="18">
        <f t="shared" si="35"/>
        <v>1830620900.0000365</v>
      </c>
      <c r="K119" s="19">
        <f t="shared" si="24"/>
        <v>-8.024972361858941</v>
      </c>
      <c r="L119" s="25">
        <f t="shared" si="25"/>
        <v>-7.2580208619135682</v>
      </c>
      <c r="M119" s="19">
        <f t="shared" si="26"/>
        <v>-0.76695149994537282</v>
      </c>
      <c r="N119" s="20">
        <f t="shared" si="27"/>
        <v>3.5731399999996398</v>
      </c>
      <c r="O119" s="42">
        <f t="shared" si="28"/>
        <v>1.4973498542788137</v>
      </c>
      <c r="P119" s="40"/>
      <c r="Q119" s="21">
        <f t="shared" si="29"/>
        <v>19.058384328252473</v>
      </c>
      <c r="R119" s="44">
        <f t="shared" si="30"/>
        <v>0.86179102491574833</v>
      </c>
      <c r="S119" s="22"/>
      <c r="T119" s="22">
        <f t="shared" si="31"/>
        <v>5.3337916589482619</v>
      </c>
      <c r="U119" s="50">
        <f t="shared" si="32"/>
        <v>0.32230475234210437</v>
      </c>
      <c r="V119" s="47"/>
      <c r="W119" s="26">
        <f t="shared" si="36"/>
        <v>0.57554420061090061</v>
      </c>
      <c r="X119" s="26">
        <f t="shared" si="37"/>
        <v>5.3337916589482619</v>
      </c>
      <c r="Y119" s="27">
        <f t="shared" si="38"/>
        <v>5.3952632331011281E-2</v>
      </c>
      <c r="Z119" s="26">
        <f t="shared" si="39"/>
        <v>9.7395750434438225E-2</v>
      </c>
      <c r="AA119" s="33">
        <f t="shared" si="41"/>
        <v>7.5977175337189227</v>
      </c>
      <c r="AB119" s="30"/>
      <c r="AC119" s="37">
        <f t="shared" si="42"/>
        <v>1.2177043231444489E-2</v>
      </c>
      <c r="AD119" s="37">
        <f t="shared" si="43"/>
        <v>1.2486619651486488</v>
      </c>
      <c r="AE119" s="38">
        <f t="shared" si="44"/>
        <v>5.958400000000001</v>
      </c>
      <c r="AF119" s="37">
        <f t="shared" si="45"/>
        <v>5.9204788862897678E-4</v>
      </c>
      <c r="AG119" s="37">
        <f t="shared" si="46"/>
        <v>6.6773364292114751E-2</v>
      </c>
      <c r="AH119" s="38">
        <f t="shared" si="47"/>
        <v>0.57497889343154407</v>
      </c>
    </row>
    <row r="120" spans="6:34" x14ac:dyDescent="0.2">
      <c r="F120" s="9">
        <v>88.200000000000699</v>
      </c>
      <c r="G120" s="17">
        <f t="shared" si="40"/>
        <v>1170.0461538461605</v>
      </c>
      <c r="H120" s="24">
        <f t="shared" si="33"/>
        <v>1443.1961538461605</v>
      </c>
      <c r="I120" s="24">
        <f t="shared" si="34"/>
        <v>18.292492520710425</v>
      </c>
      <c r="J120" s="18">
        <f t="shared" si="35"/>
        <v>1829249252.0710425</v>
      </c>
      <c r="K120" s="19">
        <f t="shared" si="24"/>
        <v>-8.0258977790151782</v>
      </c>
      <c r="L120" s="25">
        <f t="shared" si="25"/>
        <v>-7.2618797679792051</v>
      </c>
      <c r="M120" s="19">
        <f t="shared" si="26"/>
        <v>-0.76401801103597311</v>
      </c>
      <c r="N120" s="20">
        <f t="shared" si="27"/>
        <v>3.5868984615380981</v>
      </c>
      <c r="O120" s="42">
        <f t="shared" si="28"/>
        <v>1.4985345130060956</v>
      </c>
      <c r="P120" s="40"/>
      <c r="Q120" s="21">
        <f t="shared" si="29"/>
        <v>19.103861657817035</v>
      </c>
      <c r="R120" s="44">
        <f t="shared" si="30"/>
        <v>0.86244480830101</v>
      </c>
      <c r="S120" s="22"/>
      <c r="T120" s="22">
        <f t="shared" si="31"/>
        <v>5.3260112776164581</v>
      </c>
      <c r="U120" s="50">
        <f t="shared" si="32"/>
        <v>0.3222942738100294</v>
      </c>
      <c r="V120" s="47"/>
      <c r="W120" s="26">
        <f t="shared" si="36"/>
        <v>0.57552548894648103</v>
      </c>
      <c r="X120" s="26">
        <f t="shared" si="37"/>
        <v>5.3260112776164581</v>
      </c>
      <c r="Y120" s="27">
        <f t="shared" si="38"/>
        <v>5.4029691165434886E-2</v>
      </c>
      <c r="Z120" s="26">
        <f t="shared" si="39"/>
        <v>9.7521291777305591E-2</v>
      </c>
      <c r="AA120" s="33">
        <f t="shared" si="41"/>
        <v>7.5876901284380658</v>
      </c>
      <c r="AB120" s="30"/>
      <c r="AC120" s="37">
        <f t="shared" si="42"/>
        <v>1.2196087993599674E-2</v>
      </c>
      <c r="AD120" s="37">
        <f t="shared" si="43"/>
        <v>1.2608580531422484</v>
      </c>
      <c r="AE120" s="38">
        <f t="shared" si="44"/>
        <v>5.9584000000000019</v>
      </c>
      <c r="AF120" s="37">
        <f t="shared" si="45"/>
        <v>5.9236954105548604E-4</v>
      </c>
      <c r="AG120" s="37">
        <f t="shared" si="46"/>
        <v>6.7365733833170238E-2</v>
      </c>
      <c r="AH120" s="38">
        <f t="shared" si="47"/>
        <v>0.57497921508397054</v>
      </c>
    </row>
    <row r="121" spans="6:34" x14ac:dyDescent="0.2">
      <c r="F121" s="9">
        <v>88.100000000000705</v>
      </c>
      <c r="G121" s="17">
        <f t="shared" si="40"/>
        <v>1169.7923076923144</v>
      </c>
      <c r="H121" s="24">
        <f t="shared" si="33"/>
        <v>1442.9423076923144</v>
      </c>
      <c r="I121" s="24">
        <f t="shared" si="34"/>
        <v>18.278788928994459</v>
      </c>
      <c r="J121" s="18">
        <f t="shared" si="35"/>
        <v>1827878892.8994458</v>
      </c>
      <c r="K121" s="19">
        <f t="shared" si="24"/>
        <v>-8.0268043876411905</v>
      </c>
      <c r="L121" s="25">
        <f t="shared" si="25"/>
        <v>-7.2657390493613647</v>
      </c>
      <c r="M121" s="19">
        <f t="shared" si="26"/>
        <v>-0.76106533827982581</v>
      </c>
      <c r="N121" s="20">
        <f t="shared" si="27"/>
        <v>3.6006569230765564</v>
      </c>
      <c r="O121" s="42">
        <f t="shared" si="28"/>
        <v>1.4997163504538431</v>
      </c>
      <c r="P121" s="40"/>
      <c r="Q121" s="21">
        <f t="shared" si="29"/>
        <v>19.148984264288693</v>
      </c>
      <c r="R121" s="44">
        <f t="shared" si="30"/>
        <v>0.86309631243630258</v>
      </c>
      <c r="S121" s="22"/>
      <c r="T121" s="22">
        <f t="shared" si="31"/>
        <v>5.3181918392622016</v>
      </c>
      <c r="U121" s="50">
        <f t="shared" si="32"/>
        <v>0.32228356703456845</v>
      </c>
      <c r="V121" s="47"/>
      <c r="W121" s="26">
        <f t="shared" si="36"/>
        <v>0.57550636970458646</v>
      </c>
      <c r="X121" s="26">
        <f t="shared" si="37"/>
        <v>5.3181918392622016</v>
      </c>
      <c r="Y121" s="27">
        <f t="shared" si="38"/>
        <v>5.410733451319303E-2</v>
      </c>
      <c r="Z121" s="26">
        <f t="shared" si="39"/>
        <v>9.7647750071254036E-2</v>
      </c>
      <c r="AA121" s="33">
        <f t="shared" si="41"/>
        <v>7.5776119829572997</v>
      </c>
      <c r="AB121" s="30"/>
      <c r="AC121" s="37">
        <f t="shared" si="42"/>
        <v>1.2214936467716053E-2</v>
      </c>
      <c r="AD121" s="37">
        <f t="shared" si="43"/>
        <v>1.2730729896099644</v>
      </c>
      <c r="AE121" s="38">
        <f t="shared" si="44"/>
        <v>5.9584000000000019</v>
      </c>
      <c r="AF121" s="37">
        <f t="shared" si="45"/>
        <v>5.9268993973540178E-4</v>
      </c>
      <c r="AG121" s="37">
        <f t="shared" si="46"/>
        <v>6.7958423772905646E-2</v>
      </c>
      <c r="AH121" s="38">
        <f t="shared" si="47"/>
        <v>0.57497953548265035</v>
      </c>
    </row>
    <row r="122" spans="6:34" x14ac:dyDescent="0.2">
      <c r="F122" s="9">
        <v>88.000000000000696</v>
      </c>
      <c r="G122" s="17">
        <f t="shared" si="40"/>
        <v>1169.5384615384683</v>
      </c>
      <c r="H122" s="24">
        <f t="shared" si="33"/>
        <v>1442.6884615384683</v>
      </c>
      <c r="I122" s="24">
        <f t="shared" si="34"/>
        <v>18.265098224852437</v>
      </c>
      <c r="J122" s="18">
        <f t="shared" si="35"/>
        <v>1826509822.4852438</v>
      </c>
      <c r="K122" s="19">
        <f t="shared" si="24"/>
        <v>-8.0276921398018466</v>
      </c>
      <c r="L122" s="25">
        <f t="shared" si="25"/>
        <v>-7.2695987062581766</v>
      </c>
      <c r="M122" s="19">
        <f t="shared" si="26"/>
        <v>-0.75809343354366998</v>
      </c>
      <c r="N122" s="20">
        <f t="shared" si="27"/>
        <v>3.6144153846150147</v>
      </c>
      <c r="O122" s="42">
        <f t="shared" si="28"/>
        <v>1.5008953594317873</v>
      </c>
      <c r="P122" s="40"/>
      <c r="Q122" s="21">
        <f t="shared" si="29"/>
        <v>19.193750863002847</v>
      </c>
      <c r="R122" s="44">
        <f t="shared" si="30"/>
        <v>0.86374553195336923</v>
      </c>
      <c r="S122" s="22"/>
      <c r="T122" s="22">
        <f t="shared" si="31"/>
        <v>5.310333434475254</v>
      </c>
      <c r="U122" s="50">
        <f t="shared" si="32"/>
        <v>0.32227263203545797</v>
      </c>
      <c r="V122" s="47"/>
      <c r="W122" s="26">
        <f t="shared" si="36"/>
        <v>0.5754868429204606</v>
      </c>
      <c r="X122" s="26">
        <f t="shared" si="37"/>
        <v>5.310333434475254</v>
      </c>
      <c r="Y122" s="27">
        <f t="shared" si="38"/>
        <v>5.4185565748502564E-2</v>
      </c>
      <c r="Z122" s="26">
        <f t="shared" si="39"/>
        <v>9.7775130024033791E-2</v>
      </c>
      <c r="AA122" s="33">
        <f t="shared" si="41"/>
        <v>7.567483213794489</v>
      </c>
      <c r="AB122" s="30"/>
      <c r="AC122" s="37">
        <f t="shared" si="42"/>
        <v>1.2233588051776489E-2</v>
      </c>
      <c r="AD122" s="37">
        <f t="shared" si="43"/>
        <v>1.2853065776617409</v>
      </c>
      <c r="AE122" s="38">
        <f t="shared" si="44"/>
        <v>5.958400000000001</v>
      </c>
      <c r="AF122" s="37">
        <f t="shared" si="45"/>
        <v>5.930090819944642E-4</v>
      </c>
      <c r="AG122" s="37">
        <f t="shared" si="46"/>
        <v>6.8551432854900105E-2</v>
      </c>
      <c r="AH122" s="38">
        <f t="shared" si="47"/>
        <v>0.57497985462490941</v>
      </c>
    </row>
    <row r="123" spans="6:34" x14ac:dyDescent="0.2">
      <c r="F123" s="9">
        <v>87.900000000000702</v>
      </c>
      <c r="G123" s="17">
        <f t="shared" si="40"/>
        <v>1169.2846153846222</v>
      </c>
      <c r="H123" s="24">
        <f t="shared" si="33"/>
        <v>1442.4346153846222</v>
      </c>
      <c r="I123" s="24">
        <f t="shared" si="34"/>
        <v>18.251420408284389</v>
      </c>
      <c r="J123" s="18">
        <f t="shared" si="35"/>
        <v>1825142040.828439</v>
      </c>
      <c r="K123" s="19">
        <f t="shared" si="24"/>
        <v>-8.0285609873893407</v>
      </c>
      <c r="L123" s="25">
        <f t="shared" si="25"/>
        <v>-7.2734587388679248</v>
      </c>
      <c r="M123" s="19">
        <f t="shared" si="26"/>
        <v>-0.75510224852141583</v>
      </c>
      <c r="N123" s="20">
        <f t="shared" si="27"/>
        <v>3.6281738461534729</v>
      </c>
      <c r="O123" s="42">
        <f t="shared" si="28"/>
        <v>1.5020715327237575</v>
      </c>
      <c r="P123" s="40"/>
      <c r="Q123" s="21">
        <f t="shared" si="29"/>
        <v>19.238160178240438</v>
      </c>
      <c r="R123" s="44">
        <f t="shared" si="30"/>
        <v>0.86439246148149607</v>
      </c>
      <c r="S123" s="22"/>
      <c r="T123" s="22">
        <f t="shared" si="31"/>
        <v>5.3024361549368431</v>
      </c>
      <c r="U123" s="50">
        <f t="shared" si="32"/>
        <v>0.32226146883422774</v>
      </c>
      <c r="V123" s="47"/>
      <c r="W123" s="26">
        <f t="shared" si="36"/>
        <v>0.57546690863254946</v>
      </c>
      <c r="X123" s="26">
        <f t="shared" si="37"/>
        <v>5.3024361549368431</v>
      </c>
      <c r="Y123" s="27">
        <f t="shared" si="38"/>
        <v>5.4264388275260977E-2</v>
      </c>
      <c r="Z123" s="26">
        <f t="shared" si="39"/>
        <v>9.7903436380098061E-2</v>
      </c>
      <c r="AA123" s="33">
        <f t="shared" si="41"/>
        <v>7.5573039388749335</v>
      </c>
      <c r="AB123" s="30"/>
      <c r="AC123" s="37">
        <f t="shared" si="42"/>
        <v>1.2252042148738353E-2</v>
      </c>
      <c r="AD123" s="37">
        <f t="shared" si="43"/>
        <v>1.2975586198104794</v>
      </c>
      <c r="AE123" s="38">
        <f t="shared" si="44"/>
        <v>5.958400000000001</v>
      </c>
      <c r="AF123" s="37">
        <f t="shared" si="45"/>
        <v>5.9332696515782815E-4</v>
      </c>
      <c r="AG123" s="37">
        <f t="shared" si="46"/>
        <v>6.9144759820057938E-2</v>
      </c>
      <c r="AH123" s="38">
        <f t="shared" si="47"/>
        <v>0.57498017250807298</v>
      </c>
    </row>
    <row r="124" spans="6:34" x14ac:dyDescent="0.2">
      <c r="F124" s="9">
        <v>87.800000000000693</v>
      </c>
      <c r="G124" s="17">
        <f t="shared" si="40"/>
        <v>1169.0307692307761</v>
      </c>
      <c r="H124" s="24">
        <f t="shared" si="33"/>
        <v>1442.1807692307761</v>
      </c>
      <c r="I124" s="24">
        <f t="shared" si="34"/>
        <v>18.237755479290342</v>
      </c>
      <c r="J124" s="18">
        <f t="shared" si="35"/>
        <v>1823775547.9290342</v>
      </c>
      <c r="K124" s="19">
        <f t="shared" si="24"/>
        <v>-8.0294108821223649</v>
      </c>
      <c r="L124" s="25">
        <f t="shared" si="25"/>
        <v>-7.2773191473890115</v>
      </c>
      <c r="M124" s="19">
        <f t="shared" si="26"/>
        <v>-0.75209173473335333</v>
      </c>
      <c r="N124" s="20">
        <f t="shared" si="27"/>
        <v>3.6419323076919312</v>
      </c>
      <c r="O124" s="42">
        <f t="shared" si="28"/>
        <v>1.5032448630875566</v>
      </c>
      <c r="P124" s="40"/>
      <c r="Q124" s="21">
        <f t="shared" si="29"/>
        <v>19.282210943304808</v>
      </c>
      <c r="R124" s="44">
        <f t="shared" si="30"/>
        <v>0.86503709564751929</v>
      </c>
      <c r="S124" s="22"/>
      <c r="T124" s="22">
        <f t="shared" si="31"/>
        <v>5.2945000934201545</v>
      </c>
      <c r="U124" s="50">
        <f t="shared" si="32"/>
        <v>0.32225007745421164</v>
      </c>
      <c r="V124" s="47"/>
      <c r="W124" s="26">
        <f t="shared" si="36"/>
        <v>0.57544656688252072</v>
      </c>
      <c r="X124" s="26">
        <f t="shared" si="37"/>
        <v>5.2945000934201545</v>
      </c>
      <c r="Y124" s="27">
        <f t="shared" si="38"/>
        <v>5.4343805527330938E-2</v>
      </c>
      <c r="Z124" s="26">
        <f t="shared" si="39"/>
        <v>9.8032673920898733E-2</v>
      </c>
      <c r="AA124" s="33">
        <f t="shared" si="41"/>
        <v>7.5470742775320119</v>
      </c>
      <c r="AB124" s="30"/>
      <c r="AC124" s="37">
        <f t="shared" si="42"/>
        <v>1.2270298166589685E-2</v>
      </c>
      <c r="AD124" s="37">
        <f t="shared" si="43"/>
        <v>1.309828917977069</v>
      </c>
      <c r="AE124" s="38">
        <f t="shared" si="44"/>
        <v>5.9584000000000019</v>
      </c>
      <c r="AF124" s="37">
        <f t="shared" si="45"/>
        <v>5.9364358655091605E-4</v>
      </c>
      <c r="AG124" s="37">
        <f t="shared" si="46"/>
        <v>6.9738403406608848E-2</v>
      </c>
      <c r="AH124" s="38">
        <f t="shared" si="47"/>
        <v>0.57498048912946598</v>
      </c>
    </row>
    <row r="125" spans="6:34" x14ac:dyDescent="0.2">
      <c r="F125" s="9">
        <v>87.700000000000699</v>
      </c>
      <c r="G125" s="17">
        <f t="shared" si="40"/>
        <v>1168.77692307693</v>
      </c>
      <c r="H125" s="24">
        <f t="shared" si="33"/>
        <v>1441.9269230769301</v>
      </c>
      <c r="I125" s="24">
        <f t="shared" si="34"/>
        <v>18.224103437870212</v>
      </c>
      <c r="J125" s="18">
        <f t="shared" si="35"/>
        <v>1822410343.7870212</v>
      </c>
      <c r="K125" s="19">
        <f t="shared" si="24"/>
        <v>-8.0302417755452709</v>
      </c>
      <c r="L125" s="25">
        <f t="shared" si="25"/>
        <v>-7.2811799320200041</v>
      </c>
      <c r="M125" s="19">
        <f t="shared" si="26"/>
        <v>-0.74906184352526672</v>
      </c>
      <c r="N125" s="20">
        <f t="shared" si="27"/>
        <v>3.6556907692303895</v>
      </c>
      <c r="O125" s="42">
        <f t="shared" si="28"/>
        <v>1.5044153432548386</v>
      </c>
      <c r="P125" s="40"/>
      <c r="Q125" s="21">
        <f t="shared" si="29"/>
        <v>19.325901900598549</v>
      </c>
      <c r="R125" s="44">
        <f t="shared" si="30"/>
        <v>0.86567942907583217</v>
      </c>
      <c r="S125" s="22"/>
      <c r="T125" s="22">
        <f t="shared" si="31"/>
        <v>5.2865253437908022</v>
      </c>
      <c r="U125" s="50">
        <f t="shared" si="32"/>
        <v>0.32223845792055794</v>
      </c>
      <c r="V125" s="47"/>
      <c r="W125" s="26">
        <f t="shared" si="36"/>
        <v>0.57542581771528201</v>
      </c>
      <c r="X125" s="26">
        <f t="shared" si="37"/>
        <v>5.2865253437908022</v>
      </c>
      <c r="Y125" s="27">
        <f t="shared" si="38"/>
        <v>5.4423820968827717E-2</v>
      </c>
      <c r="Z125" s="26">
        <f t="shared" si="39"/>
        <v>9.8162847465184347E-2</v>
      </c>
      <c r="AA125" s="33">
        <f t="shared" si="41"/>
        <v>7.5367943505078223</v>
      </c>
      <c r="AB125" s="30"/>
      <c r="AC125" s="37">
        <f t="shared" si="42"/>
        <v>1.2288355518361781E-2</v>
      </c>
      <c r="AD125" s="37">
        <f t="shared" si="43"/>
        <v>1.3221172734954307</v>
      </c>
      <c r="AE125" s="38">
        <f t="shared" si="44"/>
        <v>5.958400000000001</v>
      </c>
      <c r="AF125" s="37">
        <f t="shared" si="45"/>
        <v>5.9395894349816133E-4</v>
      </c>
      <c r="AG125" s="37">
        <f t="shared" si="46"/>
        <v>7.0332362350107008E-2</v>
      </c>
      <c r="AH125" s="38">
        <f t="shared" si="47"/>
        <v>0.57498080448641331</v>
      </c>
    </row>
    <row r="126" spans="6:34" x14ac:dyDescent="0.2">
      <c r="F126" s="9">
        <v>87.600000000000705</v>
      </c>
      <c r="G126" s="17">
        <f t="shared" si="40"/>
        <v>1168.5230769230839</v>
      </c>
      <c r="H126" s="24">
        <f t="shared" si="33"/>
        <v>1441.673076923084</v>
      </c>
      <c r="I126" s="24">
        <f t="shared" si="34"/>
        <v>18.210464284024056</v>
      </c>
      <c r="J126" s="18">
        <f t="shared" si="35"/>
        <v>1821046428.4024055</v>
      </c>
      <c r="K126" s="19">
        <f t="shared" si="24"/>
        <v>-8.031053619027249</v>
      </c>
      <c r="L126" s="25">
        <f t="shared" si="25"/>
        <v>-7.2850410929595908</v>
      </c>
      <c r="M126" s="19">
        <f t="shared" si="26"/>
        <v>-0.74601252606765822</v>
      </c>
      <c r="N126" s="20">
        <f t="shared" si="27"/>
        <v>3.6694492307688478</v>
      </c>
      <c r="O126" s="42">
        <f t="shared" si="28"/>
        <v>1.5055829659309818</v>
      </c>
      <c r="P126" s="40"/>
      <c r="Q126" s="21">
        <f t="shared" si="29"/>
        <v>19.369231801700138</v>
      </c>
      <c r="R126" s="44">
        <f t="shared" si="30"/>
        <v>0.8663194563883907</v>
      </c>
      <c r="S126" s="22"/>
      <c r="T126" s="22">
        <f t="shared" si="31"/>
        <v>5.2785120010072371</v>
      </c>
      <c r="U126" s="50">
        <f t="shared" si="32"/>
        <v>0.32222661026024013</v>
      </c>
      <c r="V126" s="47"/>
      <c r="W126" s="26">
        <f t="shared" si="36"/>
        <v>0.57540466117900013</v>
      </c>
      <c r="X126" s="26">
        <f t="shared" si="37"/>
        <v>5.2785120010072371</v>
      </c>
      <c r="Y126" s="27">
        <f t="shared" si="38"/>
        <v>5.4504438094410163E-2</v>
      </c>
      <c r="Z126" s="26">
        <f t="shared" si="39"/>
        <v>9.8293961869301061E-2</v>
      </c>
      <c r="AA126" s="33">
        <f t="shared" si="41"/>
        <v>7.5264642799537329</v>
      </c>
      <c r="AB126" s="30"/>
      <c r="AC126" s="37">
        <f t="shared" si="42"/>
        <v>1.2306213622193975E-2</v>
      </c>
      <c r="AD126" s="37">
        <f t="shared" si="43"/>
        <v>1.3344234871176248</v>
      </c>
      <c r="AE126" s="38">
        <f t="shared" si="44"/>
        <v>5.958400000000001</v>
      </c>
      <c r="AF126" s="37">
        <f t="shared" si="45"/>
        <v>5.9427303332428157E-4</v>
      </c>
      <c r="AG126" s="37">
        <f t="shared" si="46"/>
        <v>7.0926635383431288E-2</v>
      </c>
      <c r="AH126" s="38">
        <f t="shared" si="47"/>
        <v>0.57498111857623935</v>
      </c>
    </row>
    <row r="127" spans="6:34" x14ac:dyDescent="0.2">
      <c r="F127" s="9">
        <v>87.500000000000696</v>
      </c>
      <c r="G127" s="17">
        <f t="shared" si="40"/>
        <v>1168.2692307692378</v>
      </c>
      <c r="H127" s="24">
        <f t="shared" si="33"/>
        <v>1441.4192307692379</v>
      </c>
      <c r="I127" s="24">
        <f t="shared" si="34"/>
        <v>18.196838017751844</v>
      </c>
      <c r="J127" s="18">
        <f t="shared" si="35"/>
        <v>1819683801.7751844</v>
      </c>
      <c r="K127" s="19">
        <f t="shared" si="24"/>
        <v>-8.0318463637614688</v>
      </c>
      <c r="L127" s="25">
        <f t="shared" si="25"/>
        <v>-7.2889026304066062</v>
      </c>
      <c r="M127" s="19">
        <f t="shared" si="26"/>
        <v>-0.74294373335486252</v>
      </c>
      <c r="N127" s="20">
        <f t="shared" si="27"/>
        <v>3.683207692307306</v>
      </c>
      <c r="O127" s="42">
        <f t="shared" si="28"/>
        <v>1.5067477237949607</v>
      </c>
      <c r="P127" s="40"/>
      <c r="Q127" s="21">
        <f t="shared" si="29"/>
        <v>19.412199407440536</v>
      </c>
      <c r="R127" s="44">
        <f t="shared" si="30"/>
        <v>0.86695717220471846</v>
      </c>
      <c r="S127" s="22"/>
      <c r="T127" s="22">
        <f t="shared" si="31"/>
        <v>5.2704601611211261</v>
      </c>
      <c r="U127" s="50">
        <f t="shared" si="32"/>
        <v>0.32221453450206705</v>
      </c>
      <c r="V127" s="47"/>
      <c r="W127" s="26">
        <f t="shared" si="36"/>
        <v>0.57538309732511972</v>
      </c>
      <c r="X127" s="26">
        <f t="shared" si="37"/>
        <v>5.2704601611211261</v>
      </c>
      <c r="Y127" s="27">
        <f t="shared" si="38"/>
        <v>5.4585660429574794E-2</v>
      </c>
      <c r="Z127" s="26">
        <f t="shared" si="39"/>
        <v>9.8426022027496091E-2</v>
      </c>
      <c r="AA127" s="33">
        <f t="shared" si="41"/>
        <v>7.5160841894308881</v>
      </c>
      <c r="AB127" s="30"/>
      <c r="AC127" s="37">
        <f t="shared" si="42"/>
        <v>1.2323871901354738E-2</v>
      </c>
      <c r="AD127" s="37">
        <f t="shared" si="43"/>
        <v>1.3467473590189796</v>
      </c>
      <c r="AE127" s="38">
        <f t="shared" si="44"/>
        <v>5.9584000000000019</v>
      </c>
      <c r="AF127" s="37">
        <f t="shared" si="45"/>
        <v>5.9458585335344348E-4</v>
      </c>
      <c r="AG127" s="37">
        <f t="shared" si="46"/>
        <v>7.1521221236784727E-2</v>
      </c>
      <c r="AH127" s="38">
        <f t="shared" si="47"/>
        <v>0.57498143139626845</v>
      </c>
    </row>
    <row r="128" spans="6:34" x14ac:dyDescent="0.2">
      <c r="F128" s="9">
        <v>87.400000000000702</v>
      </c>
      <c r="G128" s="17">
        <f t="shared" si="40"/>
        <v>1168.0153846153917</v>
      </c>
      <c r="H128" s="24">
        <f t="shared" si="33"/>
        <v>1441.1653846153918</v>
      </c>
      <c r="I128" s="24">
        <f t="shared" si="34"/>
        <v>18.183224639053634</v>
      </c>
      <c r="J128" s="18">
        <f t="shared" si="35"/>
        <v>1818322463.9053633</v>
      </c>
      <c r="K128" s="19">
        <f t="shared" si="24"/>
        <v>-8.0326199607642597</v>
      </c>
      <c r="L128" s="25">
        <f t="shared" si="25"/>
        <v>-7.2927645445600238</v>
      </c>
      <c r="M128" s="19">
        <f t="shared" si="26"/>
        <v>-0.73985541620423589</v>
      </c>
      <c r="N128" s="20">
        <f t="shared" si="27"/>
        <v>3.6969661538457643</v>
      </c>
      <c r="O128" s="42">
        <f t="shared" si="28"/>
        <v>1.507909609499225</v>
      </c>
      <c r="P128" s="40"/>
      <c r="Q128" s="21">
        <f t="shared" si="29"/>
        <v>19.454803487979635</v>
      </c>
      <c r="R128" s="44">
        <f t="shared" si="30"/>
        <v>0.86759257114191646</v>
      </c>
      <c r="S128" s="22"/>
      <c r="T128" s="22">
        <f t="shared" si="31"/>
        <v>5.2623699212776947</v>
      </c>
      <c r="U128" s="50">
        <f t="shared" si="32"/>
        <v>0.32220223067669423</v>
      </c>
      <c r="V128" s="47"/>
      <c r="W128" s="26">
        <f t="shared" si="36"/>
        <v>0.57536112620838253</v>
      </c>
      <c r="X128" s="26">
        <f t="shared" si="37"/>
        <v>5.2623699212776947</v>
      </c>
      <c r="Y128" s="27">
        <f t="shared" si="38"/>
        <v>5.4667491530953204E-2</v>
      </c>
      <c r="Z128" s="26">
        <f t="shared" si="39"/>
        <v>9.8559032872223937E-2</v>
      </c>
      <c r="AA128" s="33">
        <f t="shared" si="41"/>
        <v>7.5056542039106713</v>
      </c>
      <c r="AB128" s="30"/>
      <c r="AC128" s="37">
        <f t="shared" si="42"/>
        <v>1.2341329784280129E-2</v>
      </c>
      <c r="AD128" s="37">
        <f t="shared" si="43"/>
        <v>1.3590886888032596</v>
      </c>
      <c r="AE128" s="38">
        <f t="shared" si="44"/>
        <v>5.9584000000000019</v>
      </c>
      <c r="AF128" s="37">
        <f t="shared" si="45"/>
        <v>5.9489740090927143E-4</v>
      </c>
      <c r="AG128" s="37">
        <f t="shared" si="46"/>
        <v>7.2116118637694002E-2</v>
      </c>
      <c r="AH128" s="38">
        <f t="shared" si="47"/>
        <v>0.57498174294382431</v>
      </c>
    </row>
    <row r="129" spans="6:34" x14ac:dyDescent="0.2">
      <c r="F129" s="9">
        <v>87.300000000000693</v>
      </c>
      <c r="G129" s="17">
        <f t="shared" si="40"/>
        <v>1167.7615384615456</v>
      </c>
      <c r="H129" s="24">
        <f t="shared" si="33"/>
        <v>1440.9115384615457</v>
      </c>
      <c r="I129" s="24">
        <f t="shared" si="34"/>
        <v>18.169624147929397</v>
      </c>
      <c r="J129" s="18">
        <f t="shared" si="35"/>
        <v>1816962414.7929397</v>
      </c>
      <c r="K129" s="19">
        <f t="shared" si="24"/>
        <v>-8.0333743608742374</v>
      </c>
      <c r="L129" s="25">
        <f t="shared" si="25"/>
        <v>-7.2966268356189552</v>
      </c>
      <c r="M129" s="19">
        <f t="shared" si="26"/>
        <v>-0.7367475252552822</v>
      </c>
      <c r="N129" s="20">
        <f t="shared" si="27"/>
        <v>3.7107246153842368</v>
      </c>
      <c r="O129" s="42">
        <f t="shared" si="28"/>
        <v>1.509068615669567</v>
      </c>
      <c r="P129" s="40"/>
      <c r="Q129" s="21">
        <f t="shared" si="29"/>
        <v>19.49704282288263</v>
      </c>
      <c r="R129" s="44">
        <f t="shared" si="30"/>
        <v>0.86822564781466538</v>
      </c>
      <c r="S129" s="22"/>
      <c r="T129" s="22">
        <f t="shared" si="31"/>
        <v>5.2542413797160092</v>
      </c>
      <c r="U129" s="50">
        <f t="shared" si="32"/>
        <v>0.32218969881663406</v>
      </c>
      <c r="V129" s="47"/>
      <c r="W129" s="26">
        <f t="shared" si="36"/>
        <v>0.57533874788684647</v>
      </c>
      <c r="X129" s="26">
        <f t="shared" si="37"/>
        <v>5.2542413797160092</v>
      </c>
      <c r="Y129" s="27">
        <f t="shared" si="38"/>
        <v>5.4749934986612986E-2</v>
      </c>
      <c r="Z129" s="26">
        <f t="shared" si="39"/>
        <v>9.8692999374455442E-2</v>
      </c>
      <c r="AA129" s="33">
        <f t="shared" si="41"/>
        <v>7.4951744497751003</v>
      </c>
      <c r="AB129" s="30"/>
      <c r="AC129" s="37">
        <f t="shared" si="42"/>
        <v>1.2358586704629719E-2</v>
      </c>
      <c r="AD129" s="37">
        <f t="shared" si="43"/>
        <v>1.3714472755078893</v>
      </c>
      <c r="AE129" s="38">
        <f t="shared" si="44"/>
        <v>5.9584000000000019</v>
      </c>
      <c r="AF129" s="37">
        <f t="shared" si="45"/>
        <v>5.9520767331570044E-4</v>
      </c>
      <c r="AG129" s="37">
        <f t="shared" si="46"/>
        <v>7.2711326311009697E-2</v>
      </c>
      <c r="AH129" s="38">
        <f t="shared" si="47"/>
        <v>0.57498205321623064</v>
      </c>
    </row>
    <row r="130" spans="6:34" x14ac:dyDescent="0.2">
      <c r="F130" s="9">
        <v>87.200000000000699</v>
      </c>
      <c r="G130" s="17">
        <f t="shared" si="40"/>
        <v>1167.5076923076995</v>
      </c>
      <c r="H130" s="24">
        <f t="shared" si="33"/>
        <v>1440.6576923076996</v>
      </c>
      <c r="I130" s="24">
        <f t="shared" si="34"/>
        <v>18.156036544379106</v>
      </c>
      <c r="J130" s="18">
        <f t="shared" si="35"/>
        <v>1815603654.4379106</v>
      </c>
      <c r="K130" s="19">
        <f t="shared" ref="K130:K193" si="48">LOG(EXP(((LN(Y130)-$B$10/(H130)-$B$11-$B$7)-$B$12*(1-$B$16/H130-LN(H130/$B$16))-$B$13*J130/H130-$B$14*(H130-$B$16)*J130/H130-$B$15*J130*J130/H130)/$B$9))</f>
        <v>-8.0341095147514725</v>
      </c>
      <c r="L130" s="25">
        <f t="shared" ref="L130:L193" si="49">-25096.3/(G130+273)+8.735+0.11*(I130*1000-1)/(G130+273)</f>
        <v>-7.3004895037826607</v>
      </c>
      <c r="M130" s="19">
        <f t="shared" ref="M130:M193" si="50">K130-L130</f>
        <v>-0.7336200109688118</v>
      </c>
      <c r="N130" s="20">
        <f t="shared" ref="N130:N193" si="51">81.8-(0.0542)*(G130+273)</f>
        <v>3.7244830769226951</v>
      </c>
      <c r="O130" s="42">
        <f t="shared" ref="O130:O193" si="52">6.24-0.15*K130-0.00412*(G130+273)</f>
        <v>1.5102247349049982</v>
      </c>
      <c r="P130" s="40"/>
      <c r="Q130" s="21">
        <f t="shared" ref="Q130:Q193" si="53">N130*X130</f>
        <v>19.538916201195928</v>
      </c>
      <c r="R130" s="44">
        <f t="shared" ref="R130:R193" si="54">O130*W130</f>
        <v>0.86885639683523552</v>
      </c>
      <c r="S130" s="22"/>
      <c r="T130" s="22">
        <f t="shared" ref="T130:T193" si="55">B$4*X130</f>
        <v>5.24607463576924</v>
      </c>
      <c r="U130" s="50">
        <f t="shared" ref="U130:U193" si="56">W130*B$3</f>
        <v>0.32217693895626687</v>
      </c>
      <c r="V130" s="47"/>
      <c r="W130" s="26">
        <f t="shared" si="36"/>
        <v>0.57531596242190508</v>
      </c>
      <c r="X130" s="26">
        <f t="shared" si="37"/>
        <v>5.24607463576924</v>
      </c>
      <c r="Y130" s="27">
        <f t="shared" si="38"/>
        <v>5.4832994416361899E-2</v>
      </c>
      <c r="Z130" s="26">
        <f t="shared" si="39"/>
        <v>9.8827926543989406E-2</v>
      </c>
      <c r="AA130" s="33">
        <f t="shared" si="41"/>
        <v>7.4846450548171877</v>
      </c>
      <c r="AB130" s="30"/>
      <c r="AC130" s="37">
        <f t="shared" si="42"/>
        <v>1.2375642101298616E-2</v>
      </c>
      <c r="AD130" s="37">
        <f t="shared" si="43"/>
        <v>1.3838229176091879</v>
      </c>
      <c r="AE130" s="38">
        <f t="shared" si="44"/>
        <v>5.9584000000000019</v>
      </c>
      <c r="AF130" s="37">
        <f t="shared" si="45"/>
        <v>5.9551666789571739E-4</v>
      </c>
      <c r="AG130" s="37">
        <f t="shared" si="46"/>
        <v>7.3306842978905412E-2</v>
      </c>
      <c r="AH130" s="38">
        <f t="shared" si="47"/>
        <v>0.57498236221081067</v>
      </c>
    </row>
    <row r="131" spans="6:34" x14ac:dyDescent="0.2">
      <c r="F131" s="9">
        <v>87.100000000000705</v>
      </c>
      <c r="G131" s="17">
        <f t="shared" si="40"/>
        <v>1167.2538461538534</v>
      </c>
      <c r="H131" s="24">
        <f t="shared" ref="H131:H194" si="57">G131+273.15</f>
        <v>1440.4038461538535</v>
      </c>
      <c r="I131" s="24">
        <f t="shared" ref="I131:I194" si="58">92-0.18*G131+0.0001*(G131^2)</f>
        <v>18.142461828402759</v>
      </c>
      <c r="J131" s="18">
        <f t="shared" ref="J131:J194" si="59">I131*10^8</f>
        <v>1814246182.8402758</v>
      </c>
      <c r="K131" s="19">
        <f t="shared" si="48"/>
        <v>-8.0348253728766199</v>
      </c>
      <c r="L131" s="25">
        <f t="shared" si="49"/>
        <v>-7.3043525492505363</v>
      </c>
      <c r="M131" s="19">
        <f t="shared" si="50"/>
        <v>-0.73047282362608357</v>
      </c>
      <c r="N131" s="20">
        <f t="shared" si="51"/>
        <v>3.7382415384611534</v>
      </c>
      <c r="O131" s="42">
        <f t="shared" si="52"/>
        <v>1.5113779597776169</v>
      </c>
      <c r="P131" s="40"/>
      <c r="Q131" s="21">
        <f t="shared" si="53"/>
        <v>19.580422421523622</v>
      </c>
      <c r="R131" s="44">
        <f t="shared" si="54"/>
        <v>0.86948481281348977</v>
      </c>
      <c r="S131" s="22"/>
      <c r="T131" s="22">
        <f t="shared" si="55"/>
        <v>5.2378697898648623</v>
      </c>
      <c r="U131" s="50">
        <f t="shared" si="56"/>
        <v>0.32216395113185198</v>
      </c>
      <c r="V131" s="47"/>
      <c r="W131" s="26">
        <f t="shared" ref="W131:W194" si="60">(W130*F130-(R130*C$2+U130*B$2)*(F130-F131))/F131</f>
        <v>0.57529276987830702</v>
      </c>
      <c r="X131" s="26">
        <f t="shared" ref="X131:X194" si="61">(X130*F130-(Q130*C$2+T130*B$2)*(F130-F131))/F131</f>
        <v>5.2378697898648623</v>
      </c>
      <c r="Y131" s="27">
        <f t="shared" ref="Y131:Y194" si="62">W131/X131/2</f>
        <v>5.4916673472055672E-2</v>
      </c>
      <c r="Z131" s="26">
        <f t="shared" ref="Z131:Z194" si="63">W131/(W131+X131)</f>
        <v>9.8963819429767327E-2</v>
      </c>
      <c r="AA131" s="33">
        <f t="shared" si="41"/>
        <v>7.4740661482412172</v>
      </c>
      <c r="AB131" s="30"/>
      <c r="AC131" s="37">
        <f t="shared" si="42"/>
        <v>1.2392495418481879E-2</v>
      </c>
      <c r="AD131" s="37">
        <f t="shared" si="43"/>
        <v>1.3962154130276698</v>
      </c>
      <c r="AE131" s="38">
        <f t="shared" si="44"/>
        <v>5.9584000000000019</v>
      </c>
      <c r="AF131" s="37">
        <f t="shared" si="45"/>
        <v>5.9582438197263701E-4</v>
      </c>
      <c r="AG131" s="37">
        <f t="shared" si="46"/>
        <v>7.3902667360878055E-2</v>
      </c>
      <c r="AH131" s="38">
        <f t="shared" si="47"/>
        <v>0.57498266992488756</v>
      </c>
    </row>
    <row r="132" spans="6:34" x14ac:dyDescent="0.2">
      <c r="F132" s="9">
        <v>87.000000000000696</v>
      </c>
      <c r="G132" s="17">
        <f t="shared" ref="G132:G195" si="64">G131-(1200-1035)/650</f>
        <v>1167.0000000000073</v>
      </c>
      <c r="H132" s="24">
        <f t="shared" si="57"/>
        <v>1440.1500000000074</v>
      </c>
      <c r="I132" s="24">
        <f t="shared" si="58"/>
        <v>18.128900000000385</v>
      </c>
      <c r="J132" s="18">
        <f t="shared" si="59"/>
        <v>1812890000.0000386</v>
      </c>
      <c r="K132" s="19">
        <f t="shared" si="48"/>
        <v>-8.0355218855500414</v>
      </c>
      <c r="L132" s="25">
        <f t="shared" si="49"/>
        <v>-7.3082159722221105</v>
      </c>
      <c r="M132" s="19">
        <f t="shared" si="50"/>
        <v>-0.72730591332793093</v>
      </c>
      <c r="N132" s="20">
        <f t="shared" si="51"/>
        <v>3.7519999999996116</v>
      </c>
      <c r="O132" s="42">
        <f t="shared" si="52"/>
        <v>1.5125282828324762</v>
      </c>
      <c r="P132" s="40"/>
      <c r="Q132" s="21">
        <f t="shared" si="53"/>
        <v>19.621560292103123</v>
      </c>
      <c r="R132" s="44">
        <f t="shared" si="54"/>
        <v>0.8701108903568886</v>
      </c>
      <c r="S132" s="22"/>
      <c r="T132" s="22">
        <f t="shared" si="55"/>
        <v>5.2296269435248277</v>
      </c>
      <c r="U132" s="50">
        <f t="shared" si="56"/>
        <v>0.32215073538153838</v>
      </c>
      <c r="V132" s="47"/>
      <c r="W132" s="26">
        <f t="shared" si="60"/>
        <v>0.57526917032417557</v>
      </c>
      <c r="X132" s="26">
        <f t="shared" si="61"/>
        <v>5.2296269435248277</v>
      </c>
      <c r="Y132" s="27">
        <f t="shared" si="62"/>
        <v>5.5000975837909159E-2</v>
      </c>
      <c r="Z132" s="26">
        <f t="shared" si="63"/>
        <v>9.9100683120190533E-2</v>
      </c>
      <c r="AA132" s="33">
        <f t="shared" ref="AA132:AA195" si="65">(W132+X132)/56*72</f>
        <v>7.4634378606630039</v>
      </c>
      <c r="AB132" s="30"/>
      <c r="AC132" s="37">
        <f t="shared" ref="AC132:AC195" si="66">(Q131*C$2+T131*B$2)*(F131-F132)/100</f>
        <v>1.2409146105695301E-2</v>
      </c>
      <c r="AD132" s="37">
        <f t="shared" ref="AD132:AD195" si="67">AD131+AC132</f>
        <v>1.408624559133365</v>
      </c>
      <c r="AE132" s="38">
        <f t="shared" ref="AE132:AE195" si="68">AD132+X132*F132/100</f>
        <v>5.9584000000000019</v>
      </c>
      <c r="AF132" s="37">
        <f t="shared" ref="AF132:AF195" si="69">(R132*C$2+U132*B$2)*(F131-F132)/100</f>
        <v>5.9613081286926436E-4</v>
      </c>
      <c r="AG132" s="37">
        <f t="shared" ref="AG132:AG195" si="70">AG131+AF132</f>
        <v>7.4498798173747313E-2</v>
      </c>
      <c r="AH132" s="38">
        <f t="shared" ref="AH132:AH163" si="71">AG132+W132*F132/100</f>
        <v>0.57498297635578399</v>
      </c>
    </row>
    <row r="133" spans="6:34" x14ac:dyDescent="0.2">
      <c r="F133" s="9">
        <v>86.900000000000702</v>
      </c>
      <c r="G133" s="17">
        <f t="shared" si="64"/>
        <v>1166.7461538461612</v>
      </c>
      <c r="H133" s="24">
        <f t="shared" si="57"/>
        <v>1439.8961538461613</v>
      </c>
      <c r="I133" s="24">
        <f t="shared" si="58"/>
        <v>18.115351059171985</v>
      </c>
      <c r="J133" s="18">
        <f t="shared" si="59"/>
        <v>1811535105.9171984</v>
      </c>
      <c r="K133" s="19">
        <f t="shared" si="48"/>
        <v>-8.0361990028909567</v>
      </c>
      <c r="L133" s="25">
        <f t="shared" si="49"/>
        <v>-7.3120797728970688</v>
      </c>
      <c r="M133" s="19">
        <f t="shared" si="50"/>
        <v>-0.72411922999388789</v>
      </c>
      <c r="N133" s="20">
        <f t="shared" si="51"/>
        <v>3.7657584615380699</v>
      </c>
      <c r="O133" s="42">
        <f t="shared" si="52"/>
        <v>1.5136756965874589</v>
      </c>
      <c r="P133" s="40"/>
      <c r="Q133" s="21">
        <f t="shared" si="53"/>
        <v>19.662328630880999</v>
      </c>
      <c r="R133" s="44">
        <f t="shared" si="54"/>
        <v>0.87073462407049851</v>
      </c>
      <c r="S133" s="22"/>
      <c r="T133" s="22">
        <f t="shared" si="55"/>
        <v>5.2213461993656924</v>
      </c>
      <c r="U133" s="50">
        <f t="shared" si="56"/>
        <v>0.32213729174537581</v>
      </c>
      <c r="V133" s="47"/>
      <c r="W133" s="26">
        <f t="shared" si="60"/>
        <v>0.57524516383102819</v>
      </c>
      <c r="X133" s="26">
        <f t="shared" si="61"/>
        <v>5.2213461993656924</v>
      </c>
      <c r="Y133" s="27">
        <f t="shared" si="62"/>
        <v>5.5085905230811069E-2</v>
      </c>
      <c r="Z133" s="26">
        <f t="shared" si="63"/>
        <v>9.923852274344043E-2</v>
      </c>
      <c r="AA133" s="33">
        <f t="shared" si="65"/>
        <v>7.4527603241100691</v>
      </c>
      <c r="AB133" s="30"/>
      <c r="AC133" s="37">
        <f t="shared" si="66"/>
        <v>1.2425593617813268E-2</v>
      </c>
      <c r="AD133" s="37">
        <f t="shared" si="67"/>
        <v>1.4210501527511783</v>
      </c>
      <c r="AE133" s="38">
        <f t="shared" si="68"/>
        <v>5.958400000000001</v>
      </c>
      <c r="AF133" s="37">
        <f t="shared" si="69"/>
        <v>5.9643595790790326E-4</v>
      </c>
      <c r="AG133" s="37">
        <f t="shared" si="70"/>
        <v>7.5095234131655211E-2</v>
      </c>
      <c r="AH133" s="38">
        <f t="shared" si="71"/>
        <v>0.57498328150082278</v>
      </c>
    </row>
    <row r="134" spans="6:34" x14ac:dyDescent="0.2">
      <c r="F134" s="9">
        <v>86.800000000000793</v>
      </c>
      <c r="G134" s="17">
        <f t="shared" si="64"/>
        <v>1166.4923076923151</v>
      </c>
      <c r="H134" s="24">
        <f t="shared" si="57"/>
        <v>1439.6423076923152</v>
      </c>
      <c r="I134" s="24">
        <f t="shared" si="58"/>
        <v>18.101815005917587</v>
      </c>
      <c r="J134" s="18">
        <f t="shared" si="59"/>
        <v>1810181500.5917587</v>
      </c>
      <c r="K134" s="19">
        <f t="shared" si="48"/>
        <v>-8.0368566748365531</v>
      </c>
      <c r="L134" s="25">
        <f t="shared" si="49"/>
        <v>-7.3159439514752149</v>
      </c>
      <c r="M134" s="19">
        <f t="shared" si="50"/>
        <v>-0.72091272336133816</v>
      </c>
      <c r="N134" s="20">
        <f t="shared" si="51"/>
        <v>3.7795169230765282</v>
      </c>
      <c r="O134" s="42">
        <f t="shared" si="52"/>
        <v>1.5148201935331445</v>
      </c>
      <c r="P134" s="40"/>
      <c r="Q134" s="21">
        <f t="shared" si="53"/>
        <v>19.702726265588581</v>
      </c>
      <c r="R134" s="44">
        <f t="shared" si="54"/>
        <v>0.87135600855699735</v>
      </c>
      <c r="S134" s="22"/>
      <c r="T134" s="22">
        <f t="shared" si="55"/>
        <v>5.2130276610986979</v>
      </c>
      <c r="U134" s="50">
        <f t="shared" si="56"/>
        <v>0.3221236202653262</v>
      </c>
      <c r="V134" s="47"/>
      <c r="W134" s="26">
        <f t="shared" si="60"/>
        <v>0.57522075047379673</v>
      </c>
      <c r="X134" s="26">
        <f t="shared" si="61"/>
        <v>5.2130276610986979</v>
      </c>
      <c r="Y134" s="27">
        <f t="shared" si="62"/>
        <v>5.5171465400642355E-2</v>
      </c>
      <c r="Z134" s="26">
        <f t="shared" si="63"/>
        <v>9.9377343467801582E-2</v>
      </c>
      <c r="AA134" s="33">
        <f t="shared" si="65"/>
        <v>7.442033672021779</v>
      </c>
      <c r="AB134" s="30"/>
      <c r="AC134" s="37">
        <f t="shared" si="66"/>
        <v>1.2441837415112029E-2</v>
      </c>
      <c r="AD134" s="37">
        <f t="shared" si="67"/>
        <v>1.4334919901662904</v>
      </c>
      <c r="AE134" s="38">
        <f t="shared" si="68"/>
        <v>5.9584000000000019</v>
      </c>
      <c r="AF134" s="37">
        <f t="shared" si="69"/>
        <v>5.9673981441061901E-4</v>
      </c>
      <c r="AG134" s="37">
        <f t="shared" si="70"/>
        <v>7.5691973946065833E-2</v>
      </c>
      <c r="AH134" s="38">
        <f t="shared" si="71"/>
        <v>0.57498358535732597</v>
      </c>
    </row>
    <row r="135" spans="6:34" x14ac:dyDescent="0.2">
      <c r="F135" s="9">
        <v>86.700000000000799</v>
      </c>
      <c r="G135" s="17">
        <f t="shared" si="64"/>
        <v>1166.238461538469</v>
      </c>
      <c r="H135" s="24">
        <f t="shared" si="57"/>
        <v>1439.3884615384691</v>
      </c>
      <c r="I135" s="24">
        <f t="shared" si="58"/>
        <v>18.088291840237105</v>
      </c>
      <c r="J135" s="18">
        <f t="shared" si="59"/>
        <v>1808829184.0237105</v>
      </c>
      <c r="K135" s="19">
        <f t="shared" si="48"/>
        <v>-8.0374948511411297</v>
      </c>
      <c r="L135" s="25">
        <f t="shared" si="49"/>
        <v>-7.3198085081565258</v>
      </c>
      <c r="M135" s="19">
        <f t="shared" si="50"/>
        <v>-0.71768634298460388</v>
      </c>
      <c r="N135" s="20">
        <f t="shared" si="51"/>
        <v>3.7932753846149865</v>
      </c>
      <c r="O135" s="42">
        <f t="shared" si="52"/>
        <v>1.5159617661326763</v>
      </c>
      <c r="P135" s="40"/>
      <c r="Q135" s="21">
        <f t="shared" si="53"/>
        <v>19.742752033817339</v>
      </c>
      <c r="R135" s="44">
        <f t="shared" si="54"/>
        <v>0.87197503841667867</v>
      </c>
      <c r="S135" s="22"/>
      <c r="T135" s="22">
        <f t="shared" si="55"/>
        <v>5.2046714335297883</v>
      </c>
      <c r="U135" s="50">
        <f t="shared" si="56"/>
        <v>0.32210972098527435</v>
      </c>
      <c r="V135" s="47"/>
      <c r="W135" s="26">
        <f t="shared" si="60"/>
        <v>0.57519593033084704</v>
      </c>
      <c r="X135" s="26">
        <f t="shared" si="61"/>
        <v>5.2046714335297883</v>
      </c>
      <c r="Y135" s="27">
        <f t="shared" si="62"/>
        <v>5.5257660130598421E-2</v>
      </c>
      <c r="Z135" s="26">
        <f t="shared" si="63"/>
        <v>9.9517150501987922E-2</v>
      </c>
      <c r="AA135" s="33">
        <f t="shared" si="65"/>
        <v>7.4312580392493874</v>
      </c>
      <c r="AB135" s="30"/>
      <c r="AC135" s="37">
        <f t="shared" si="66"/>
        <v>1.2457876963342931E-2</v>
      </c>
      <c r="AD135" s="37">
        <f t="shared" si="67"/>
        <v>1.4459498671296334</v>
      </c>
      <c r="AE135" s="38">
        <f t="shared" si="68"/>
        <v>5.958400000000001</v>
      </c>
      <c r="AF135" s="37">
        <f t="shared" si="69"/>
        <v>5.9704237970094256E-4</v>
      </c>
      <c r="AG135" s="37">
        <f t="shared" si="70"/>
        <v>7.6289016325766776E-2</v>
      </c>
      <c r="AH135" s="38">
        <f t="shared" si="71"/>
        <v>0.57498388792261568</v>
      </c>
    </row>
    <row r="136" spans="6:34" x14ac:dyDescent="0.2">
      <c r="F136" s="9">
        <v>86.600000000000804</v>
      </c>
      <c r="G136" s="17">
        <f t="shared" si="64"/>
        <v>1165.9846153846229</v>
      </c>
      <c r="H136" s="24">
        <f t="shared" si="57"/>
        <v>1439.134615384623</v>
      </c>
      <c r="I136" s="24">
        <f t="shared" si="58"/>
        <v>18.074781562130596</v>
      </c>
      <c r="J136" s="18">
        <f t="shared" si="59"/>
        <v>1807478156.2130597</v>
      </c>
      <c r="K136" s="19">
        <f t="shared" si="48"/>
        <v>-8.0381134813751718</v>
      </c>
      <c r="L136" s="25">
        <f t="shared" si="49"/>
        <v>-7.3236734431410859</v>
      </c>
      <c r="M136" s="19">
        <f t="shared" si="50"/>
        <v>-0.71444003823408586</v>
      </c>
      <c r="N136" s="20">
        <f t="shared" si="51"/>
        <v>3.8070338461534448</v>
      </c>
      <c r="O136" s="42">
        <f t="shared" si="52"/>
        <v>1.5171004068216289</v>
      </c>
      <c r="P136" s="40"/>
      <c r="Q136" s="21">
        <f t="shared" si="53"/>
        <v>19.782404783094325</v>
      </c>
      <c r="R136" s="44">
        <f t="shared" si="54"/>
        <v>0.8725917082474578</v>
      </c>
      <c r="S136" s="22"/>
      <c r="T136" s="22">
        <f t="shared" si="55"/>
        <v>5.1962776225596459</v>
      </c>
      <c r="U136" s="50">
        <f t="shared" si="56"/>
        <v>0.32209559395103959</v>
      </c>
      <c r="V136" s="47"/>
      <c r="W136" s="26">
        <f t="shared" si="60"/>
        <v>0.57517070348399923</v>
      </c>
      <c r="X136" s="26">
        <f t="shared" si="61"/>
        <v>5.1962776225596459</v>
      </c>
      <c r="Y136" s="27">
        <f t="shared" si="62"/>
        <v>5.5344493237514378E-2</v>
      </c>
      <c r="Z136" s="26">
        <f t="shared" si="63"/>
        <v>9.9657949095471057E-2</v>
      </c>
      <c r="AA136" s="33">
        <f t="shared" si="65"/>
        <v>7.4204335620561146</v>
      </c>
      <c r="AB136" s="30"/>
      <c r="AC136" s="37">
        <f t="shared" si="66"/>
        <v>1.2473711733672854E-2</v>
      </c>
      <c r="AD136" s="37">
        <f t="shared" si="67"/>
        <v>1.4584235788633062</v>
      </c>
      <c r="AE136" s="38">
        <f t="shared" si="68"/>
        <v>5.958400000000001</v>
      </c>
      <c r="AF136" s="37">
        <f t="shared" si="69"/>
        <v>5.9734365109921476E-4</v>
      </c>
      <c r="AG136" s="37">
        <f t="shared" si="70"/>
        <v>7.6886359976865992E-2</v>
      </c>
      <c r="AH136" s="38">
        <f t="shared" si="71"/>
        <v>0.57498418919401395</v>
      </c>
    </row>
    <row r="137" spans="6:34" x14ac:dyDescent="0.2">
      <c r="F137" s="9">
        <v>86.500000000000796</v>
      </c>
      <c r="G137" s="17">
        <f t="shared" si="64"/>
        <v>1165.7307692307768</v>
      </c>
      <c r="H137" s="24">
        <f t="shared" si="57"/>
        <v>1438.8807692307769</v>
      </c>
      <c r="I137" s="24">
        <f t="shared" si="58"/>
        <v>18.061284171598032</v>
      </c>
      <c r="J137" s="18">
        <f t="shared" si="59"/>
        <v>1806128417.1598032</v>
      </c>
      <c r="K137" s="19">
        <f t="shared" si="48"/>
        <v>-8.0387125149244874</v>
      </c>
      <c r="L137" s="25">
        <f t="shared" si="49"/>
        <v>-7.3275387566291474</v>
      </c>
      <c r="M137" s="19">
        <f t="shared" si="50"/>
        <v>-0.71117375829533991</v>
      </c>
      <c r="N137" s="20">
        <f t="shared" si="51"/>
        <v>3.820792307691903</v>
      </c>
      <c r="O137" s="42">
        <f t="shared" si="52"/>
        <v>1.5182361080078719</v>
      </c>
      <c r="P137" s="40"/>
      <c r="Q137" s="21">
        <f t="shared" si="53"/>
        <v>19.821683370957182</v>
      </c>
      <c r="R137" s="44">
        <f t="shared" si="54"/>
        <v>0.87320601264487541</v>
      </c>
      <c r="S137" s="22"/>
      <c r="T137" s="22">
        <f t="shared" si="55"/>
        <v>5.1878463351836137</v>
      </c>
      <c r="U137" s="50">
        <f t="shared" si="56"/>
        <v>0.32208123921038695</v>
      </c>
      <c r="V137" s="47"/>
      <c r="W137" s="26">
        <f t="shared" si="60"/>
        <v>0.57514507001854809</v>
      </c>
      <c r="X137" s="26">
        <f t="shared" si="61"/>
        <v>5.1878463351836137</v>
      </c>
      <c r="Y137" s="27">
        <f t="shared" si="62"/>
        <v>5.5431968572194797E-2</v>
      </c>
      <c r="Z137" s="26">
        <f t="shared" si="63"/>
        <v>9.9799744538812546E-2</v>
      </c>
      <c r="AA137" s="33">
        <f t="shared" si="65"/>
        <v>7.4095603781170647</v>
      </c>
      <c r="AB137" s="30"/>
      <c r="AC137" s="37">
        <f t="shared" si="66"/>
        <v>1.2489341202828051E-2</v>
      </c>
      <c r="AD137" s="37">
        <f t="shared" si="67"/>
        <v>1.4709129200661342</v>
      </c>
      <c r="AE137" s="38">
        <f t="shared" si="68"/>
        <v>5.958400000000001</v>
      </c>
      <c r="AF137" s="37">
        <f t="shared" si="69"/>
        <v>5.9764362592768221E-4</v>
      </c>
      <c r="AG137" s="37">
        <f t="shared" si="70"/>
        <v>7.7484003602793672E-2</v>
      </c>
      <c r="AH137" s="38">
        <f t="shared" si="71"/>
        <v>0.57498448916884226</v>
      </c>
    </row>
    <row r="138" spans="6:34" x14ac:dyDescent="0.2">
      <c r="F138" s="9">
        <v>86.400000000000801</v>
      </c>
      <c r="G138" s="17">
        <f t="shared" si="64"/>
        <v>1165.4769230769307</v>
      </c>
      <c r="H138" s="24">
        <f t="shared" si="57"/>
        <v>1438.6269230769308</v>
      </c>
      <c r="I138" s="24">
        <f t="shared" si="58"/>
        <v>18.04779966863947</v>
      </c>
      <c r="J138" s="18">
        <f t="shared" si="59"/>
        <v>1804779966.8639472</v>
      </c>
      <c r="K138" s="19">
        <f t="shared" si="48"/>
        <v>-8.0392919009893138</v>
      </c>
      <c r="L138" s="25">
        <f t="shared" si="49"/>
        <v>-7.3314044488210808</v>
      </c>
      <c r="M138" s="19">
        <f t="shared" si="50"/>
        <v>-0.70788745216823301</v>
      </c>
      <c r="N138" s="20">
        <f t="shared" si="51"/>
        <v>3.8345507692303613</v>
      </c>
      <c r="O138" s="42">
        <f t="shared" si="52"/>
        <v>1.5193688620714427</v>
      </c>
      <c r="P138" s="40"/>
      <c r="Q138" s="21">
        <f t="shared" si="53"/>
        <v>19.860586665029139</v>
      </c>
      <c r="R138" s="44">
        <f t="shared" si="54"/>
        <v>0.87381794620210729</v>
      </c>
      <c r="S138" s="22"/>
      <c r="T138" s="22">
        <f t="shared" si="55"/>
        <v>5.1793776794916155</v>
      </c>
      <c r="U138" s="50">
        <f t="shared" si="56"/>
        <v>0.32206665681303848</v>
      </c>
      <c r="V138" s="47"/>
      <c r="W138" s="26">
        <f t="shared" si="60"/>
        <v>0.57511903002328291</v>
      </c>
      <c r="X138" s="26">
        <f t="shared" si="61"/>
        <v>5.1793776794916155</v>
      </c>
      <c r="Y138" s="27">
        <f t="shared" si="62"/>
        <v>5.5520090019746733E-2</v>
      </c>
      <c r="Z138" s="26">
        <f t="shared" si="63"/>
        <v>9.9942542163998421E-2</v>
      </c>
      <c r="AA138" s="33">
        <f t="shared" si="65"/>
        <v>7.3986386265191548</v>
      </c>
      <c r="AB138" s="30"/>
      <c r="AC138" s="37">
        <f t="shared" si="66"/>
        <v>1.2504764853069688E-2</v>
      </c>
      <c r="AD138" s="37">
        <f t="shared" si="67"/>
        <v>1.4834176849192038</v>
      </c>
      <c r="AE138" s="38">
        <f t="shared" si="68"/>
        <v>5.958400000000001</v>
      </c>
      <c r="AF138" s="37">
        <f t="shared" si="69"/>
        <v>5.9794230150753895E-4</v>
      </c>
      <c r="AG138" s="37">
        <f t="shared" si="70"/>
        <v>7.8081945904301217E-2</v>
      </c>
      <c r="AH138" s="38">
        <f t="shared" si="71"/>
        <v>0.5749847878444222</v>
      </c>
    </row>
    <row r="139" spans="6:34" x14ac:dyDescent="0.2">
      <c r="F139" s="9">
        <v>86.300000000000793</v>
      </c>
      <c r="G139" s="17">
        <f t="shared" si="64"/>
        <v>1165.2230769230846</v>
      </c>
      <c r="H139" s="24">
        <f t="shared" si="57"/>
        <v>1438.3730769230847</v>
      </c>
      <c r="I139" s="24">
        <f t="shared" si="58"/>
        <v>18.034328053254853</v>
      </c>
      <c r="J139" s="18">
        <f t="shared" si="59"/>
        <v>1803432805.3254852</v>
      </c>
      <c r="K139" s="19">
        <f t="shared" si="48"/>
        <v>-8.0398515885834048</v>
      </c>
      <c r="L139" s="25">
        <f t="shared" si="49"/>
        <v>-7.3352705199174171</v>
      </c>
      <c r="M139" s="19">
        <f t="shared" si="50"/>
        <v>-0.70458106866598769</v>
      </c>
      <c r="N139" s="20">
        <f t="shared" si="51"/>
        <v>3.8483092307688196</v>
      </c>
      <c r="O139" s="42">
        <f t="shared" si="52"/>
        <v>1.5204986613644023</v>
      </c>
      <c r="P139" s="40"/>
      <c r="Q139" s="21">
        <f t="shared" si="53"/>
        <v>19.899113543093772</v>
      </c>
      <c r="R139" s="44">
        <f t="shared" si="54"/>
        <v>0.87442750350996368</v>
      </c>
      <c r="S139" s="22"/>
      <c r="T139" s="22">
        <f t="shared" si="55"/>
        <v>5.1708717646680133</v>
      </c>
      <c r="U139" s="50">
        <f t="shared" si="56"/>
        <v>0.32205184681068472</v>
      </c>
      <c r="V139" s="47"/>
      <c r="W139" s="26">
        <f t="shared" si="60"/>
        <v>0.57509258359050841</v>
      </c>
      <c r="X139" s="26">
        <f t="shared" si="61"/>
        <v>5.1708717646680133</v>
      </c>
      <c r="Y139" s="27">
        <f t="shared" si="62"/>
        <v>5.5608861499916853E-2</v>
      </c>
      <c r="Z139" s="26">
        <f t="shared" si="63"/>
        <v>0.10008634734477714</v>
      </c>
      <c r="AA139" s="33">
        <f t="shared" si="65"/>
        <v>7.3876684477609569</v>
      </c>
      <c r="AB139" s="30"/>
      <c r="AC139" s="37">
        <f t="shared" si="66"/>
        <v>1.2519982172261445E-2</v>
      </c>
      <c r="AD139" s="37">
        <f t="shared" si="67"/>
        <v>1.4959376670914653</v>
      </c>
      <c r="AE139" s="38">
        <f t="shared" si="68"/>
        <v>5.9584000000000019</v>
      </c>
      <c r="AF139" s="37">
        <f t="shared" si="69"/>
        <v>5.9823967516037517E-4</v>
      </c>
      <c r="AG139" s="37">
        <f t="shared" si="70"/>
        <v>7.868018557946159E-2</v>
      </c>
      <c r="AH139" s="38">
        <f t="shared" si="71"/>
        <v>0.5749850852180749</v>
      </c>
    </row>
    <row r="140" spans="6:34" x14ac:dyDescent="0.2">
      <c r="F140" s="9">
        <v>86.200000000000799</v>
      </c>
      <c r="G140" s="17">
        <f t="shared" si="64"/>
        <v>1164.9692307692385</v>
      </c>
      <c r="H140" s="24">
        <f t="shared" si="57"/>
        <v>1438.1192307692386</v>
      </c>
      <c r="I140" s="24">
        <f t="shared" si="58"/>
        <v>18.02086932544421</v>
      </c>
      <c r="J140" s="18">
        <f t="shared" si="59"/>
        <v>1802086932.544421</v>
      </c>
      <c r="K140" s="19">
        <f t="shared" si="48"/>
        <v>-8.0403915265331261</v>
      </c>
      <c r="L140" s="25">
        <f t="shared" si="49"/>
        <v>-7.3391369701188216</v>
      </c>
      <c r="M140" s="19">
        <f t="shared" si="50"/>
        <v>-0.70125455641430445</v>
      </c>
      <c r="N140" s="20">
        <f t="shared" si="51"/>
        <v>3.8620676923072779</v>
      </c>
      <c r="O140" s="42">
        <f t="shared" si="52"/>
        <v>1.5216254982107058</v>
      </c>
      <c r="P140" s="40"/>
      <c r="Q140" s="21">
        <f t="shared" si="53"/>
        <v>19.93726289316961</v>
      </c>
      <c r="R140" s="44">
        <f t="shared" si="54"/>
        <v>0.87503467915689914</v>
      </c>
      <c r="S140" s="22"/>
      <c r="T140" s="22">
        <f t="shared" si="55"/>
        <v>5.1623287009914325</v>
      </c>
      <c r="U140" s="50">
        <f t="shared" si="56"/>
        <v>0.32203680925699663</v>
      </c>
      <c r="V140" s="47"/>
      <c r="W140" s="26">
        <f t="shared" si="60"/>
        <v>0.57506573081606538</v>
      </c>
      <c r="X140" s="26">
        <f t="shared" si="61"/>
        <v>5.1623287009914325</v>
      </c>
      <c r="Y140" s="27">
        <f t="shared" si="62"/>
        <v>5.5698286967432273E-2</v>
      </c>
      <c r="Z140" s="26">
        <f t="shared" si="63"/>
        <v>0.1002311654970003</v>
      </c>
      <c r="AA140" s="33">
        <f t="shared" si="65"/>
        <v>7.3766499837524986</v>
      </c>
      <c r="AB140" s="30"/>
      <c r="AC140" s="37">
        <f t="shared" si="66"/>
        <v>1.2534992653880181E-2</v>
      </c>
      <c r="AD140" s="37">
        <f t="shared" si="67"/>
        <v>1.5084726597453455</v>
      </c>
      <c r="AE140" s="38">
        <f t="shared" si="68"/>
        <v>5.9584000000000019</v>
      </c>
      <c r="AF140" s="37">
        <f t="shared" si="69"/>
        <v>5.9853574420691384E-4</v>
      </c>
      <c r="AG140" s="37">
        <f t="shared" si="70"/>
        <v>7.9278721323668505E-2</v>
      </c>
      <c r="AH140" s="38">
        <f t="shared" si="71"/>
        <v>0.57498538128712151</v>
      </c>
    </row>
    <row r="141" spans="6:34" x14ac:dyDescent="0.2">
      <c r="F141" s="9">
        <v>86.100000000000804</v>
      </c>
      <c r="G141" s="17">
        <f t="shared" si="64"/>
        <v>1164.7153846153924</v>
      </c>
      <c r="H141" s="24">
        <f t="shared" si="57"/>
        <v>1437.8653846153925</v>
      </c>
      <c r="I141" s="24">
        <f t="shared" si="58"/>
        <v>18.007423485207511</v>
      </c>
      <c r="J141" s="18">
        <f t="shared" si="59"/>
        <v>1800742348.520751</v>
      </c>
      <c r="K141" s="19">
        <f t="shared" si="48"/>
        <v>-8.0409116634765372</v>
      </c>
      <c r="L141" s="25">
        <f t="shared" si="49"/>
        <v>-7.3430037996260982</v>
      </c>
      <c r="M141" s="19">
        <f t="shared" si="50"/>
        <v>-0.69790786385043901</v>
      </c>
      <c r="N141" s="20">
        <f t="shared" si="51"/>
        <v>3.8758261538457361</v>
      </c>
      <c r="O141" s="42">
        <f t="shared" si="52"/>
        <v>1.5227493649060637</v>
      </c>
      <c r="P141" s="40"/>
      <c r="Q141" s="21">
        <f t="shared" si="53"/>
        <v>19.975033613584536</v>
      </c>
      <c r="R141" s="44">
        <f t="shared" si="54"/>
        <v>0.87563946772901557</v>
      </c>
      <c r="S141" s="22"/>
      <c r="T141" s="22">
        <f t="shared" si="55"/>
        <v>5.1537485998345351</v>
      </c>
      <c r="U141" s="50">
        <f t="shared" si="56"/>
        <v>0.32202154420763673</v>
      </c>
      <c r="V141" s="47"/>
      <c r="W141" s="26">
        <f t="shared" si="60"/>
        <v>0.5750384717993513</v>
      </c>
      <c r="X141" s="26">
        <f t="shared" si="61"/>
        <v>5.1537485998345351</v>
      </c>
      <c r="Y141" s="27">
        <f t="shared" si="62"/>
        <v>5.5788370412345425E-2</v>
      </c>
      <c r="Z141" s="26">
        <f t="shared" si="63"/>
        <v>0.10037700207896653</v>
      </c>
      <c r="AA141" s="33">
        <f t="shared" si="65"/>
        <v>7.3655833778149979</v>
      </c>
      <c r="AB141" s="30"/>
      <c r="AC141" s="37">
        <f t="shared" si="66"/>
        <v>1.2549795797079807E-2</v>
      </c>
      <c r="AD141" s="37">
        <f t="shared" si="67"/>
        <v>1.5210224555424252</v>
      </c>
      <c r="AE141" s="38">
        <f t="shared" si="68"/>
        <v>5.9584000000000019</v>
      </c>
      <c r="AF141" s="37">
        <f t="shared" si="69"/>
        <v>5.9883050596829207E-4</v>
      </c>
      <c r="AG141" s="37">
        <f t="shared" si="70"/>
        <v>7.9877551829636795E-2</v>
      </c>
      <c r="AH141" s="38">
        <f t="shared" si="71"/>
        <v>0.57498567604888295</v>
      </c>
    </row>
    <row r="142" spans="6:34" x14ac:dyDescent="0.2">
      <c r="F142" s="9">
        <v>86.000000000000796</v>
      </c>
      <c r="G142" s="17">
        <f t="shared" si="64"/>
        <v>1164.4615384615463</v>
      </c>
      <c r="H142" s="24">
        <f t="shared" si="57"/>
        <v>1437.6115384615464</v>
      </c>
      <c r="I142" s="24">
        <f t="shared" si="58"/>
        <v>17.993990532544814</v>
      </c>
      <c r="J142" s="18">
        <f t="shared" si="59"/>
        <v>1799399053.2544813</v>
      </c>
      <c r="K142" s="19">
        <f t="shared" si="48"/>
        <v>-8.0414119478624837</v>
      </c>
      <c r="L142" s="25">
        <f t="shared" si="49"/>
        <v>-7.3468710086401927</v>
      </c>
      <c r="M142" s="19">
        <f t="shared" si="50"/>
        <v>-0.69454093922229099</v>
      </c>
      <c r="N142" s="20">
        <f t="shared" si="51"/>
        <v>3.8895846153841944</v>
      </c>
      <c r="O142" s="42">
        <f t="shared" si="52"/>
        <v>1.523870253717801</v>
      </c>
      <c r="P142" s="40"/>
      <c r="Q142" s="21">
        <f t="shared" si="53"/>
        <v>20.012424613049991</v>
      </c>
      <c r="R142" s="44">
        <f t="shared" si="54"/>
        <v>0.87624186381006541</v>
      </c>
      <c r="S142" s="22"/>
      <c r="T142" s="22">
        <f t="shared" si="55"/>
        <v>5.1451315736637495</v>
      </c>
      <c r="U142" s="50">
        <f t="shared" si="56"/>
        <v>0.32200605172027097</v>
      </c>
      <c r="V142" s="47"/>
      <c r="W142" s="26">
        <f t="shared" si="60"/>
        <v>0.57501080664334092</v>
      </c>
      <c r="X142" s="26">
        <f t="shared" si="61"/>
        <v>5.1451315736637495</v>
      </c>
      <c r="Y142" s="27">
        <f t="shared" si="62"/>
        <v>5.5879115860382821E-2</v>
      </c>
      <c r="Z142" s="26">
        <f t="shared" si="63"/>
        <v>0.10052386259176839</v>
      </c>
      <c r="AA142" s="33">
        <f t="shared" si="65"/>
        <v>7.3544687746805453</v>
      </c>
      <c r="AB142" s="30"/>
      <c r="AC142" s="37">
        <f t="shared" si="66"/>
        <v>1.2564391106710607E-2</v>
      </c>
      <c r="AD142" s="37">
        <f t="shared" si="67"/>
        <v>1.5335868466491358</v>
      </c>
      <c r="AE142" s="38">
        <f t="shared" si="68"/>
        <v>5.958400000000001</v>
      </c>
      <c r="AF142" s="37">
        <f t="shared" si="69"/>
        <v>5.9912395776521926E-4</v>
      </c>
      <c r="AG142" s="37">
        <f t="shared" si="70"/>
        <v>8.0476675787402016E-2</v>
      </c>
      <c r="AH142" s="38">
        <f t="shared" si="71"/>
        <v>0.57498596950067971</v>
      </c>
    </row>
    <row r="143" spans="6:34" x14ac:dyDescent="0.2">
      <c r="F143" s="9">
        <v>85.900000000000801</v>
      </c>
      <c r="G143" s="17">
        <f t="shared" si="64"/>
        <v>1164.2076923077002</v>
      </c>
      <c r="H143" s="24">
        <f t="shared" si="57"/>
        <v>1437.3576923077003</v>
      </c>
      <c r="I143" s="24">
        <f t="shared" si="58"/>
        <v>17.980570467456033</v>
      </c>
      <c r="J143" s="18">
        <f t="shared" si="59"/>
        <v>1798057046.7456033</v>
      </c>
      <c r="K143" s="19">
        <f t="shared" si="48"/>
        <v>-8.0418923279496806</v>
      </c>
      <c r="L143" s="25">
        <f t="shared" si="49"/>
        <v>-7.3507385973622039</v>
      </c>
      <c r="M143" s="19">
        <f t="shared" si="50"/>
        <v>-0.69115373058747664</v>
      </c>
      <c r="N143" s="20">
        <f t="shared" si="51"/>
        <v>3.9033430769226527</v>
      </c>
      <c r="O143" s="42">
        <f t="shared" si="52"/>
        <v>1.524988156884727</v>
      </c>
      <c r="P143" s="40"/>
      <c r="Q143" s="21">
        <f t="shared" si="53"/>
        <v>20.049434810735022</v>
      </c>
      <c r="R143" s="44">
        <f t="shared" si="54"/>
        <v>0.87684186198146075</v>
      </c>
      <c r="S143" s="22"/>
      <c r="T143" s="22">
        <f t="shared" si="55"/>
        <v>5.1364777360389615</v>
      </c>
      <c r="U143" s="50">
        <f t="shared" si="56"/>
        <v>0.32199033185458031</v>
      </c>
      <c r="V143" s="47"/>
      <c r="W143" s="26">
        <f t="shared" si="60"/>
        <v>0.57498273545460765</v>
      </c>
      <c r="X143" s="26">
        <f t="shared" si="61"/>
        <v>5.1364777360389615</v>
      </c>
      <c r="Y143" s="27">
        <f t="shared" si="62"/>
        <v>5.5970527373297885E-2</v>
      </c>
      <c r="Z143" s="26">
        <f t="shared" si="63"/>
        <v>0.10067175257964228</v>
      </c>
      <c r="AA143" s="33">
        <f t="shared" si="65"/>
        <v>7.3433063204917319</v>
      </c>
      <c r="AB143" s="30"/>
      <c r="AC143" s="37">
        <f t="shared" si="66"/>
        <v>1.2578778093356155E-2</v>
      </c>
      <c r="AD143" s="37">
        <f t="shared" si="67"/>
        <v>1.546165624742492</v>
      </c>
      <c r="AE143" s="38">
        <f t="shared" si="68"/>
        <v>5.958400000000001</v>
      </c>
      <c r="AF143" s="37">
        <f t="shared" si="69"/>
        <v>5.9941609691798641E-4</v>
      </c>
      <c r="AG143" s="37">
        <f t="shared" si="70"/>
        <v>8.1076091884320009E-2</v>
      </c>
      <c r="AH143" s="38">
        <f t="shared" si="71"/>
        <v>0.57498626163983257</v>
      </c>
    </row>
    <row r="144" spans="6:34" x14ac:dyDescent="0.2">
      <c r="F144" s="9">
        <v>85.800000000000793</v>
      </c>
      <c r="G144" s="17">
        <f t="shared" si="64"/>
        <v>1163.9538461538541</v>
      </c>
      <c r="H144" s="24">
        <f t="shared" si="57"/>
        <v>1437.1038461538542</v>
      </c>
      <c r="I144" s="24">
        <f t="shared" si="58"/>
        <v>17.967163289941283</v>
      </c>
      <c r="J144" s="18">
        <f t="shared" si="59"/>
        <v>1796716328.9941282</v>
      </c>
      <c r="K144" s="19">
        <f t="shared" si="48"/>
        <v>-8.0423527518057476</v>
      </c>
      <c r="L144" s="25">
        <f t="shared" si="49"/>
        <v>-7.3546065659933575</v>
      </c>
      <c r="M144" s="19">
        <f t="shared" si="50"/>
        <v>-0.68774618581239011</v>
      </c>
      <c r="N144" s="20">
        <f t="shared" si="51"/>
        <v>3.917101538461111</v>
      </c>
      <c r="O144" s="42">
        <f t="shared" si="52"/>
        <v>1.526103066616983</v>
      </c>
      <c r="P144" s="40"/>
      <c r="Q144" s="21">
        <f t="shared" si="53"/>
        <v>20.086063136340055</v>
      </c>
      <c r="R144" s="44">
        <f t="shared" si="54"/>
        <v>0.87743945682227198</v>
      </c>
      <c r="S144" s="22"/>
      <c r="T144" s="22">
        <f t="shared" si="55"/>
        <v>5.1277872016131472</v>
      </c>
      <c r="U144" s="50">
        <f t="shared" si="56"/>
        <v>0.32197438467227324</v>
      </c>
      <c r="V144" s="47"/>
      <c r="W144" s="26">
        <f t="shared" si="60"/>
        <v>0.57495425834334501</v>
      </c>
      <c r="X144" s="26">
        <f t="shared" si="61"/>
        <v>5.1277872016131472</v>
      </c>
      <c r="Y144" s="27">
        <f t="shared" si="62"/>
        <v>5.6062609049227954E-2</v>
      </c>
      <c r="Z144" s="26">
        <f t="shared" si="63"/>
        <v>0.10082067763032194</v>
      </c>
      <c r="AA144" s="33">
        <f t="shared" si="65"/>
        <v>7.3320961628012036</v>
      </c>
      <c r="AB144" s="30"/>
      <c r="AC144" s="37">
        <f t="shared" si="66"/>
        <v>1.2592956273388065E-2</v>
      </c>
      <c r="AD144" s="37">
        <f t="shared" si="67"/>
        <v>1.5587585810158799</v>
      </c>
      <c r="AE144" s="38">
        <f t="shared" si="68"/>
        <v>5.958400000000001</v>
      </c>
      <c r="AF144" s="37">
        <f t="shared" si="69"/>
        <v>5.9970692074732374E-4</v>
      </c>
      <c r="AG144" s="37">
        <f t="shared" si="70"/>
        <v>8.1675798805067326E-2</v>
      </c>
      <c r="AH144" s="38">
        <f t="shared" si="71"/>
        <v>0.57498655246366193</v>
      </c>
    </row>
    <row r="145" spans="6:34" x14ac:dyDescent="0.2">
      <c r="F145" s="9">
        <v>85.700000000000799</v>
      </c>
      <c r="G145" s="17">
        <f t="shared" si="64"/>
        <v>1163.700000000008</v>
      </c>
      <c r="H145" s="24">
        <f t="shared" si="57"/>
        <v>1436.8500000000081</v>
      </c>
      <c r="I145" s="24">
        <f t="shared" si="58"/>
        <v>17.95376900000042</v>
      </c>
      <c r="J145" s="18">
        <f t="shared" si="59"/>
        <v>1795376900.000042</v>
      </c>
      <c r="K145" s="19">
        <f t="shared" si="48"/>
        <v>-8.0427931673063249</v>
      </c>
      <c r="L145" s="25">
        <f t="shared" si="49"/>
        <v>-7.3584749147350346</v>
      </c>
      <c r="M145" s="19">
        <f t="shared" si="50"/>
        <v>-0.68431825257129031</v>
      </c>
      <c r="N145" s="20">
        <f t="shared" si="51"/>
        <v>3.9308599999995693</v>
      </c>
      <c r="O145" s="42">
        <f t="shared" si="52"/>
        <v>1.527214975095915</v>
      </c>
      <c r="P145" s="40"/>
      <c r="Q145" s="21">
        <f t="shared" si="53"/>
        <v>20.122308530170539</v>
      </c>
      <c r="R145" s="44">
        <f t="shared" si="54"/>
        <v>0.87803464290923761</v>
      </c>
      <c r="S145" s="22"/>
      <c r="T145" s="22">
        <f t="shared" si="55"/>
        <v>5.1190600861319773</v>
      </c>
      <c r="U145" s="50">
        <f t="shared" si="56"/>
        <v>0.32195821023709681</v>
      </c>
      <c r="V145" s="47"/>
      <c r="W145" s="26">
        <f t="shared" si="60"/>
        <v>0.57492537542338706</v>
      </c>
      <c r="X145" s="26">
        <f t="shared" si="61"/>
        <v>5.1190600861319773</v>
      </c>
      <c r="Y145" s="27">
        <f t="shared" si="62"/>
        <v>5.6155365023055188E-2</v>
      </c>
      <c r="Z145" s="26">
        <f t="shared" si="63"/>
        <v>0.10097064337539438</v>
      </c>
      <c r="AA145" s="33">
        <f t="shared" si="65"/>
        <v>7.3208384505711823</v>
      </c>
      <c r="AB145" s="30"/>
      <c r="AC145" s="37">
        <f t="shared" si="66"/>
        <v>1.2606925168975885E-2</v>
      </c>
      <c r="AD145" s="37">
        <f t="shared" si="67"/>
        <v>1.5713655061848559</v>
      </c>
      <c r="AE145" s="38">
        <f t="shared" si="68"/>
        <v>5.958400000000001</v>
      </c>
      <c r="AF145" s="37">
        <f t="shared" si="69"/>
        <v>5.9999642657313304E-4</v>
      </c>
      <c r="AG145" s="37">
        <f t="shared" si="70"/>
        <v>8.2275795231640456E-2</v>
      </c>
      <c r="AH145" s="38">
        <f t="shared" si="71"/>
        <v>0.57498684196948779</v>
      </c>
    </row>
    <row r="146" spans="6:34" x14ac:dyDescent="0.2">
      <c r="F146" s="9">
        <v>85.600000000000804</v>
      </c>
      <c r="G146" s="17">
        <f t="shared" si="64"/>
        <v>1163.4461538461619</v>
      </c>
      <c r="H146" s="24">
        <f t="shared" si="57"/>
        <v>1436.596153846162</v>
      </c>
      <c r="I146" s="24">
        <f t="shared" si="58"/>
        <v>17.940387597633588</v>
      </c>
      <c r="J146" s="18">
        <f t="shared" si="59"/>
        <v>1794038759.7633588</v>
      </c>
      <c r="K146" s="19">
        <f t="shared" si="48"/>
        <v>-8.0432135221340868</v>
      </c>
      <c r="L146" s="25">
        <f t="shared" si="49"/>
        <v>-7.3623436437887477</v>
      </c>
      <c r="M146" s="19">
        <f t="shared" si="50"/>
        <v>-0.68086987834533907</v>
      </c>
      <c r="N146" s="20">
        <f t="shared" si="51"/>
        <v>3.9446184615380275</v>
      </c>
      <c r="O146" s="42">
        <f t="shared" si="52"/>
        <v>1.5283238744739256</v>
      </c>
      <c r="P146" s="40"/>
      <c r="Q146" s="21">
        <f t="shared" si="53"/>
        <v>20.158169943210304</v>
      </c>
      <c r="R146" s="44">
        <f t="shared" si="54"/>
        <v>0.87862741481676687</v>
      </c>
      <c r="S146" s="22"/>
      <c r="T146" s="22">
        <f t="shared" si="55"/>
        <v>5.1102965064333565</v>
      </c>
      <c r="U146" s="50">
        <f t="shared" si="56"/>
        <v>0.32194180861484928</v>
      </c>
      <c r="V146" s="47"/>
      <c r="W146" s="26">
        <f t="shared" si="60"/>
        <v>0.57489608681223081</v>
      </c>
      <c r="X146" s="26">
        <f t="shared" si="61"/>
        <v>5.1102965064333565</v>
      </c>
      <c r="Y146" s="27">
        <f t="shared" si="62"/>
        <v>5.6248799466771998E-2</v>
      </c>
      <c r="Z146" s="26">
        <f t="shared" si="63"/>
        <v>0.10112165549065975</v>
      </c>
      <c r="AA146" s="33">
        <f t="shared" si="65"/>
        <v>7.3095333341728983</v>
      </c>
      <c r="AB146" s="30"/>
      <c r="AC146" s="37">
        <f t="shared" si="66"/>
        <v>1.262068430815054E-2</v>
      </c>
      <c r="AD146" s="37">
        <f t="shared" si="67"/>
        <v>1.5839861904930064</v>
      </c>
      <c r="AE146" s="38">
        <f t="shared" si="68"/>
        <v>5.958400000000001</v>
      </c>
      <c r="AF146" s="37">
        <f t="shared" si="69"/>
        <v>6.0028461171577393E-4</v>
      </c>
      <c r="AG146" s="37">
        <f t="shared" si="70"/>
        <v>8.2876079843356223E-2</v>
      </c>
      <c r="AH146" s="38">
        <f t="shared" si="71"/>
        <v>0.57498713015463043</v>
      </c>
    </row>
    <row r="147" spans="6:34" x14ac:dyDescent="0.2">
      <c r="F147" s="9">
        <v>85.500000000000796</v>
      </c>
      <c r="G147" s="17">
        <f t="shared" si="64"/>
        <v>1163.1923076923158</v>
      </c>
      <c r="H147" s="24">
        <f t="shared" si="57"/>
        <v>1436.3423076923159</v>
      </c>
      <c r="I147" s="24">
        <f t="shared" si="58"/>
        <v>17.927019082840673</v>
      </c>
      <c r="J147" s="18">
        <f t="shared" si="59"/>
        <v>1792701908.2840672</v>
      </c>
      <c r="K147" s="19">
        <f t="shared" si="48"/>
        <v>-8.0436137637778309</v>
      </c>
      <c r="L147" s="25">
        <f t="shared" si="49"/>
        <v>-7.366212753356157</v>
      </c>
      <c r="M147" s="19">
        <f t="shared" si="50"/>
        <v>-0.67740101042167389</v>
      </c>
      <c r="N147" s="20">
        <f t="shared" si="51"/>
        <v>3.9583769230764858</v>
      </c>
      <c r="O147" s="42">
        <f t="shared" si="52"/>
        <v>1.5294297568743334</v>
      </c>
      <c r="P147" s="40"/>
      <c r="Q147" s="21">
        <f t="shared" si="53"/>
        <v>20.19364633719476</v>
      </c>
      <c r="R147" s="44">
        <f t="shared" si="54"/>
        <v>0.87921776711694255</v>
      </c>
      <c r="S147" s="22"/>
      <c r="T147" s="22">
        <f t="shared" si="55"/>
        <v>5.1014965804469368</v>
      </c>
      <c r="U147" s="50">
        <f t="shared" si="56"/>
        <v>0.32192517987339192</v>
      </c>
      <c r="V147" s="47"/>
      <c r="W147" s="26">
        <f t="shared" si="60"/>
        <v>0.57486639263105699</v>
      </c>
      <c r="X147" s="26">
        <f t="shared" si="61"/>
        <v>5.1014965804469368</v>
      </c>
      <c r="Y147" s="27">
        <f t="shared" si="62"/>
        <v>5.6342916589850342E-2</v>
      </c>
      <c r="Z147" s="26">
        <f t="shared" si="63"/>
        <v>0.10127371969649382</v>
      </c>
      <c r="AA147" s="33">
        <f t="shared" si="65"/>
        <v>7.298180965385991</v>
      </c>
      <c r="AB147" s="30"/>
      <c r="AC147" s="37">
        <f t="shared" si="66"/>
        <v>1.2634233224822908E-2</v>
      </c>
      <c r="AD147" s="37">
        <f t="shared" si="67"/>
        <v>1.5966204237178292</v>
      </c>
      <c r="AE147" s="38">
        <f t="shared" si="68"/>
        <v>5.958400000000001</v>
      </c>
      <c r="AF147" s="37">
        <f t="shared" si="69"/>
        <v>6.0057147349521845E-4</v>
      </c>
      <c r="AG147" s="37">
        <f t="shared" si="70"/>
        <v>8.3476651316851447E-2</v>
      </c>
      <c r="AH147" s="38">
        <f t="shared" si="71"/>
        <v>0.57498741701640976</v>
      </c>
    </row>
    <row r="148" spans="6:34" x14ac:dyDescent="0.2">
      <c r="F148" s="9">
        <v>85.400000000000801</v>
      </c>
      <c r="G148" s="17">
        <f t="shared" si="64"/>
        <v>1162.9384615384697</v>
      </c>
      <c r="H148" s="24">
        <f t="shared" si="57"/>
        <v>1436.0884615384698</v>
      </c>
      <c r="I148" s="24">
        <f t="shared" si="58"/>
        <v>17.91366345562173</v>
      </c>
      <c r="J148" s="18">
        <f t="shared" si="59"/>
        <v>1791366345.5621731</v>
      </c>
      <c r="K148" s="19">
        <f t="shared" si="48"/>
        <v>-8.0439938395314954</v>
      </c>
      <c r="L148" s="25">
        <f t="shared" si="49"/>
        <v>-7.3700822436390672</v>
      </c>
      <c r="M148" s="19">
        <f t="shared" si="50"/>
        <v>-0.67391159589242822</v>
      </c>
      <c r="N148" s="20">
        <f t="shared" si="51"/>
        <v>3.9721353846149441</v>
      </c>
      <c r="O148" s="42">
        <f t="shared" si="52"/>
        <v>1.5305326143912286</v>
      </c>
      <c r="P148" s="40"/>
      <c r="Q148" s="21">
        <f t="shared" si="53"/>
        <v>20.228736684683842</v>
      </c>
      <c r="R148" s="44">
        <f t="shared" si="54"/>
        <v>0.87980569437952605</v>
      </c>
      <c r="S148" s="22"/>
      <c r="T148" s="22">
        <f t="shared" si="55"/>
        <v>5.0926604271935716</v>
      </c>
      <c r="U148" s="50">
        <f t="shared" si="56"/>
        <v>0.3219083240826614</v>
      </c>
      <c r="V148" s="47"/>
      <c r="W148" s="26">
        <f t="shared" si="60"/>
        <v>0.57483629300475247</v>
      </c>
      <c r="X148" s="26">
        <f t="shared" si="61"/>
        <v>5.0926604271935716</v>
      </c>
      <c r="Y148" s="27">
        <f t="shared" si="62"/>
        <v>5.64377206396156E-2</v>
      </c>
      <c r="Z148" s="26">
        <f t="shared" si="63"/>
        <v>0.10142684175821404</v>
      </c>
      <c r="AA148" s="33">
        <f t="shared" si="65"/>
        <v>7.2867814973978451</v>
      </c>
      <c r="AB148" s="30"/>
      <c r="AC148" s="37">
        <f t="shared" si="66"/>
        <v>1.2647571458820131E-2</v>
      </c>
      <c r="AD148" s="37">
        <f t="shared" si="67"/>
        <v>1.6092679951766493</v>
      </c>
      <c r="AE148" s="38">
        <f t="shared" si="68"/>
        <v>5.9584000000000001</v>
      </c>
      <c r="AF148" s="37">
        <f t="shared" si="69"/>
        <v>6.008570092310596E-4</v>
      </c>
      <c r="AG148" s="37">
        <f t="shared" si="70"/>
        <v>8.4077508326082503E-2</v>
      </c>
      <c r="AH148" s="38">
        <f t="shared" si="71"/>
        <v>0.57498770255214571</v>
      </c>
    </row>
    <row r="149" spans="6:34" x14ac:dyDescent="0.2">
      <c r="F149" s="9">
        <v>85.300000000000793</v>
      </c>
      <c r="G149" s="17">
        <f t="shared" si="64"/>
        <v>1162.6846153846236</v>
      </c>
      <c r="H149" s="24">
        <f t="shared" si="57"/>
        <v>1435.8346153846237</v>
      </c>
      <c r="I149" s="24">
        <f t="shared" si="58"/>
        <v>17.90032071597679</v>
      </c>
      <c r="J149" s="18">
        <f t="shared" si="59"/>
        <v>1790032071.5976789</v>
      </c>
      <c r="K149" s="19">
        <f t="shared" si="48"/>
        <v>-8.044353696493225</v>
      </c>
      <c r="L149" s="25">
        <f t="shared" si="49"/>
        <v>-7.3739521148394189</v>
      </c>
      <c r="M149" s="19">
        <f t="shared" si="50"/>
        <v>-0.67040158165380603</v>
      </c>
      <c r="N149" s="20">
        <f t="shared" si="51"/>
        <v>3.9858938461534024</v>
      </c>
      <c r="O149" s="42">
        <f t="shared" si="52"/>
        <v>1.5316324390893339</v>
      </c>
      <c r="P149" s="40"/>
      <c r="Q149" s="21">
        <f t="shared" si="53"/>
        <v>20.263439969134723</v>
      </c>
      <c r="R149" s="44">
        <f t="shared" si="54"/>
        <v>0.88039119117196274</v>
      </c>
      <c r="S149" s="22"/>
      <c r="T149" s="22">
        <f t="shared" si="55"/>
        <v>5.0837881667847249</v>
      </c>
      <c r="U149" s="50">
        <f t="shared" si="56"/>
        <v>0.32189124131468161</v>
      </c>
      <c r="V149" s="47"/>
      <c r="W149" s="26">
        <f t="shared" si="60"/>
        <v>0.57480578806193139</v>
      </c>
      <c r="X149" s="26">
        <f t="shared" si="61"/>
        <v>5.0837881667847249</v>
      </c>
      <c r="Y149" s="27">
        <f t="shared" si="62"/>
        <v>5.6533215901624703E-2</v>
      </c>
      <c r="Z149" s="26">
        <f t="shared" si="63"/>
        <v>0.10158102748644883</v>
      </c>
      <c r="AA149" s="33">
        <f t="shared" si="65"/>
        <v>7.275335084802844</v>
      </c>
      <c r="AB149" s="30"/>
      <c r="AC149" s="37">
        <f t="shared" si="66"/>
        <v>1.2660698555939787E-2</v>
      </c>
      <c r="AD149" s="37">
        <f t="shared" si="67"/>
        <v>1.6219286937325892</v>
      </c>
      <c r="AE149" s="38">
        <f t="shared" si="68"/>
        <v>5.9583999999999993</v>
      </c>
      <c r="AF149" s="37">
        <f t="shared" si="69"/>
        <v>6.0114121624337349E-4</v>
      </c>
      <c r="AG149" s="37">
        <f t="shared" si="70"/>
        <v>8.4678649542325873E-2</v>
      </c>
      <c r="AH149" s="38">
        <f t="shared" si="71"/>
        <v>0.57498798675915797</v>
      </c>
    </row>
    <row r="150" spans="6:34" x14ac:dyDescent="0.2">
      <c r="F150" s="9">
        <v>85.200000000000799</v>
      </c>
      <c r="G150" s="17">
        <f t="shared" si="64"/>
        <v>1162.4307692307775</v>
      </c>
      <c r="H150" s="24">
        <f t="shared" si="57"/>
        <v>1435.5807692307776</v>
      </c>
      <c r="I150" s="24">
        <f t="shared" si="58"/>
        <v>17.886990863905794</v>
      </c>
      <c r="J150" s="18">
        <f t="shared" si="59"/>
        <v>1788699086.3905795</v>
      </c>
      <c r="K150" s="19">
        <f t="shared" si="48"/>
        <v>-8.0446932815644043</v>
      </c>
      <c r="L150" s="25">
        <f t="shared" si="49"/>
        <v>-7.3778223671593093</v>
      </c>
      <c r="M150" s="19">
        <f t="shared" si="50"/>
        <v>-0.66687091440509505</v>
      </c>
      <c r="N150" s="20">
        <f t="shared" si="51"/>
        <v>3.9996523076918606</v>
      </c>
      <c r="O150" s="42">
        <f t="shared" si="52"/>
        <v>1.5327292230038569</v>
      </c>
      <c r="P150" s="40"/>
      <c r="Q150" s="21">
        <f t="shared" si="53"/>
        <v>20.297755184974314</v>
      </c>
      <c r="R150" s="44">
        <f t="shared" si="54"/>
        <v>0.88097425205938484</v>
      </c>
      <c r="S150" s="22"/>
      <c r="T150" s="22">
        <f t="shared" si="55"/>
        <v>5.0748799204218438</v>
      </c>
      <c r="U150" s="50">
        <f t="shared" si="56"/>
        <v>0.32187393164357647</v>
      </c>
      <c r="V150" s="47"/>
      <c r="W150" s="26">
        <f t="shared" si="60"/>
        <v>0.57477487793495796</v>
      </c>
      <c r="X150" s="26">
        <f t="shared" si="61"/>
        <v>5.0748799204218438</v>
      </c>
      <c r="Y150" s="27">
        <f t="shared" si="62"/>
        <v>5.6629406700048623E-2</v>
      </c>
      <c r="Z150" s="26">
        <f t="shared" si="63"/>
        <v>0.10173628273751005</v>
      </c>
      <c r="AA150" s="33">
        <f t="shared" si="65"/>
        <v>7.2638418836016028</v>
      </c>
      <c r="AB150" s="30"/>
      <c r="AC150" s="37">
        <f t="shared" si="66"/>
        <v>1.2673614067959003E-2</v>
      </c>
      <c r="AD150" s="37">
        <f t="shared" si="67"/>
        <v>1.6346023078005483</v>
      </c>
      <c r="AE150" s="38">
        <f t="shared" si="68"/>
        <v>5.9583999999999993</v>
      </c>
      <c r="AF150" s="37">
        <f t="shared" si="69"/>
        <v>6.014240918514464E-4</v>
      </c>
      <c r="AG150" s="37">
        <f t="shared" si="70"/>
        <v>8.528007363417732E-2</v>
      </c>
      <c r="AH150" s="38">
        <f t="shared" si="71"/>
        <v>0.57498826963476601</v>
      </c>
    </row>
    <row r="151" spans="6:34" x14ac:dyDescent="0.2">
      <c r="F151" s="9">
        <v>85.100000000000804</v>
      </c>
      <c r="G151" s="17">
        <f t="shared" si="64"/>
        <v>1162.1769230769314</v>
      </c>
      <c r="H151" s="24">
        <f t="shared" si="57"/>
        <v>1435.3269230769315</v>
      </c>
      <c r="I151" s="24">
        <f t="shared" si="58"/>
        <v>17.873673899408743</v>
      </c>
      <c r="J151" s="18">
        <f t="shared" si="59"/>
        <v>1787367389.9408743</v>
      </c>
      <c r="K151" s="19">
        <f t="shared" si="48"/>
        <v>-8.0450125414486777</v>
      </c>
      <c r="L151" s="25">
        <f t="shared" si="49"/>
        <v>-7.3816930008009605</v>
      </c>
      <c r="M151" s="19">
        <f t="shared" si="50"/>
        <v>-0.66331954064771725</v>
      </c>
      <c r="N151" s="20">
        <f t="shared" si="51"/>
        <v>4.0134107692303189</v>
      </c>
      <c r="O151" s="42">
        <f t="shared" si="52"/>
        <v>1.5338229581403438</v>
      </c>
      <c r="P151" s="40"/>
      <c r="Q151" s="21">
        <f t="shared" si="53"/>
        <v>20.331681337671498</v>
      </c>
      <c r="R151" s="44">
        <f t="shared" si="54"/>
        <v>0.88155487160461421</v>
      </c>
      <c r="S151" s="22"/>
      <c r="T151" s="22">
        <f t="shared" si="55"/>
        <v>5.0659358103956684</v>
      </c>
      <c r="U151" s="50">
        <f t="shared" si="56"/>
        <v>0.32185639514558201</v>
      </c>
      <c r="V151" s="47"/>
      <c r="W151" s="26">
        <f t="shared" si="60"/>
        <v>0.57474356275996785</v>
      </c>
      <c r="X151" s="26">
        <f t="shared" si="61"/>
        <v>5.0659358103956684</v>
      </c>
      <c r="Y151" s="27">
        <f t="shared" si="62"/>
        <v>5.6726297398059435E-2</v>
      </c>
      <c r="Z151" s="26">
        <f t="shared" si="63"/>
        <v>0.10189261341376896</v>
      </c>
      <c r="AA151" s="33">
        <f t="shared" si="65"/>
        <v>7.252302051200104</v>
      </c>
      <c r="AB151" s="30"/>
      <c r="AC151" s="37">
        <f t="shared" si="66"/>
        <v>1.2686317552697357E-2</v>
      </c>
      <c r="AD151" s="37">
        <f t="shared" si="67"/>
        <v>1.6472886253532457</v>
      </c>
      <c r="AE151" s="38">
        <f t="shared" si="68"/>
        <v>5.9583999999999993</v>
      </c>
      <c r="AF151" s="37">
        <f t="shared" si="69"/>
        <v>6.0170563337506389E-4</v>
      </c>
      <c r="AG151" s="37">
        <f t="shared" si="70"/>
        <v>8.5881779267552388E-2</v>
      </c>
      <c r="AH151" s="38">
        <f t="shared" si="71"/>
        <v>0.57498855117628966</v>
      </c>
    </row>
    <row r="152" spans="6:34" x14ac:dyDescent="0.2">
      <c r="F152" s="9">
        <v>85.000000000000895</v>
      </c>
      <c r="G152" s="17">
        <f t="shared" si="64"/>
        <v>1161.9230769230853</v>
      </c>
      <c r="H152" s="24">
        <f t="shared" si="57"/>
        <v>1435.0730769230854</v>
      </c>
      <c r="I152" s="24">
        <f t="shared" si="58"/>
        <v>17.860369822485666</v>
      </c>
      <c r="J152" s="18">
        <f t="shared" si="59"/>
        <v>1786036982.2485666</v>
      </c>
      <c r="K152" s="19">
        <f t="shared" si="48"/>
        <v>-8.0453114226509772</v>
      </c>
      <c r="L152" s="25">
        <f t="shared" si="49"/>
        <v>-7.3855640159667493</v>
      </c>
      <c r="M152" s="19">
        <f t="shared" si="50"/>
        <v>-0.65974740668422793</v>
      </c>
      <c r="N152" s="20">
        <f t="shared" si="51"/>
        <v>4.0271692307687772</v>
      </c>
      <c r="O152" s="42">
        <f t="shared" si="52"/>
        <v>1.5349136364745348</v>
      </c>
      <c r="P152" s="40"/>
      <c r="Q152" s="21">
        <f t="shared" si="53"/>
        <v>20.365217443809165</v>
      </c>
      <c r="R152" s="44">
        <f t="shared" si="54"/>
        <v>0.88213304436816786</v>
      </c>
      <c r="S152" s="22"/>
      <c r="T152" s="22">
        <f t="shared" si="55"/>
        <v>5.0569559600855145</v>
      </c>
      <c r="U152" s="50">
        <f t="shared" si="56"/>
        <v>0.32183863189905915</v>
      </c>
      <c r="V152" s="47"/>
      <c r="W152" s="26">
        <f t="shared" si="60"/>
        <v>0.57471184267689124</v>
      </c>
      <c r="X152" s="26">
        <f t="shared" si="61"/>
        <v>5.0569559600855145</v>
      </c>
      <c r="Y152" s="27">
        <f t="shared" si="62"/>
        <v>5.6823892398221783E-2</v>
      </c>
      <c r="Z152" s="26">
        <f t="shared" si="63"/>
        <v>0.1020500254640353</v>
      </c>
      <c r="AA152" s="33">
        <f t="shared" si="65"/>
        <v>7.2407157464088083</v>
      </c>
      <c r="AB152" s="30"/>
      <c r="AC152" s="37">
        <f t="shared" si="66"/>
        <v>1.2698808574022034E-2</v>
      </c>
      <c r="AD152" s="37">
        <f t="shared" si="67"/>
        <v>1.6599874339272678</v>
      </c>
      <c r="AE152" s="38">
        <f t="shared" si="68"/>
        <v>5.9584000000000001</v>
      </c>
      <c r="AF152" s="37">
        <f t="shared" si="69"/>
        <v>6.0198583813306607E-4</v>
      </c>
      <c r="AG152" s="37">
        <f t="shared" si="70"/>
        <v>8.6483765105685451E-2</v>
      </c>
      <c r="AH152" s="38">
        <f t="shared" si="71"/>
        <v>0.57498883138104817</v>
      </c>
    </row>
    <row r="153" spans="6:34" x14ac:dyDescent="0.2">
      <c r="F153" s="9">
        <v>84.900000000000901</v>
      </c>
      <c r="G153" s="17">
        <f t="shared" si="64"/>
        <v>1161.6692307692392</v>
      </c>
      <c r="H153" s="24">
        <f t="shared" si="57"/>
        <v>1434.8192307692393</v>
      </c>
      <c r="I153" s="24">
        <f t="shared" si="58"/>
        <v>17.847078633136533</v>
      </c>
      <c r="J153" s="18">
        <f t="shared" si="59"/>
        <v>1784707863.3136532</v>
      </c>
      <c r="K153" s="19">
        <f t="shared" si="48"/>
        <v>-8.045589871476535</v>
      </c>
      <c r="L153" s="25">
        <f t="shared" si="49"/>
        <v>-7.3894354128591964</v>
      </c>
      <c r="M153" s="19">
        <f t="shared" si="50"/>
        <v>-0.65615445861733868</v>
      </c>
      <c r="N153" s="20">
        <f t="shared" si="51"/>
        <v>4.0409276923072355</v>
      </c>
      <c r="O153" s="42">
        <f t="shared" si="52"/>
        <v>1.5360012499522142</v>
      </c>
      <c r="P153" s="40"/>
      <c r="Q153" s="21">
        <f t="shared" si="53"/>
        <v>20.398362531155843</v>
      </c>
      <c r="R153" s="44">
        <f t="shared" si="54"/>
        <v>0.88270876490825867</v>
      </c>
      <c r="S153" s="22"/>
      <c r="T153" s="22">
        <f t="shared" si="55"/>
        <v>5.0479404939584693</v>
      </c>
      <c r="U153" s="50">
        <f t="shared" si="56"/>
        <v>0.32182064198450577</v>
      </c>
      <c r="V153" s="47"/>
      <c r="W153" s="26">
        <f t="shared" si="60"/>
        <v>0.57467971782947458</v>
      </c>
      <c r="X153" s="26">
        <f t="shared" si="61"/>
        <v>5.0479404939584693</v>
      </c>
      <c r="Y153" s="27">
        <f t="shared" si="62"/>
        <v>5.6922196142889257E-2</v>
      </c>
      <c r="Z153" s="26">
        <f t="shared" si="63"/>
        <v>0.10220852488394044</v>
      </c>
      <c r="AA153" s="33">
        <f t="shared" si="65"/>
        <v>7.2290831294416416</v>
      </c>
      <c r="AB153" s="30"/>
      <c r="AC153" s="37">
        <f t="shared" si="66"/>
        <v>1.2711086701946617E-2</v>
      </c>
      <c r="AD153" s="37">
        <f t="shared" si="67"/>
        <v>1.6726985206292144</v>
      </c>
      <c r="AE153" s="38">
        <f t="shared" si="68"/>
        <v>5.958400000000001</v>
      </c>
      <c r="AF153" s="37">
        <f t="shared" si="69"/>
        <v>6.0226470344634786E-4</v>
      </c>
      <c r="AG153" s="37">
        <f t="shared" si="70"/>
        <v>8.7086029809131799E-2</v>
      </c>
      <c r="AH153" s="38">
        <f t="shared" si="71"/>
        <v>0.5749891102463609</v>
      </c>
    </row>
    <row r="154" spans="6:34" x14ac:dyDescent="0.2">
      <c r="F154" s="9">
        <v>84.800000000000907</v>
      </c>
      <c r="G154" s="17">
        <f t="shared" si="64"/>
        <v>1161.4153846153931</v>
      </c>
      <c r="H154" s="24">
        <f t="shared" si="57"/>
        <v>1434.5653846153932</v>
      </c>
      <c r="I154" s="24">
        <f t="shared" si="58"/>
        <v>17.833800331361402</v>
      </c>
      <c r="J154" s="18">
        <f t="shared" si="59"/>
        <v>1783380033.1361403</v>
      </c>
      <c r="K154" s="19">
        <f t="shared" si="48"/>
        <v>-8.0458478340299262</v>
      </c>
      <c r="L154" s="25">
        <f t="shared" si="49"/>
        <v>-7.3933071916809556</v>
      </c>
      <c r="M154" s="19">
        <f t="shared" si="50"/>
        <v>-0.65254064234897058</v>
      </c>
      <c r="N154" s="20">
        <f t="shared" si="51"/>
        <v>4.0546861538456938</v>
      </c>
      <c r="O154" s="42">
        <f t="shared" si="52"/>
        <v>1.5370857904890682</v>
      </c>
      <c r="P154" s="40"/>
      <c r="Q154" s="21">
        <f t="shared" si="53"/>
        <v>20.431115638737385</v>
      </c>
      <c r="R154" s="44">
        <f t="shared" si="54"/>
        <v>0.88328202778080334</v>
      </c>
      <c r="S154" s="22"/>
      <c r="T154" s="22">
        <f t="shared" si="55"/>
        <v>5.0388895375686129</v>
      </c>
      <c r="U154" s="50">
        <f t="shared" si="56"/>
        <v>0.32180242548457011</v>
      </c>
      <c r="V154" s="47"/>
      <c r="W154" s="26">
        <f t="shared" si="60"/>
        <v>0.57464718836530371</v>
      </c>
      <c r="X154" s="26">
        <f t="shared" si="61"/>
        <v>5.0388895375686129</v>
      </c>
      <c r="Y154" s="27">
        <f t="shared" si="62"/>
        <v>5.7021213114604709E-2</v>
      </c>
      <c r="Z154" s="26">
        <f t="shared" si="63"/>
        <v>0.10236811771632268</v>
      </c>
      <c r="AA154" s="33">
        <f t="shared" si="65"/>
        <v>7.2174043619150359</v>
      </c>
      <c r="AB154" s="30"/>
      <c r="AC154" s="37">
        <f t="shared" si="66"/>
        <v>1.2723151512556432E-2</v>
      </c>
      <c r="AD154" s="37">
        <f t="shared" si="67"/>
        <v>1.685421672141771</v>
      </c>
      <c r="AE154" s="38">
        <f t="shared" si="68"/>
        <v>5.958400000000001</v>
      </c>
      <c r="AF154" s="37">
        <f t="shared" si="69"/>
        <v>6.025422266326525E-4</v>
      </c>
      <c r="AG154" s="37">
        <f t="shared" si="70"/>
        <v>8.7688572035764453E-2</v>
      </c>
      <c r="AH154" s="38">
        <f t="shared" si="71"/>
        <v>0.57498938776954722</v>
      </c>
    </row>
    <row r="155" spans="6:34" x14ac:dyDescent="0.2">
      <c r="F155" s="9">
        <v>84.700000000000898</v>
      </c>
      <c r="G155" s="17">
        <f t="shared" si="64"/>
        <v>1161.161538461547</v>
      </c>
      <c r="H155" s="24">
        <f t="shared" si="57"/>
        <v>1434.3115384615471</v>
      </c>
      <c r="I155" s="24">
        <f t="shared" si="58"/>
        <v>17.820534917160245</v>
      </c>
      <c r="J155" s="18">
        <f t="shared" si="59"/>
        <v>1782053491.7160244</v>
      </c>
      <c r="K155" s="19">
        <f t="shared" si="48"/>
        <v>-8.0460852562140346</v>
      </c>
      <c r="L155" s="25">
        <f t="shared" si="49"/>
        <v>-7.3971793526348311</v>
      </c>
      <c r="M155" s="19">
        <f t="shared" si="50"/>
        <v>-0.64890590357920352</v>
      </c>
      <c r="N155" s="20">
        <f t="shared" si="51"/>
        <v>4.068444615384152</v>
      </c>
      <c r="O155" s="42">
        <f t="shared" si="52"/>
        <v>1.538167249970531</v>
      </c>
      <c r="P155" s="40"/>
      <c r="Q155" s="21">
        <f t="shared" si="53"/>
        <v>20.463475816908062</v>
      </c>
      <c r="R155" s="44">
        <f t="shared" si="54"/>
        <v>0.88385282753942185</v>
      </c>
      <c r="S155" s="22"/>
      <c r="T155" s="22">
        <f t="shared" si="55"/>
        <v>5.0298032175561156</v>
      </c>
      <c r="U155" s="50">
        <f t="shared" si="56"/>
        <v>0.32178398248406276</v>
      </c>
      <c r="V155" s="47"/>
      <c r="W155" s="26">
        <f t="shared" si="60"/>
        <v>0.57461425443582625</v>
      </c>
      <c r="X155" s="26">
        <f t="shared" si="61"/>
        <v>5.0298032175561156</v>
      </c>
      <c r="Y155" s="27">
        <f t="shared" si="62"/>
        <v>5.7120947836506043E-2</v>
      </c>
      <c r="Z155" s="26">
        <f t="shared" si="63"/>
        <v>0.10252881005161715</v>
      </c>
      <c r="AA155" s="33">
        <f t="shared" si="65"/>
        <v>7.2056796068467825</v>
      </c>
      <c r="AB155" s="30"/>
      <c r="AC155" s="37">
        <f t="shared" si="66"/>
        <v>1.2735002588154083E-2</v>
      </c>
      <c r="AD155" s="37">
        <f t="shared" si="67"/>
        <v>1.698156674729925</v>
      </c>
      <c r="AE155" s="38">
        <f t="shared" si="68"/>
        <v>5.9584000000000001</v>
      </c>
      <c r="AF155" s="37">
        <f t="shared" si="69"/>
        <v>6.0281840501179372E-4</v>
      </c>
      <c r="AG155" s="37">
        <f t="shared" si="70"/>
        <v>8.8291390440776246E-2</v>
      </c>
      <c r="AH155" s="38">
        <f t="shared" si="71"/>
        <v>0.57498966394792617</v>
      </c>
    </row>
    <row r="156" spans="6:34" x14ac:dyDescent="0.2">
      <c r="F156" s="9">
        <v>84.600000000000904</v>
      </c>
      <c r="G156" s="17">
        <f t="shared" si="64"/>
        <v>1160.9076923077009</v>
      </c>
      <c r="H156" s="24">
        <f t="shared" si="57"/>
        <v>1434.057692307701</v>
      </c>
      <c r="I156" s="24">
        <f t="shared" si="58"/>
        <v>17.807282390533004</v>
      </c>
      <c r="J156" s="18">
        <f t="shared" si="59"/>
        <v>1780728239.0533004</v>
      </c>
      <c r="K156" s="19">
        <f t="shared" si="48"/>
        <v>-8.0463020837290902</v>
      </c>
      <c r="L156" s="25">
        <f t="shared" si="49"/>
        <v>-7.4010518959237785</v>
      </c>
      <c r="M156" s="19">
        <f t="shared" si="50"/>
        <v>-0.64525018780531163</v>
      </c>
      <c r="N156" s="20">
        <f t="shared" si="51"/>
        <v>4.0822030769226103</v>
      </c>
      <c r="O156" s="42">
        <f t="shared" si="52"/>
        <v>1.5392456202516351</v>
      </c>
      <c r="P156" s="40"/>
      <c r="Q156" s="21">
        <f t="shared" si="53"/>
        <v>20.495442127421587</v>
      </c>
      <c r="R156" s="44">
        <f t="shared" si="54"/>
        <v>0.88442115873544169</v>
      </c>
      <c r="S156" s="22"/>
      <c r="T156" s="22">
        <f t="shared" si="55"/>
        <v>5.0206816616463339</v>
      </c>
      <c r="U156" s="50">
        <f t="shared" si="56"/>
        <v>0.32176531306996992</v>
      </c>
      <c r="V156" s="47"/>
      <c r="W156" s="26">
        <f t="shared" si="60"/>
        <v>0.57458091619637475</v>
      </c>
      <c r="X156" s="26">
        <f t="shared" si="61"/>
        <v>5.0206816616463339</v>
      </c>
      <c r="Y156" s="27">
        <f t="shared" si="62"/>
        <v>5.722140487273631E-2</v>
      </c>
      <c r="Z156" s="26">
        <f t="shared" si="63"/>
        <v>0.10269060802824884</v>
      </c>
      <c r="AA156" s="33">
        <f t="shared" si="65"/>
        <v>7.193909028654911</v>
      </c>
      <c r="AB156" s="30"/>
      <c r="AC156" s="37">
        <f t="shared" si="66"/>
        <v>1.2746639517231364E-2</v>
      </c>
      <c r="AD156" s="37">
        <f t="shared" si="67"/>
        <v>1.7109033142471564</v>
      </c>
      <c r="AE156" s="38">
        <f t="shared" si="68"/>
        <v>5.9584000000000001</v>
      </c>
      <c r="AF156" s="37">
        <f t="shared" si="69"/>
        <v>6.030932359026715E-4</v>
      </c>
      <c r="AG156" s="37">
        <f t="shared" si="70"/>
        <v>8.8894483676678918E-2</v>
      </c>
      <c r="AH156" s="38">
        <f t="shared" si="71"/>
        <v>0.5749899387788171</v>
      </c>
    </row>
    <row r="157" spans="6:34" x14ac:dyDescent="0.2">
      <c r="F157" s="9">
        <v>84.500000000000895</v>
      </c>
      <c r="G157" s="17">
        <f t="shared" si="64"/>
        <v>1160.6538461538548</v>
      </c>
      <c r="H157" s="24">
        <f t="shared" si="57"/>
        <v>1433.8038461538549</v>
      </c>
      <c r="I157" s="24">
        <f t="shared" si="58"/>
        <v>17.794042751479765</v>
      </c>
      <c r="J157" s="18">
        <f t="shared" si="59"/>
        <v>1779404275.1479764</v>
      </c>
      <c r="K157" s="19">
        <f t="shared" si="48"/>
        <v>-8.0464982620716263</v>
      </c>
      <c r="L157" s="25">
        <f t="shared" si="49"/>
        <v>-7.4049248217508845</v>
      </c>
      <c r="M157" s="19">
        <f t="shared" si="50"/>
        <v>-0.64157344032074182</v>
      </c>
      <c r="N157" s="20">
        <f t="shared" si="51"/>
        <v>4.0959615384610686</v>
      </c>
      <c r="O157" s="42">
        <f t="shared" si="52"/>
        <v>1.5403208931568617</v>
      </c>
      <c r="P157" s="40"/>
      <c r="Q157" s="21">
        <f t="shared" si="53"/>
        <v>20.527013643501782</v>
      </c>
      <c r="R157" s="44">
        <f t="shared" si="54"/>
        <v>0.88498701591790074</v>
      </c>
      <c r="S157" s="22"/>
      <c r="T157" s="22">
        <f t="shared" si="55"/>
        <v>5.0115249986488335</v>
      </c>
      <c r="U157" s="50">
        <f t="shared" si="56"/>
        <v>0.32174641733146625</v>
      </c>
      <c r="V157" s="47"/>
      <c r="W157" s="26">
        <f t="shared" si="60"/>
        <v>0.57454717380618969</v>
      </c>
      <c r="X157" s="26">
        <f t="shared" si="61"/>
        <v>5.0115249986488335</v>
      </c>
      <c r="Y157" s="27">
        <f t="shared" si="62"/>
        <v>5.732258882885892E-2</v>
      </c>
      <c r="Z157" s="26">
        <f t="shared" si="63"/>
        <v>0.10285351783302898</v>
      </c>
      <c r="AA157" s="33">
        <f t="shared" si="65"/>
        <v>7.1820927931564578</v>
      </c>
      <c r="AB157" s="30"/>
      <c r="AC157" s="37">
        <f t="shared" si="66"/>
        <v>1.2758061894535046E-2</v>
      </c>
      <c r="AD157" s="37">
        <f t="shared" si="67"/>
        <v>1.7236613761416915</v>
      </c>
      <c r="AE157" s="38">
        <f t="shared" si="68"/>
        <v>5.958400000000001</v>
      </c>
      <c r="AF157" s="37">
        <f t="shared" si="69"/>
        <v>6.0336671662473485E-4</v>
      </c>
      <c r="AG157" s="37">
        <f t="shared" si="70"/>
        <v>8.9497850393303657E-2</v>
      </c>
      <c r="AH157" s="38">
        <f t="shared" si="71"/>
        <v>0.57499021225953917</v>
      </c>
    </row>
    <row r="158" spans="6:34" x14ac:dyDescent="0.2">
      <c r="F158" s="9">
        <v>84.400000000000901</v>
      </c>
      <c r="G158" s="17">
        <f t="shared" si="64"/>
        <v>1160.4000000000087</v>
      </c>
      <c r="H158" s="24">
        <f t="shared" si="57"/>
        <v>1433.5500000000088</v>
      </c>
      <c r="I158" s="24">
        <f t="shared" si="58"/>
        <v>17.780816000000442</v>
      </c>
      <c r="J158" s="18">
        <f t="shared" si="59"/>
        <v>1778081600.0000441</v>
      </c>
      <c r="K158" s="19">
        <f t="shared" si="48"/>
        <v>-8.0466737365335117</v>
      </c>
      <c r="L158" s="25">
        <f t="shared" si="49"/>
        <v>-7.4087981303193882</v>
      </c>
      <c r="M158" s="19">
        <f t="shared" si="50"/>
        <v>-0.63787560621412354</v>
      </c>
      <c r="N158" s="20">
        <f t="shared" si="51"/>
        <v>4.1097199999995269</v>
      </c>
      <c r="O158" s="42">
        <f t="shared" si="52"/>
        <v>1.5413930604799901</v>
      </c>
      <c r="P158" s="40"/>
      <c r="Q158" s="21">
        <f t="shared" si="53"/>
        <v>20.558189449913009</v>
      </c>
      <c r="R158" s="44">
        <f t="shared" si="54"/>
        <v>0.88555039363355181</v>
      </c>
      <c r="S158" s="22"/>
      <c r="T158" s="22">
        <f t="shared" si="55"/>
        <v>5.0023333584563856</v>
      </c>
      <c r="U158" s="50">
        <f t="shared" si="56"/>
        <v>0.32172729535992795</v>
      </c>
      <c r="V158" s="47"/>
      <c r="W158" s="26">
        <f t="shared" si="60"/>
        <v>0.57451302742844268</v>
      </c>
      <c r="X158" s="26">
        <f t="shared" si="61"/>
        <v>5.0023333584563856</v>
      </c>
      <c r="Y158" s="27">
        <f t="shared" si="62"/>
        <v>5.7424504352277438E-2</v>
      </c>
      <c r="Z158" s="26">
        <f t="shared" si="63"/>
        <v>0.10301754570155511</v>
      </c>
      <c r="AA158" s="33">
        <f t="shared" si="65"/>
        <v>7.170231067566208</v>
      </c>
      <c r="AB158" s="30"/>
      <c r="AC158" s="37">
        <f t="shared" si="66"/>
        <v>1.2769269321074583E-2</v>
      </c>
      <c r="AD158" s="37">
        <f t="shared" si="67"/>
        <v>1.736430645462766</v>
      </c>
      <c r="AE158" s="38">
        <f t="shared" si="68"/>
        <v>5.9584000000000001</v>
      </c>
      <c r="AF158" s="37">
        <f t="shared" si="69"/>
        <v>6.0363884449670562E-4</v>
      </c>
      <c r="AG158" s="37">
        <f t="shared" si="70"/>
        <v>9.010148923780037E-2</v>
      </c>
      <c r="AH158" s="38">
        <f t="shared" si="71"/>
        <v>0.57499048438741118</v>
      </c>
    </row>
    <row r="159" spans="6:34" x14ac:dyDescent="0.2">
      <c r="F159" s="9">
        <v>84.300000000000907</v>
      </c>
      <c r="G159" s="17">
        <f t="shared" si="64"/>
        <v>1160.1461538461626</v>
      </c>
      <c r="H159" s="24">
        <f t="shared" si="57"/>
        <v>1433.2961538461627</v>
      </c>
      <c r="I159" s="24">
        <f t="shared" si="58"/>
        <v>17.767602136095149</v>
      </c>
      <c r="J159" s="18">
        <f t="shared" si="59"/>
        <v>1776760213.609515</v>
      </c>
      <c r="K159" s="19">
        <f t="shared" si="48"/>
        <v>-8.0468284522008737</v>
      </c>
      <c r="L159" s="25">
        <f t="shared" si="49"/>
        <v>-7.4126718218326602</v>
      </c>
      <c r="M159" s="19">
        <f t="shared" si="50"/>
        <v>-0.63415663036821357</v>
      </c>
      <c r="N159" s="20">
        <f t="shared" si="51"/>
        <v>4.1234784615379851</v>
      </c>
      <c r="O159" s="42">
        <f t="shared" si="52"/>
        <v>1.542462113983941</v>
      </c>
      <c r="P159" s="40"/>
      <c r="Q159" s="21">
        <f t="shared" si="53"/>
        <v>20.588968643030309</v>
      </c>
      <c r="R159" s="44">
        <f t="shared" si="54"/>
        <v>0.88611128642686143</v>
      </c>
      <c r="S159" s="22"/>
      <c r="T159" s="22">
        <f t="shared" si="55"/>
        <v>4.9931068720438967</v>
      </c>
      <c r="U159" s="50">
        <f t="shared" si="56"/>
        <v>0.32170794724894541</v>
      </c>
      <c r="V159" s="47"/>
      <c r="W159" s="26">
        <f t="shared" si="60"/>
        <v>0.57447847723025958</v>
      </c>
      <c r="X159" s="26">
        <f t="shared" si="61"/>
        <v>4.9931068720438967</v>
      </c>
      <c r="Y159" s="27">
        <f t="shared" si="62"/>
        <v>5.7527156132660587E-2</v>
      </c>
      <c r="Z159" s="26">
        <f t="shared" si="63"/>
        <v>0.10318269791861459</v>
      </c>
      <c r="AA159" s="33">
        <f t="shared" si="65"/>
        <v>7.1583240204953436</v>
      </c>
      <c r="AB159" s="30"/>
      <c r="AC159" s="37">
        <f t="shared" si="66"/>
        <v>1.278026140418397E-2</v>
      </c>
      <c r="AD159" s="37">
        <f t="shared" si="67"/>
        <v>1.7492109068669499</v>
      </c>
      <c r="AE159" s="38">
        <f t="shared" si="68"/>
        <v>5.9584000000000001</v>
      </c>
      <c r="AF159" s="37">
        <f t="shared" si="69"/>
        <v>6.0390961683786911E-4</v>
      </c>
      <c r="AG159" s="37">
        <f t="shared" si="70"/>
        <v>9.0705398854638242E-2</v>
      </c>
      <c r="AH159" s="38">
        <f t="shared" si="71"/>
        <v>0.57499075515975229</v>
      </c>
    </row>
    <row r="160" spans="6:34" x14ac:dyDescent="0.2">
      <c r="F160" s="9">
        <v>84.200000000000898</v>
      </c>
      <c r="G160" s="17">
        <f t="shared" si="64"/>
        <v>1159.8923076923165</v>
      </c>
      <c r="H160" s="24">
        <f t="shared" si="57"/>
        <v>1433.0423076923166</v>
      </c>
      <c r="I160" s="24">
        <f t="shared" si="58"/>
        <v>17.754401159763802</v>
      </c>
      <c r="J160" s="18">
        <f t="shared" si="59"/>
        <v>1775440115.9763801</v>
      </c>
      <c r="K160" s="19">
        <f t="shared" si="48"/>
        <v>-8.046962353953143</v>
      </c>
      <c r="L160" s="25">
        <f t="shared" si="49"/>
        <v>-7.4165458964942301</v>
      </c>
      <c r="M160" s="19">
        <f t="shared" si="50"/>
        <v>-0.63041645745891284</v>
      </c>
      <c r="N160" s="20">
        <f t="shared" si="51"/>
        <v>4.1372369230764434</v>
      </c>
      <c r="O160" s="42">
        <f t="shared" si="52"/>
        <v>1.5435280454006275</v>
      </c>
      <c r="P160" s="40"/>
      <c r="Q160" s="21">
        <f t="shared" si="53"/>
        <v>20.619350330909228</v>
      </c>
      <c r="R160" s="44">
        <f t="shared" si="54"/>
        <v>0.88666968884001751</v>
      </c>
      <c r="S160" s="22"/>
      <c r="T160" s="22">
        <f t="shared" si="55"/>
        <v>4.983845671467301</v>
      </c>
      <c r="U160" s="50">
        <f t="shared" si="56"/>
        <v>0.32168837309433701</v>
      </c>
      <c r="V160" s="47"/>
      <c r="W160" s="26">
        <f t="shared" si="60"/>
        <v>0.57444352338274463</v>
      </c>
      <c r="X160" s="26">
        <f t="shared" si="61"/>
        <v>4.983845671467301</v>
      </c>
      <c r="Y160" s="27">
        <f t="shared" si="62"/>
        <v>5.7630548902372201E-2</v>
      </c>
      <c r="Z160" s="26">
        <f t="shared" si="63"/>
        <v>0.10334898081859202</v>
      </c>
      <c r="AA160" s="33">
        <f t="shared" si="65"/>
        <v>7.1463718219500585</v>
      </c>
      <c r="AB160" s="30"/>
      <c r="AC160" s="37">
        <f t="shared" si="66"/>
        <v>1.2791037757538194E-2</v>
      </c>
      <c r="AD160" s="37">
        <f t="shared" si="67"/>
        <v>1.7620019446244881</v>
      </c>
      <c r="AE160" s="38">
        <f t="shared" si="68"/>
        <v>5.958400000000001</v>
      </c>
      <c r="AF160" s="37">
        <f t="shared" si="69"/>
        <v>6.0417903096722883E-4</v>
      </c>
      <c r="AG160" s="37">
        <f t="shared" si="70"/>
        <v>9.1309577885605467E-2</v>
      </c>
      <c r="AH160" s="38">
        <f t="shared" si="71"/>
        <v>0.57499102457388163</v>
      </c>
    </row>
    <row r="161" spans="6:34" x14ac:dyDescent="0.2">
      <c r="F161" s="9">
        <v>84.100000000000904</v>
      </c>
      <c r="G161" s="17">
        <f t="shared" si="64"/>
        <v>1159.6384615384704</v>
      </c>
      <c r="H161" s="24">
        <f t="shared" si="57"/>
        <v>1432.7884615384705</v>
      </c>
      <c r="I161" s="24">
        <f t="shared" si="58"/>
        <v>17.741213071006399</v>
      </c>
      <c r="J161" s="18">
        <f t="shared" si="59"/>
        <v>1774121307.1006398</v>
      </c>
      <c r="K161" s="19">
        <f t="shared" si="48"/>
        <v>-8.0470753864619748</v>
      </c>
      <c r="L161" s="25">
        <f t="shared" si="49"/>
        <v>-7.4204203545077672</v>
      </c>
      <c r="M161" s="19">
        <f t="shared" si="50"/>
        <v>-0.62665503195420769</v>
      </c>
      <c r="N161" s="20">
        <f t="shared" si="51"/>
        <v>4.1509953846149017</v>
      </c>
      <c r="O161" s="42">
        <f t="shared" si="52"/>
        <v>1.5445908464307969</v>
      </c>
      <c r="P161" s="40"/>
      <c r="Q161" s="21">
        <f t="shared" si="53"/>
        <v>20.649333633355393</v>
      </c>
      <c r="R161" s="44">
        <f t="shared" si="54"/>
        <v>0.88722559541292689</v>
      </c>
      <c r="S161" s="22"/>
      <c r="T161" s="22">
        <f t="shared" si="55"/>
        <v>4.9745498898624012</v>
      </c>
      <c r="U161" s="50">
        <f t="shared" si="56"/>
        <v>0.32166857299416191</v>
      </c>
      <c r="V161" s="47"/>
      <c r="W161" s="26">
        <f t="shared" si="60"/>
        <v>0.57440816606100331</v>
      </c>
      <c r="X161" s="26">
        <f t="shared" si="61"/>
        <v>4.9745498898624012</v>
      </c>
      <c r="Y161" s="27">
        <f t="shared" si="62"/>
        <v>5.773468743690615E-2</v>
      </c>
      <c r="Z161" s="26">
        <f t="shared" si="63"/>
        <v>0.10351640078587976</v>
      </c>
      <c r="AA161" s="33">
        <f t="shared" si="65"/>
        <v>7.1343746433300916</v>
      </c>
      <c r="AB161" s="30"/>
      <c r="AC161" s="37">
        <f t="shared" si="66"/>
        <v>1.2801598001187535E-2</v>
      </c>
      <c r="AD161" s="37">
        <f t="shared" si="67"/>
        <v>1.7748035426256756</v>
      </c>
      <c r="AE161" s="38">
        <f t="shared" si="68"/>
        <v>5.9584000000000001</v>
      </c>
      <c r="AF161" s="37">
        <f t="shared" si="69"/>
        <v>6.0444708420351009E-4</v>
      </c>
      <c r="AG161" s="37">
        <f t="shared" si="70"/>
        <v>9.191402496980898E-2</v>
      </c>
      <c r="AH161" s="38">
        <f t="shared" si="71"/>
        <v>0.5749912926271179</v>
      </c>
    </row>
    <row r="162" spans="6:34" x14ac:dyDescent="0.2">
      <c r="F162" s="9">
        <v>84.000000000000895</v>
      </c>
      <c r="G162" s="17">
        <f t="shared" si="64"/>
        <v>1159.3846153846243</v>
      </c>
      <c r="H162" s="24">
        <f t="shared" si="57"/>
        <v>1432.5346153846244</v>
      </c>
      <c r="I162" s="24">
        <f t="shared" si="58"/>
        <v>17.72803786982297</v>
      </c>
      <c r="J162" s="18">
        <f t="shared" si="59"/>
        <v>1772803786.9822969</v>
      </c>
      <c r="K162" s="19">
        <f t="shared" si="48"/>
        <v>-8.0471674941902247</v>
      </c>
      <c r="L162" s="25">
        <f t="shared" si="49"/>
        <v>-7.4242951960770789</v>
      </c>
      <c r="M162" s="19">
        <f t="shared" si="50"/>
        <v>-0.62287229811314582</v>
      </c>
      <c r="N162" s="20">
        <f t="shared" si="51"/>
        <v>4.16475384615336</v>
      </c>
      <c r="O162" s="42">
        <f t="shared" si="52"/>
        <v>1.545650508743881</v>
      </c>
      <c r="P162" s="40"/>
      <c r="Q162" s="21">
        <f t="shared" si="53"/>
        <v>20.678917681993745</v>
      </c>
      <c r="R162" s="44">
        <f t="shared" si="54"/>
        <v>0.88777900068322324</v>
      </c>
      <c r="S162" s="22"/>
      <c r="T162" s="22">
        <f t="shared" si="55"/>
        <v>4.9652196614436548</v>
      </c>
      <c r="U162" s="50">
        <f t="shared" si="56"/>
        <v>0.32164854704873347</v>
      </c>
      <c r="V162" s="47"/>
      <c r="W162" s="26">
        <f t="shared" si="60"/>
        <v>0.5743724054441669</v>
      </c>
      <c r="X162" s="26">
        <f t="shared" si="61"/>
        <v>4.9652196614436548</v>
      </c>
      <c r="Y162" s="27">
        <f t="shared" si="62"/>
        <v>5.783957655532667E-2</v>
      </c>
      <c r="Z162" s="26">
        <f t="shared" si="63"/>
        <v>0.10368496425529272</v>
      </c>
      <c r="AA162" s="33">
        <f t="shared" si="65"/>
        <v>7.1223326574271981</v>
      </c>
      <c r="AB162" s="30"/>
      <c r="AC162" s="37">
        <f t="shared" si="66"/>
        <v>1.2811941761609991E-2</v>
      </c>
      <c r="AD162" s="37">
        <f t="shared" si="67"/>
        <v>1.7876154843872856</v>
      </c>
      <c r="AE162" s="38">
        <f t="shared" si="68"/>
        <v>5.9584000000000001</v>
      </c>
      <c r="AF162" s="37">
        <f t="shared" si="69"/>
        <v>6.0471377386602995E-4</v>
      </c>
      <c r="AG162" s="37">
        <f t="shared" si="70"/>
        <v>9.2518738743675014E-2</v>
      </c>
      <c r="AH162" s="38">
        <f t="shared" si="71"/>
        <v>0.57499155931678037</v>
      </c>
    </row>
    <row r="163" spans="6:34" x14ac:dyDescent="0.2">
      <c r="F163" s="9">
        <v>83.900000000000901</v>
      </c>
      <c r="G163" s="17">
        <f t="shared" si="64"/>
        <v>1159.1307692307782</v>
      </c>
      <c r="H163" s="24">
        <f t="shared" si="57"/>
        <v>1432.2807692307783</v>
      </c>
      <c r="I163" s="24">
        <f t="shared" si="58"/>
        <v>17.714875556213485</v>
      </c>
      <c r="J163" s="18">
        <f t="shared" si="59"/>
        <v>1771487555.6213486</v>
      </c>
      <c r="K163" s="19">
        <f t="shared" si="48"/>
        <v>-8.0472386213909086</v>
      </c>
      <c r="L163" s="25">
        <f t="shared" si="49"/>
        <v>-7.4281704214061266</v>
      </c>
      <c r="M163" s="19">
        <f t="shared" si="50"/>
        <v>-0.61906819998478202</v>
      </c>
      <c r="N163" s="20">
        <f t="shared" si="51"/>
        <v>4.1785123076918183</v>
      </c>
      <c r="O163" s="42">
        <f t="shared" si="52"/>
        <v>1.5467070239778291</v>
      </c>
      <c r="P163" s="40"/>
      <c r="Q163" s="21">
        <f t="shared" si="53"/>
        <v>20.708101620337491</v>
      </c>
      <c r="R163" s="44">
        <f t="shared" si="54"/>
        <v>0.88832989918626271</v>
      </c>
      <c r="S163" s="22"/>
      <c r="T163" s="22">
        <f t="shared" si="55"/>
        <v>4.9558551215029221</v>
      </c>
      <c r="U163" s="50">
        <f t="shared" si="56"/>
        <v>0.32162829536063314</v>
      </c>
      <c r="V163" s="47"/>
      <c r="W163" s="26">
        <f t="shared" si="60"/>
        <v>0.57433624171541631</v>
      </c>
      <c r="X163" s="26">
        <f t="shared" si="61"/>
        <v>4.9558551215029221</v>
      </c>
      <c r="Y163" s="27">
        <f t="shared" si="62"/>
        <v>5.7945221120713673E-2</v>
      </c>
      <c r="Z163" s="26">
        <f t="shared" si="63"/>
        <v>0.1038546777124864</v>
      </c>
      <c r="AA163" s="33">
        <f t="shared" si="65"/>
        <v>7.1102460384235782</v>
      </c>
      <c r="AB163" s="30"/>
      <c r="AC163" s="37">
        <f t="shared" si="66"/>
        <v>1.2822068671717972E-2</v>
      </c>
      <c r="AD163" s="37">
        <f t="shared" si="67"/>
        <v>1.8004375530590035</v>
      </c>
      <c r="AE163" s="38">
        <f t="shared" si="68"/>
        <v>5.9584000000000001</v>
      </c>
      <c r="AF163" s="37">
        <f t="shared" si="69"/>
        <v>6.0497909727341345E-4</v>
      </c>
      <c r="AG163" s="37">
        <f t="shared" si="70"/>
        <v>9.3123717840948431E-2</v>
      </c>
      <c r="AH163" s="38">
        <f t="shared" si="71"/>
        <v>0.57499182464018783</v>
      </c>
    </row>
    <row r="164" spans="6:34" x14ac:dyDescent="0.2">
      <c r="F164" s="9">
        <v>83.800000000000907</v>
      </c>
      <c r="G164" s="17">
        <f t="shared" si="64"/>
        <v>1158.8769230769321</v>
      </c>
      <c r="H164" s="24">
        <f t="shared" si="57"/>
        <v>1432.0269230769322</v>
      </c>
      <c r="I164" s="24">
        <f t="shared" si="58"/>
        <v>17.701726130178002</v>
      </c>
      <c r="J164" s="18">
        <f t="shared" si="59"/>
        <v>1770172613.0178003</v>
      </c>
      <c r="K164" s="19">
        <f t="shared" si="48"/>
        <v>-8.0472887121061483</v>
      </c>
      <c r="L164" s="25">
        <f t="shared" si="49"/>
        <v>-7.4320460306990048</v>
      </c>
      <c r="M164" s="19">
        <f t="shared" si="50"/>
        <v>-0.61524268140714344</v>
      </c>
      <c r="N164" s="20">
        <f t="shared" si="51"/>
        <v>4.1922707692302765</v>
      </c>
      <c r="O164" s="42">
        <f t="shared" si="52"/>
        <v>1.5477603837389617</v>
      </c>
      <c r="P164" s="40"/>
      <c r="Q164" s="21">
        <f t="shared" si="53"/>
        <v>20.736884603856737</v>
      </c>
      <c r="R164" s="44">
        <f t="shared" si="54"/>
        <v>0.88887828545513103</v>
      </c>
      <c r="S164" s="22"/>
      <c r="T164" s="22">
        <f t="shared" si="55"/>
        <v>4.9464564064081529</v>
      </c>
      <c r="U164" s="50">
        <f t="shared" si="56"/>
        <v>0.32160781803472327</v>
      </c>
      <c r="V164" s="47"/>
      <c r="W164" s="26">
        <f t="shared" si="60"/>
        <v>0.57429967506200574</v>
      </c>
      <c r="X164" s="26">
        <f t="shared" si="61"/>
        <v>4.9464564064081529</v>
      </c>
      <c r="Y164" s="27">
        <f t="shared" si="62"/>
        <v>5.8051626040613473E-2</v>
      </c>
      <c r="Z164" s="26">
        <f t="shared" si="63"/>
        <v>0.10402554769437879</v>
      </c>
      <c r="AA164" s="33">
        <f t="shared" si="65"/>
        <v>7.0981149618902037</v>
      </c>
      <c r="AB164" s="30"/>
      <c r="AC164" s="37">
        <f t="shared" si="66"/>
        <v>1.2831978370919477E-2</v>
      </c>
      <c r="AD164" s="37">
        <f t="shared" si="67"/>
        <v>1.813269531429923</v>
      </c>
      <c r="AE164" s="38">
        <f t="shared" si="68"/>
        <v>5.9584000000000001</v>
      </c>
      <c r="AF164" s="37">
        <f t="shared" si="69"/>
        <v>6.0524305174489276E-4</v>
      </c>
      <c r="AG164" s="37">
        <f t="shared" si="70"/>
        <v>9.3728960892693322E-2</v>
      </c>
      <c r="AH164" s="38">
        <f t="shared" ref="AH164:AH195" si="72">AG164+W164*F164/100</f>
        <v>0.57499208859465933</v>
      </c>
    </row>
    <row r="165" spans="6:34" x14ac:dyDescent="0.2">
      <c r="F165" s="9">
        <v>83.700000000000898</v>
      </c>
      <c r="G165" s="17">
        <f t="shared" si="64"/>
        <v>1158.623076923086</v>
      </c>
      <c r="H165" s="24">
        <f t="shared" si="57"/>
        <v>1431.7730769230861</v>
      </c>
      <c r="I165" s="24">
        <f t="shared" si="58"/>
        <v>17.688589591716465</v>
      </c>
      <c r="J165" s="18">
        <f t="shared" si="59"/>
        <v>1768858959.1716464</v>
      </c>
      <c r="K165" s="19">
        <f t="shared" si="48"/>
        <v>-8.0473177101661282</v>
      </c>
      <c r="L165" s="25">
        <f t="shared" si="49"/>
        <v>-7.4359220241599671</v>
      </c>
      <c r="M165" s="19">
        <f t="shared" si="50"/>
        <v>-0.61139568600616112</v>
      </c>
      <c r="N165" s="20">
        <f t="shared" si="51"/>
        <v>4.2060292307687348</v>
      </c>
      <c r="O165" s="42">
        <f t="shared" si="52"/>
        <v>1.5488105796018043</v>
      </c>
      <c r="P165" s="40"/>
      <c r="Q165" s="21">
        <f t="shared" si="53"/>
        <v>20.765265800046791</v>
      </c>
      <c r="R165" s="44">
        <f t="shared" si="54"/>
        <v>0.8894241540206429</v>
      </c>
      <c r="S165" s="22"/>
      <c r="T165" s="22">
        <f t="shared" si="55"/>
        <v>4.9370236536020293</v>
      </c>
      <c r="U165" s="50">
        <f t="shared" si="56"/>
        <v>0.32158711517816119</v>
      </c>
      <c r="V165" s="47"/>
      <c r="W165" s="26">
        <f t="shared" si="60"/>
        <v>0.57426270567528781</v>
      </c>
      <c r="X165" s="26">
        <f t="shared" si="61"/>
        <v>4.9370236536020293</v>
      </c>
      <c r="Y165" s="27">
        <f t="shared" si="62"/>
        <v>5.8158796267494935E-2</v>
      </c>
      <c r="Z165" s="26">
        <f t="shared" si="63"/>
        <v>0.10419758078957625</v>
      </c>
      <c r="AA165" s="33">
        <f t="shared" si="65"/>
        <v>7.0859396047851231</v>
      </c>
      <c r="AB165" s="30"/>
      <c r="AC165" s="37">
        <f t="shared" si="66"/>
        <v>1.284167050513354E-2</v>
      </c>
      <c r="AD165" s="37">
        <f t="shared" si="67"/>
        <v>1.8261112019350565</v>
      </c>
      <c r="AE165" s="38">
        <f t="shared" si="68"/>
        <v>5.9583999999999993</v>
      </c>
      <c r="AF165" s="37">
        <f t="shared" si="69"/>
        <v>6.0550563459945371E-4</v>
      </c>
      <c r="AG165" s="37">
        <f t="shared" si="70"/>
        <v>9.4334466527292771E-2</v>
      </c>
      <c r="AH165" s="38">
        <f t="shared" si="72"/>
        <v>0.57499235117751379</v>
      </c>
    </row>
    <row r="166" spans="6:34" x14ac:dyDescent="0.2">
      <c r="F166" s="9">
        <v>83.600000000000904</v>
      </c>
      <c r="G166" s="17">
        <f t="shared" si="64"/>
        <v>1158.3692307692399</v>
      </c>
      <c r="H166" s="24">
        <f t="shared" si="57"/>
        <v>1431.51923076924</v>
      </c>
      <c r="I166" s="24">
        <f t="shared" si="58"/>
        <v>17.675465940828872</v>
      </c>
      <c r="J166" s="18">
        <f t="shared" si="59"/>
        <v>1767546594.0828872</v>
      </c>
      <c r="K166" s="19">
        <f t="shared" si="48"/>
        <v>-8.0473255591879962</v>
      </c>
      <c r="L166" s="25">
        <f t="shared" si="49"/>
        <v>-7.4397984019934018</v>
      </c>
      <c r="M166" s="19">
        <f t="shared" si="50"/>
        <v>-0.60752715719459438</v>
      </c>
      <c r="N166" s="20">
        <f t="shared" si="51"/>
        <v>4.2197876923071931</v>
      </c>
      <c r="O166" s="42">
        <f t="shared" si="52"/>
        <v>1.5498576031089311</v>
      </c>
      <c r="P166" s="40"/>
      <c r="Q166" s="21">
        <f t="shared" si="53"/>
        <v>20.793244388496209</v>
      </c>
      <c r="R166" s="44">
        <f t="shared" si="54"/>
        <v>0.88996749941134401</v>
      </c>
      <c r="S166" s="22"/>
      <c r="T166" s="22">
        <f t="shared" si="55"/>
        <v>4.927557001600567</v>
      </c>
      <c r="U166" s="50">
        <f t="shared" si="56"/>
        <v>0.321566186900413</v>
      </c>
      <c r="V166" s="47"/>
      <c r="W166" s="26">
        <f t="shared" si="60"/>
        <v>0.57422533375073748</v>
      </c>
      <c r="X166" s="26">
        <f t="shared" si="61"/>
        <v>4.927557001600567</v>
      </c>
      <c r="Y166" s="27">
        <f t="shared" si="62"/>
        <v>5.8266736799210829E-2</v>
      </c>
      <c r="Z166" s="26">
        <f t="shared" si="63"/>
        <v>0.10437078363880267</v>
      </c>
      <c r="AA166" s="33">
        <f t="shared" si="65"/>
        <v>7.0737201454516772</v>
      </c>
      <c r="AB166" s="30"/>
      <c r="AC166" s="37">
        <f t="shared" si="66"/>
        <v>1.2851144726823679E-2</v>
      </c>
      <c r="AD166" s="37">
        <f t="shared" si="67"/>
        <v>1.8389623466618801</v>
      </c>
      <c r="AE166" s="38">
        <f t="shared" si="68"/>
        <v>5.9583999999999984</v>
      </c>
      <c r="AF166" s="37">
        <f t="shared" si="69"/>
        <v>6.0576684315584407E-4</v>
      </c>
      <c r="AG166" s="37">
        <f t="shared" si="70"/>
        <v>9.4940233370448615E-2</v>
      </c>
      <c r="AH166" s="38">
        <f t="shared" si="72"/>
        <v>0.57499261238607036</v>
      </c>
    </row>
    <row r="167" spans="6:34" x14ac:dyDescent="0.2">
      <c r="F167" s="9">
        <v>83.500000000000895</v>
      </c>
      <c r="G167" s="17">
        <f t="shared" si="64"/>
        <v>1158.1153846153939</v>
      </c>
      <c r="H167" s="24">
        <f t="shared" si="57"/>
        <v>1431.2653846153939</v>
      </c>
      <c r="I167" s="24">
        <f t="shared" si="58"/>
        <v>17.662355177515281</v>
      </c>
      <c r="J167" s="18">
        <f t="shared" si="59"/>
        <v>1766235517.751528</v>
      </c>
      <c r="K167" s="19">
        <f t="shared" si="48"/>
        <v>-8.0473122025748527</v>
      </c>
      <c r="L167" s="25">
        <f t="shared" si="49"/>
        <v>-7.4436751644038379</v>
      </c>
      <c r="M167" s="19">
        <f t="shared" si="50"/>
        <v>-0.60363703817101477</v>
      </c>
      <c r="N167" s="20">
        <f t="shared" si="51"/>
        <v>4.2335461538456514</v>
      </c>
      <c r="O167" s="42">
        <f t="shared" si="52"/>
        <v>1.5509014457708048</v>
      </c>
      <c r="P167" s="40"/>
      <c r="Q167" s="21">
        <f t="shared" si="53"/>
        <v>20.820819560954394</v>
      </c>
      <c r="R167" s="44">
        <f t="shared" si="54"/>
        <v>0.89050831615351322</v>
      </c>
      <c r="S167" s="22"/>
      <c r="T167" s="22">
        <f t="shared" si="55"/>
        <v>4.9180565899916466</v>
      </c>
      <c r="U167" s="50">
        <f t="shared" si="56"/>
        <v>0.32154503331326706</v>
      </c>
      <c r="V167" s="47"/>
      <c r="W167" s="26">
        <f t="shared" si="60"/>
        <v>0.57418755948797684</v>
      </c>
      <c r="X167" s="26">
        <f t="shared" si="61"/>
        <v>4.9180565899916466</v>
      </c>
      <c r="Y167" s="27">
        <f t="shared" si="62"/>
        <v>5.8375452679465013E-2</v>
      </c>
      <c r="Z167" s="26">
        <f t="shared" si="63"/>
        <v>0.10454516293533303</v>
      </c>
      <c r="AA167" s="33">
        <f t="shared" si="65"/>
        <v>7.0614567636166585</v>
      </c>
      <c r="AB167" s="30"/>
      <c r="AC167" s="37">
        <f t="shared" si="66"/>
        <v>1.2860400695049483E-2</v>
      </c>
      <c r="AD167" s="37">
        <f t="shared" si="67"/>
        <v>1.8518227473569295</v>
      </c>
      <c r="AE167" s="38">
        <f t="shared" si="68"/>
        <v>5.9583999999999984</v>
      </c>
      <c r="AF167" s="37">
        <f t="shared" si="69"/>
        <v>6.0602667473344171E-4</v>
      </c>
      <c r="AG167" s="37">
        <f t="shared" si="70"/>
        <v>9.554626004518206E-2</v>
      </c>
      <c r="AH167" s="38">
        <f t="shared" si="72"/>
        <v>0.57499287221764783</v>
      </c>
    </row>
    <row r="168" spans="6:34" x14ac:dyDescent="0.2">
      <c r="F168" s="9">
        <v>83.400000000000901</v>
      </c>
      <c r="G168" s="17">
        <f t="shared" si="64"/>
        <v>1157.8615384615478</v>
      </c>
      <c r="H168" s="24">
        <f t="shared" si="57"/>
        <v>1431.0115384615478</v>
      </c>
      <c r="I168" s="24">
        <f t="shared" si="58"/>
        <v>17.649257301775634</v>
      </c>
      <c r="J168" s="18">
        <f t="shared" si="59"/>
        <v>1764925730.1775634</v>
      </c>
      <c r="K168" s="19">
        <f t="shared" si="48"/>
        <v>-8.0472775835146244</v>
      </c>
      <c r="L168" s="25">
        <f t="shared" si="49"/>
        <v>-7.4475523115959676</v>
      </c>
      <c r="M168" s="19">
        <f t="shared" si="50"/>
        <v>-0.59972527191865677</v>
      </c>
      <c r="N168" s="20">
        <f t="shared" si="51"/>
        <v>4.2473046153841096</v>
      </c>
      <c r="O168" s="42">
        <f t="shared" si="52"/>
        <v>1.5519420990656165</v>
      </c>
      <c r="P168" s="40"/>
      <c r="Q168" s="21">
        <f t="shared" si="53"/>
        <v>20.847990521398994</v>
      </c>
      <c r="R168" s="44">
        <f t="shared" si="54"/>
        <v>0.8910465987711651</v>
      </c>
      <c r="S168" s="22"/>
      <c r="T168" s="22">
        <f t="shared" si="55"/>
        <v>4.908522559433516</v>
      </c>
      <c r="U168" s="50">
        <f t="shared" si="56"/>
        <v>0.32152365453084808</v>
      </c>
      <c r="V168" s="47"/>
      <c r="W168" s="26">
        <f t="shared" si="60"/>
        <v>0.5741493830908001</v>
      </c>
      <c r="X168" s="26">
        <f t="shared" si="61"/>
        <v>4.908522559433516</v>
      </c>
      <c r="Y168" s="27">
        <f t="shared" si="62"/>
        <v>5.8484948998284901E-2</v>
      </c>
      <c r="Z168" s="26">
        <f t="shared" si="63"/>
        <v>0.10472072542543041</v>
      </c>
      <c r="AA168" s="33">
        <f t="shared" si="65"/>
        <v>7.0491496403884071</v>
      </c>
      <c r="AB168" s="30"/>
      <c r="AC168" s="37">
        <f t="shared" si="66"/>
        <v>1.2869438075472289E-2</v>
      </c>
      <c r="AD168" s="37">
        <f t="shared" si="67"/>
        <v>1.8646921854324019</v>
      </c>
      <c r="AE168" s="38">
        <f t="shared" si="68"/>
        <v>5.9583999999999984</v>
      </c>
      <c r="AF168" s="37">
        <f t="shared" si="69"/>
        <v>6.0628512665097207E-4</v>
      </c>
      <c r="AG168" s="37">
        <f t="shared" si="70"/>
        <v>9.6152545171833026E-2</v>
      </c>
      <c r="AH168" s="38">
        <f t="shared" si="72"/>
        <v>0.57499313066956548</v>
      </c>
    </row>
    <row r="169" spans="6:34" x14ac:dyDescent="0.2">
      <c r="F169" s="9">
        <v>83.300000000000907</v>
      </c>
      <c r="G169" s="17">
        <f t="shared" si="64"/>
        <v>1157.6076923077017</v>
      </c>
      <c r="H169" s="24">
        <f t="shared" si="57"/>
        <v>1430.7576923077017</v>
      </c>
      <c r="I169" s="24">
        <f t="shared" si="58"/>
        <v>17.63617231360999</v>
      </c>
      <c r="J169" s="18">
        <f t="shared" si="59"/>
        <v>1763617231.3609989</v>
      </c>
      <c r="K169" s="19">
        <f t="shared" si="48"/>
        <v>-8.0472216449789933</v>
      </c>
      <c r="L169" s="25">
        <f t="shared" si="49"/>
        <v>-7.4514298437746058</v>
      </c>
      <c r="M169" s="19">
        <f t="shared" si="50"/>
        <v>-0.59579180120438746</v>
      </c>
      <c r="N169" s="20">
        <f t="shared" si="51"/>
        <v>4.2610630769225679</v>
      </c>
      <c r="O169" s="42">
        <f t="shared" si="52"/>
        <v>1.5529795544391174</v>
      </c>
      <c r="P169" s="40"/>
      <c r="Q169" s="21">
        <f t="shared" si="53"/>
        <v>20.874756486102847</v>
      </c>
      <c r="R169" s="44">
        <f t="shared" si="54"/>
        <v>0.89158234178604678</v>
      </c>
      <c r="S169" s="22"/>
      <c r="T169" s="22">
        <f t="shared" si="55"/>
        <v>4.8989550516532248</v>
      </c>
      <c r="U169" s="50">
        <f t="shared" si="56"/>
        <v>0.32150205066963111</v>
      </c>
      <c r="V169" s="47"/>
      <c r="W169" s="26">
        <f t="shared" si="60"/>
        <v>0.57411080476719833</v>
      </c>
      <c r="X169" s="26">
        <f t="shared" si="61"/>
        <v>4.8989550516532248</v>
      </c>
      <c r="Y169" s="27">
        <f t="shared" si="62"/>
        <v>5.8595230892499836E-2</v>
      </c>
      <c r="Z169" s="26">
        <f t="shared" si="63"/>
        <v>0.10489747790878712</v>
      </c>
      <c r="AA169" s="33">
        <f t="shared" si="65"/>
        <v>7.0367989582548294</v>
      </c>
      <c r="AB169" s="30"/>
      <c r="AC169" s="37">
        <f t="shared" si="66"/>
        <v>1.2878256540415524E-2</v>
      </c>
      <c r="AD169" s="37">
        <f t="shared" si="67"/>
        <v>1.8775704419728174</v>
      </c>
      <c r="AE169" s="38">
        <f t="shared" si="68"/>
        <v>5.9583999999999975</v>
      </c>
      <c r="AF169" s="37">
        <f t="shared" si="69"/>
        <v>6.0654219622780458E-4</v>
      </c>
      <c r="AG169" s="37">
        <f t="shared" si="70"/>
        <v>9.6759087368060825E-2</v>
      </c>
      <c r="AH169" s="38">
        <f t="shared" si="72"/>
        <v>0.57499338773914221</v>
      </c>
    </row>
    <row r="170" spans="6:34" x14ac:dyDescent="0.2">
      <c r="F170" s="9">
        <v>83.200000000000998</v>
      </c>
      <c r="G170" s="17">
        <f t="shared" si="64"/>
        <v>1157.3538461538556</v>
      </c>
      <c r="H170" s="24">
        <f t="shared" si="57"/>
        <v>1430.5038461538556</v>
      </c>
      <c r="I170" s="24">
        <f t="shared" si="58"/>
        <v>17.623100213018262</v>
      </c>
      <c r="J170" s="18">
        <f t="shared" si="59"/>
        <v>1762310021.3018262</v>
      </c>
      <c r="K170" s="19">
        <f t="shared" si="48"/>
        <v>-8.0471443297223342</v>
      </c>
      <c r="L170" s="25">
        <f t="shared" si="49"/>
        <v>-7.4553077611447351</v>
      </c>
      <c r="M170" s="19">
        <f t="shared" si="50"/>
        <v>-0.59183656857759903</v>
      </c>
      <c r="N170" s="20">
        <f t="shared" si="51"/>
        <v>4.2748215384610262</v>
      </c>
      <c r="O170" s="42">
        <f t="shared" si="52"/>
        <v>1.554013803304465</v>
      </c>
      <c r="P170" s="40"/>
      <c r="Q170" s="21">
        <f t="shared" si="53"/>
        <v>20.901116683700703</v>
      </c>
      <c r="R170" s="44">
        <f t="shared" si="54"/>
        <v>0.89211553971764601</v>
      </c>
      <c r="S170" s="22"/>
      <c r="T170" s="22">
        <f t="shared" si="55"/>
        <v>4.8893542094450311</v>
      </c>
      <c r="U170" s="50">
        <f t="shared" si="56"/>
        <v>0.32148022184845571</v>
      </c>
      <c r="V170" s="47"/>
      <c r="W170" s="26">
        <f t="shared" si="60"/>
        <v>0.57407182472938512</v>
      </c>
      <c r="X170" s="26">
        <f t="shared" si="61"/>
        <v>4.8893542094450311</v>
      </c>
      <c r="Y170" s="27">
        <f t="shared" si="62"/>
        <v>5.8706303546224921E-2</v>
      </c>
      <c r="Z170" s="26">
        <f t="shared" si="63"/>
        <v>0.10507542723896941</v>
      </c>
      <c r="AA170" s="33">
        <f t="shared" si="65"/>
        <v>7.0244049010813931</v>
      </c>
      <c r="AB170" s="30"/>
      <c r="AC170" s="37">
        <f t="shared" si="66"/>
        <v>1.2886855768866314E-2</v>
      </c>
      <c r="AD170" s="37">
        <f t="shared" si="67"/>
        <v>1.8904572977416838</v>
      </c>
      <c r="AE170" s="38">
        <f t="shared" si="68"/>
        <v>5.9583999999999975</v>
      </c>
      <c r="AF170" s="37">
        <f t="shared" si="69"/>
        <v>6.0679788078249898E-4</v>
      </c>
      <c r="AG170" s="37">
        <f t="shared" si="70"/>
        <v>9.736588524884332E-2</v>
      </c>
      <c r="AH170" s="38">
        <f t="shared" si="72"/>
        <v>0.57499364342369752</v>
      </c>
    </row>
    <row r="171" spans="6:34" x14ac:dyDescent="0.2">
      <c r="F171" s="9">
        <v>83.100000000001003</v>
      </c>
      <c r="G171" s="17">
        <f t="shared" si="64"/>
        <v>1157.1000000000095</v>
      </c>
      <c r="H171" s="24">
        <f t="shared" si="57"/>
        <v>1430.2500000000095</v>
      </c>
      <c r="I171" s="24">
        <f t="shared" si="58"/>
        <v>17.610041000000479</v>
      </c>
      <c r="J171" s="18">
        <f t="shared" si="59"/>
        <v>1761004100.0000479</v>
      </c>
      <c r="K171" s="19">
        <f t="shared" si="48"/>
        <v>-8.047045580280578</v>
      </c>
      <c r="L171" s="25">
        <f t="shared" si="49"/>
        <v>-7.4591860639114707</v>
      </c>
      <c r="M171" s="19">
        <f t="shared" si="50"/>
        <v>-0.58785951636910738</v>
      </c>
      <c r="N171" s="20">
        <f t="shared" si="51"/>
        <v>4.2885799999994845</v>
      </c>
      <c r="O171" s="42">
        <f t="shared" si="52"/>
        <v>1.5550448370420478</v>
      </c>
      <c r="P171" s="40"/>
      <c r="Q171" s="21">
        <f t="shared" si="53"/>
        <v>20.927070355255356</v>
      </c>
      <c r="R171" s="44">
        <f t="shared" si="54"/>
        <v>0.892646187083184</v>
      </c>
      <c r="S171" s="22"/>
      <c r="T171" s="22">
        <f t="shared" si="55"/>
        <v>4.8797201766687044</v>
      </c>
      <c r="U171" s="50">
        <f t="shared" si="56"/>
        <v>0.32145816818853984</v>
      </c>
      <c r="V171" s="47"/>
      <c r="W171" s="26">
        <f t="shared" si="60"/>
        <v>0.57403244319382107</v>
      </c>
      <c r="X171" s="26">
        <f t="shared" si="61"/>
        <v>4.8797201766687044</v>
      </c>
      <c r="Y171" s="27">
        <f t="shared" si="62"/>
        <v>5.8818172191351194E-2</v>
      </c>
      <c r="Z171" s="26">
        <f t="shared" si="63"/>
        <v>0.10525458032386714</v>
      </c>
      <c r="AA171" s="33">
        <f t="shared" si="65"/>
        <v>7.0119676541089611</v>
      </c>
      <c r="AB171" s="30"/>
      <c r="AC171" s="37">
        <f t="shared" si="66"/>
        <v>1.2895235446572133E-2</v>
      </c>
      <c r="AD171" s="37">
        <f t="shared" si="67"/>
        <v>1.9033525331882559</v>
      </c>
      <c r="AE171" s="38">
        <f t="shared" si="68"/>
        <v>5.9583999999999984</v>
      </c>
      <c r="AF171" s="37">
        <f t="shared" si="69"/>
        <v>6.0705217763582745E-4</v>
      </c>
      <c r="AG171" s="37">
        <f t="shared" si="70"/>
        <v>9.7972937426479154E-2</v>
      </c>
      <c r="AH171" s="38">
        <f t="shared" si="72"/>
        <v>0.57499389772055021</v>
      </c>
    </row>
    <row r="172" spans="6:34" x14ac:dyDescent="0.2">
      <c r="F172" s="9">
        <v>83.000000000000995</v>
      </c>
      <c r="G172" s="17">
        <f t="shared" si="64"/>
        <v>1156.8461538461634</v>
      </c>
      <c r="H172" s="24">
        <f t="shared" si="57"/>
        <v>1429.9961538461635</v>
      </c>
      <c r="I172" s="24">
        <f t="shared" si="58"/>
        <v>17.596994674556697</v>
      </c>
      <c r="J172" s="18">
        <f t="shared" si="59"/>
        <v>1759699467.4556696</v>
      </c>
      <c r="K172" s="19">
        <f t="shared" si="48"/>
        <v>-8.0469253389701247</v>
      </c>
      <c r="L172" s="25">
        <f t="shared" si="49"/>
        <v>-7.4630647522800686</v>
      </c>
      <c r="M172" s="19">
        <f t="shared" si="50"/>
        <v>-0.58386058669005614</v>
      </c>
      <c r="N172" s="20">
        <f t="shared" si="51"/>
        <v>4.3023384615379427</v>
      </c>
      <c r="O172" s="42">
        <f t="shared" si="52"/>
        <v>1.5560726469993256</v>
      </c>
      <c r="P172" s="40"/>
      <c r="Q172" s="21">
        <f t="shared" si="53"/>
        <v>20.952616754323827</v>
      </c>
      <c r="R172" s="44">
        <f t="shared" si="54"/>
        <v>0.89317427839762153</v>
      </c>
      <c r="S172" s="22"/>
      <c r="T172" s="22">
        <f t="shared" si="55"/>
        <v>4.8700530982478689</v>
      </c>
      <c r="U172" s="50">
        <f t="shared" si="56"/>
        <v>0.32143588981349458</v>
      </c>
      <c r="V172" s="47"/>
      <c r="W172" s="26">
        <f t="shared" si="60"/>
        <v>0.5739926603812403</v>
      </c>
      <c r="X172" s="26">
        <f t="shared" si="61"/>
        <v>4.8700530982478689</v>
      </c>
      <c r="Y172" s="27">
        <f t="shared" si="62"/>
        <v>5.8930842108040817E-2</v>
      </c>
      <c r="Z172" s="26">
        <f t="shared" si="63"/>
        <v>0.10543494412614565</v>
      </c>
      <c r="AA172" s="33">
        <f t="shared" si="65"/>
        <v>6.9994874039517114</v>
      </c>
      <c r="AB172" s="30"/>
      <c r="AC172" s="37">
        <f t="shared" si="66"/>
        <v>1.2903395265963132E-2</v>
      </c>
      <c r="AD172" s="37">
        <f t="shared" si="67"/>
        <v>1.9162559284542191</v>
      </c>
      <c r="AE172" s="38">
        <f t="shared" si="68"/>
        <v>5.9583999999999984</v>
      </c>
      <c r="AF172" s="37">
        <f t="shared" si="69"/>
        <v>6.0730508410560989E-4</v>
      </c>
      <c r="AG172" s="37">
        <f t="shared" si="70"/>
        <v>9.8580242510584767E-2</v>
      </c>
      <c r="AH172" s="38">
        <f t="shared" si="72"/>
        <v>0.57499415062701997</v>
      </c>
    </row>
    <row r="173" spans="6:34" x14ac:dyDescent="0.2">
      <c r="F173" s="9">
        <v>82.900000000001</v>
      </c>
      <c r="G173" s="17">
        <f t="shared" si="64"/>
        <v>1156.5923076923173</v>
      </c>
      <c r="H173" s="24">
        <f t="shared" si="57"/>
        <v>1429.7423076923174</v>
      </c>
      <c r="I173" s="24">
        <f t="shared" si="58"/>
        <v>17.583961236686889</v>
      </c>
      <c r="J173" s="18">
        <f t="shared" si="59"/>
        <v>1758396123.668689</v>
      </c>
      <c r="K173" s="19">
        <f t="shared" si="48"/>
        <v>-8.0467835478867489</v>
      </c>
      <c r="L173" s="25">
        <f t="shared" si="49"/>
        <v>-7.4669438264559407</v>
      </c>
      <c r="M173" s="19">
        <f t="shared" si="50"/>
        <v>-0.5798397214308082</v>
      </c>
      <c r="N173" s="20">
        <f t="shared" si="51"/>
        <v>4.316096923076401</v>
      </c>
      <c r="O173" s="42">
        <f t="shared" si="52"/>
        <v>1.5570972244906649</v>
      </c>
      <c r="P173" s="40"/>
      <c r="Q173" s="21">
        <f t="shared" si="53"/>
        <v>20.977755147022794</v>
      </c>
      <c r="R173" s="44">
        <f t="shared" si="54"/>
        <v>0.89369980817365891</v>
      </c>
      <c r="S173" s="22"/>
      <c r="T173" s="22">
        <f t="shared" si="55"/>
        <v>4.8603531201682095</v>
      </c>
      <c r="U173" s="50">
        <f t="shared" si="56"/>
        <v>0.32141338684933829</v>
      </c>
      <c r="V173" s="47"/>
      <c r="W173" s="26">
        <f t="shared" si="60"/>
        <v>0.57395247651667547</v>
      </c>
      <c r="X173" s="26">
        <f t="shared" si="61"/>
        <v>4.8603531201682095</v>
      </c>
      <c r="Y173" s="27">
        <f t="shared" si="62"/>
        <v>5.9044318625229006E-2</v>
      </c>
      <c r="Z173" s="26">
        <f t="shared" si="63"/>
        <v>0.10561652566370328</v>
      </c>
      <c r="AA173" s="33">
        <f t="shared" si="65"/>
        <v>6.9869643385948521</v>
      </c>
      <c r="AB173" s="30"/>
      <c r="AC173" s="37">
        <f t="shared" si="66"/>
        <v>1.2911334926285115E-2</v>
      </c>
      <c r="AD173" s="37">
        <f t="shared" si="67"/>
        <v>1.9291672633805041</v>
      </c>
      <c r="AE173" s="38">
        <f t="shared" si="68"/>
        <v>5.9583999999999993</v>
      </c>
      <c r="AF173" s="37">
        <f t="shared" si="69"/>
        <v>6.0755659751146401E-4</v>
      </c>
      <c r="AG173" s="37">
        <f t="shared" si="70"/>
        <v>9.9187799108096233E-2</v>
      </c>
      <c r="AH173" s="38">
        <f t="shared" si="72"/>
        <v>0.57499440214042596</v>
      </c>
    </row>
    <row r="174" spans="6:34" x14ac:dyDescent="0.2">
      <c r="F174" s="9">
        <v>82.800000000001006</v>
      </c>
      <c r="G174" s="17">
        <f t="shared" si="64"/>
        <v>1156.3384615384712</v>
      </c>
      <c r="H174" s="24">
        <f t="shared" si="57"/>
        <v>1429.4884615384713</v>
      </c>
      <c r="I174" s="24">
        <f t="shared" si="58"/>
        <v>17.570940686391054</v>
      </c>
      <c r="J174" s="18">
        <f t="shared" si="59"/>
        <v>1757094068.6391056</v>
      </c>
      <c r="K174" s="19">
        <f t="shared" si="48"/>
        <v>-8.0466201489044575</v>
      </c>
      <c r="L174" s="25">
        <f t="shared" si="49"/>
        <v>-7.4708232866446433</v>
      </c>
      <c r="M174" s="19">
        <f t="shared" si="50"/>
        <v>-0.57579686225981419</v>
      </c>
      <c r="N174" s="20">
        <f t="shared" si="51"/>
        <v>4.3298553846148593</v>
      </c>
      <c r="O174" s="42">
        <f t="shared" si="52"/>
        <v>1.5581185607971664</v>
      </c>
      <c r="P174" s="40"/>
      <c r="Q174" s="21">
        <f t="shared" si="53"/>
        <v>21.002484812093837</v>
      </c>
      <c r="R174" s="44">
        <f t="shared" si="54"/>
        <v>0.89422277092173408</v>
      </c>
      <c r="S174" s="22"/>
      <c r="T174" s="22">
        <f t="shared" si="55"/>
        <v>4.8506203894756652</v>
      </c>
      <c r="U174" s="50">
        <f t="shared" si="56"/>
        <v>0.32139065942451089</v>
      </c>
      <c r="V174" s="47"/>
      <c r="W174" s="26">
        <f t="shared" si="60"/>
        <v>0.57391189182948366</v>
      </c>
      <c r="X174" s="26">
        <f t="shared" si="61"/>
        <v>4.8506203894756652</v>
      </c>
      <c r="Y174" s="27">
        <f t="shared" si="62"/>
        <v>5.9158607121131725E-2</v>
      </c>
      <c r="Z174" s="26">
        <f t="shared" si="63"/>
        <v>0.10579933201013227</v>
      </c>
      <c r="AA174" s="33">
        <f t="shared" si="65"/>
        <v>6.9743986473923343</v>
      </c>
      <c r="AB174" s="30"/>
      <c r="AC174" s="37">
        <f t="shared" si="66"/>
        <v>1.2919054133594766E-2</v>
      </c>
      <c r="AD174" s="37">
        <f t="shared" si="67"/>
        <v>1.942086317514099</v>
      </c>
      <c r="AE174" s="38">
        <f t="shared" si="68"/>
        <v>5.9583999999999993</v>
      </c>
      <c r="AF174" s="37">
        <f t="shared" si="69"/>
        <v>6.0780671517308787E-4</v>
      </c>
      <c r="AG174" s="37">
        <f t="shared" si="70"/>
        <v>9.9795605823269323E-2</v>
      </c>
      <c r="AH174" s="38">
        <f t="shared" si="72"/>
        <v>0.57499465225808755</v>
      </c>
    </row>
    <row r="175" spans="6:34" x14ac:dyDescent="0.2">
      <c r="F175" s="9">
        <v>82.700000000000998</v>
      </c>
      <c r="G175" s="17">
        <f t="shared" si="64"/>
        <v>1156.0846153846251</v>
      </c>
      <c r="H175" s="24">
        <f t="shared" si="57"/>
        <v>1429.2346153846252</v>
      </c>
      <c r="I175" s="24">
        <f t="shared" si="58"/>
        <v>17.557933023669165</v>
      </c>
      <c r="J175" s="18">
        <f t="shared" si="59"/>
        <v>1755793302.3669164</v>
      </c>
      <c r="K175" s="19">
        <f t="shared" si="48"/>
        <v>-8.0464350836744085</v>
      </c>
      <c r="L175" s="25">
        <f t="shared" si="49"/>
        <v>-7.4747031330518752</v>
      </c>
      <c r="M175" s="19">
        <f t="shared" si="50"/>
        <v>-0.57173195062253335</v>
      </c>
      <c r="N175" s="20">
        <f t="shared" si="51"/>
        <v>4.3436138461533176</v>
      </c>
      <c r="O175" s="42">
        <f t="shared" si="52"/>
        <v>1.5591366471665058</v>
      </c>
      <c r="P175" s="40"/>
      <c r="Q175" s="21">
        <f t="shared" si="53"/>
        <v>21.026805040968274</v>
      </c>
      <c r="R175" s="44">
        <f t="shared" si="54"/>
        <v>0.89474316115002905</v>
      </c>
      <c r="S175" s="22"/>
      <c r="T175" s="22">
        <f t="shared" si="55"/>
        <v>4.8408550542745656</v>
      </c>
      <c r="U175" s="50">
        <f t="shared" si="56"/>
        <v>0.32136770766988887</v>
      </c>
      <c r="V175" s="47"/>
      <c r="W175" s="26">
        <f t="shared" si="60"/>
        <v>0.57387090655337292</v>
      </c>
      <c r="X175" s="26">
        <f t="shared" si="61"/>
        <v>4.8408550542745656</v>
      </c>
      <c r="Y175" s="27">
        <f t="shared" si="62"/>
        <v>5.9273713023759528E-2</v>
      </c>
      <c r="Z175" s="26">
        <f t="shared" si="63"/>
        <v>0.10598337029518391</v>
      </c>
      <c r="AA175" s="33">
        <f t="shared" si="65"/>
        <v>6.9617905210644935</v>
      </c>
      <c r="AB175" s="30"/>
      <c r="AC175" s="37">
        <f t="shared" si="66"/>
        <v>1.2926552600785852E-2</v>
      </c>
      <c r="AD175" s="37">
        <f t="shared" si="67"/>
        <v>1.9550128701148848</v>
      </c>
      <c r="AE175" s="38">
        <f t="shared" si="68"/>
        <v>5.9583999999999993</v>
      </c>
      <c r="AF175" s="37">
        <f t="shared" si="69"/>
        <v>6.0805543441001071E-4</v>
      </c>
      <c r="AG175" s="37">
        <f t="shared" si="70"/>
        <v>0.10040366125767933</v>
      </c>
      <c r="AH175" s="38">
        <f t="shared" si="72"/>
        <v>0.57499490097732453</v>
      </c>
    </row>
    <row r="176" spans="6:34" x14ac:dyDescent="0.2">
      <c r="F176" s="9">
        <v>82.600000000001003</v>
      </c>
      <c r="G176" s="17">
        <f t="shared" si="64"/>
        <v>1155.830769230779</v>
      </c>
      <c r="H176" s="24">
        <f t="shared" si="57"/>
        <v>1428.9807692307791</v>
      </c>
      <c r="I176" s="24">
        <f t="shared" si="58"/>
        <v>17.54493824852122</v>
      </c>
      <c r="J176" s="18">
        <f t="shared" si="59"/>
        <v>1754493824.8521221</v>
      </c>
      <c r="K176" s="19">
        <f t="shared" si="48"/>
        <v>-8.0462282936237042</v>
      </c>
      <c r="L176" s="25">
        <f t="shared" si="49"/>
        <v>-7.4785833658834866</v>
      </c>
      <c r="M176" s="19">
        <f t="shared" si="50"/>
        <v>-0.56764492774021758</v>
      </c>
      <c r="N176" s="20">
        <f t="shared" si="51"/>
        <v>4.3573723076917759</v>
      </c>
      <c r="O176" s="42">
        <f t="shared" si="52"/>
        <v>1.5601514748127459</v>
      </c>
      <c r="P176" s="40"/>
      <c r="Q176" s="21">
        <f t="shared" si="53"/>
        <v>21.050715137831659</v>
      </c>
      <c r="R176" s="44">
        <f t="shared" si="54"/>
        <v>0.89526097336445787</v>
      </c>
      <c r="S176" s="22"/>
      <c r="T176" s="22">
        <f t="shared" si="55"/>
        <v>4.8310572637257208</v>
      </c>
      <c r="U176" s="50">
        <f t="shared" si="56"/>
        <v>0.32134453171879968</v>
      </c>
      <c r="V176" s="47"/>
      <c r="W176" s="26">
        <f t="shared" si="60"/>
        <v>0.57382952092642792</v>
      </c>
      <c r="X176" s="26">
        <f t="shared" si="61"/>
        <v>4.8310572637257208</v>
      </c>
      <c r="Y176" s="27">
        <f t="shared" si="62"/>
        <v>5.9389641811437507E-2</v>
      </c>
      <c r="Z176" s="26">
        <f t="shared" si="63"/>
        <v>0.10616864770523751</v>
      </c>
      <c r="AA176" s="33">
        <f t="shared" si="65"/>
        <v>6.9491401516956195</v>
      </c>
      <c r="AB176" s="30"/>
      <c r="AC176" s="37">
        <f t="shared" si="66"/>
        <v>1.2933830047620685E-2</v>
      </c>
      <c r="AD176" s="37">
        <f t="shared" si="67"/>
        <v>1.9679467001625055</v>
      </c>
      <c r="AE176" s="38">
        <f t="shared" si="68"/>
        <v>5.9583999999999993</v>
      </c>
      <c r="AF176" s="37">
        <f t="shared" si="69"/>
        <v>6.0830275254159416E-4</v>
      </c>
      <c r="AG176" s="37">
        <f t="shared" si="70"/>
        <v>0.10101196401022092</v>
      </c>
      <c r="AH176" s="38">
        <f t="shared" si="72"/>
        <v>0.57499514829545617</v>
      </c>
    </row>
    <row r="177" spans="6:34" x14ac:dyDescent="0.2">
      <c r="F177" s="9">
        <v>82.500000000000995</v>
      </c>
      <c r="G177" s="17">
        <f t="shared" si="64"/>
        <v>1155.5769230769329</v>
      </c>
      <c r="H177" s="24">
        <f t="shared" si="57"/>
        <v>1428.726923076933</v>
      </c>
      <c r="I177" s="24">
        <f t="shared" si="58"/>
        <v>17.531956360947248</v>
      </c>
      <c r="J177" s="18">
        <f t="shared" si="59"/>
        <v>1753195636.0947249</v>
      </c>
      <c r="K177" s="19">
        <f t="shared" si="48"/>
        <v>-8.0459997199543274</v>
      </c>
      <c r="L177" s="25">
        <f t="shared" si="49"/>
        <v>-7.4824639853454675</v>
      </c>
      <c r="M177" s="19">
        <f t="shared" si="50"/>
        <v>-0.56353573460885986</v>
      </c>
      <c r="N177" s="20">
        <f t="shared" si="51"/>
        <v>4.3711307692302341</v>
      </c>
      <c r="O177" s="42">
        <f t="shared" si="52"/>
        <v>1.5611630349161851</v>
      </c>
      <c r="P177" s="40"/>
      <c r="Q177" s="21">
        <f t="shared" si="53"/>
        <v>21.074214419687813</v>
      </c>
      <c r="R177" s="44">
        <f t="shared" si="54"/>
        <v>0.89577620206867947</v>
      </c>
      <c r="S177" s="22"/>
      <c r="T177" s="22">
        <f t="shared" si="55"/>
        <v>4.8212271680444436</v>
      </c>
      <c r="U177" s="50">
        <f t="shared" si="56"/>
        <v>0.32132113170703663</v>
      </c>
      <c r="V177" s="47"/>
      <c r="W177" s="26">
        <f t="shared" si="60"/>
        <v>0.57378773519113679</v>
      </c>
      <c r="X177" s="26">
        <f t="shared" si="61"/>
        <v>4.8212271680444436</v>
      </c>
      <c r="Y177" s="27">
        <f t="shared" si="62"/>
        <v>5.9506399013331809E-2</v>
      </c>
      <c r="Z177" s="26">
        <f t="shared" si="63"/>
        <v>0.10635517148377405</v>
      </c>
      <c r="AA177" s="33">
        <f t="shared" si="65"/>
        <v>6.9364477327314606</v>
      </c>
      <c r="AB177" s="30"/>
      <c r="AC177" s="37">
        <f t="shared" si="66"/>
        <v>1.2940886200779793E-2</v>
      </c>
      <c r="AD177" s="37">
        <f t="shared" si="67"/>
        <v>1.9808875863632853</v>
      </c>
      <c r="AE177" s="38">
        <f t="shared" si="68"/>
        <v>5.9583999999999993</v>
      </c>
      <c r="AF177" s="37">
        <f t="shared" si="69"/>
        <v>6.085486668879099E-4</v>
      </c>
      <c r="AG177" s="37">
        <f t="shared" si="70"/>
        <v>0.10162051267710882</v>
      </c>
      <c r="AH177" s="38">
        <f t="shared" si="72"/>
        <v>0.57499539420980239</v>
      </c>
    </row>
    <row r="178" spans="6:34" x14ac:dyDescent="0.2">
      <c r="F178" s="9">
        <v>82.400000000001</v>
      </c>
      <c r="G178" s="17">
        <f t="shared" si="64"/>
        <v>1155.3230769230868</v>
      </c>
      <c r="H178" s="24">
        <f t="shared" si="57"/>
        <v>1428.4730769230869</v>
      </c>
      <c r="I178" s="24">
        <f t="shared" si="58"/>
        <v>17.51898736094725</v>
      </c>
      <c r="J178" s="18">
        <f t="shared" si="59"/>
        <v>1751898736.0947249</v>
      </c>
      <c r="K178" s="19">
        <f t="shared" si="48"/>
        <v>-8.0457493036419496</v>
      </c>
      <c r="L178" s="25">
        <f t="shared" si="49"/>
        <v>-7.4863449916439571</v>
      </c>
      <c r="M178" s="19">
        <f t="shared" si="50"/>
        <v>-0.55940431199799256</v>
      </c>
      <c r="N178" s="20">
        <f t="shared" si="51"/>
        <v>4.3848892307686924</v>
      </c>
      <c r="O178" s="42">
        <f t="shared" si="52"/>
        <v>1.5621713186231752</v>
      </c>
      <c r="P178" s="40"/>
      <c r="Q178" s="21">
        <f t="shared" si="53"/>
        <v>21.097302216422552</v>
      </c>
      <c r="R178" s="44">
        <f t="shared" si="54"/>
        <v>0.89628884176408929</v>
      </c>
      <c r="S178" s="22"/>
      <c r="T178" s="22">
        <f t="shared" si="55"/>
        <v>4.8113649184985441</v>
      </c>
      <c r="U178" s="50">
        <f t="shared" si="56"/>
        <v>0.32129750777287375</v>
      </c>
      <c r="V178" s="47"/>
      <c r="W178" s="26">
        <f t="shared" si="60"/>
        <v>0.57374554959441737</v>
      </c>
      <c r="X178" s="26">
        <f t="shared" si="61"/>
        <v>4.8113649184985441</v>
      </c>
      <c r="Y178" s="27">
        <f t="shared" si="62"/>
        <v>5.9623990209982138E-2</v>
      </c>
      <c r="Z178" s="26">
        <f t="shared" si="63"/>
        <v>0.10654294893185336</v>
      </c>
      <c r="AA178" s="33">
        <f t="shared" si="65"/>
        <v>6.9237134589766649</v>
      </c>
      <c r="AB178" s="30"/>
      <c r="AC178" s="37">
        <f t="shared" si="66"/>
        <v>1.2947720793865393E-2</v>
      </c>
      <c r="AD178" s="37">
        <f t="shared" si="67"/>
        <v>1.9938353071571506</v>
      </c>
      <c r="AE178" s="38">
        <f t="shared" si="68"/>
        <v>5.9583999999999993</v>
      </c>
      <c r="AF178" s="37">
        <f t="shared" si="69"/>
        <v>6.0879317476844694E-4</v>
      </c>
      <c r="AG178" s="37">
        <f t="shared" si="70"/>
        <v>0.10222930585187727</v>
      </c>
      <c r="AH178" s="38">
        <f t="shared" si="72"/>
        <v>0.57499563871768289</v>
      </c>
    </row>
    <row r="179" spans="6:34" x14ac:dyDescent="0.2">
      <c r="F179" s="9">
        <v>82.300000000001006</v>
      </c>
      <c r="G179" s="17">
        <f t="shared" si="64"/>
        <v>1155.0692307692407</v>
      </c>
      <c r="H179" s="24">
        <f t="shared" si="57"/>
        <v>1428.2192307692408</v>
      </c>
      <c r="I179" s="24">
        <f t="shared" si="58"/>
        <v>17.506031248521253</v>
      </c>
      <c r="J179" s="18">
        <f t="shared" si="59"/>
        <v>1750603124.8521254</v>
      </c>
      <c r="K179" s="19">
        <f t="shared" si="48"/>
        <v>-8.0454769854348172</v>
      </c>
      <c r="L179" s="25">
        <f t="shared" si="49"/>
        <v>-7.4902263849852435</v>
      </c>
      <c r="M179" s="19">
        <f t="shared" si="50"/>
        <v>-0.55525060044957364</v>
      </c>
      <c r="N179" s="20">
        <f t="shared" si="51"/>
        <v>4.3986476923071507</v>
      </c>
      <c r="O179" s="42">
        <f t="shared" si="52"/>
        <v>1.5631763170459498</v>
      </c>
      <c r="P179" s="40"/>
      <c r="Q179" s="21">
        <f t="shared" si="53"/>
        <v>21.119977870866954</v>
      </c>
      <c r="R179" s="44">
        <f t="shared" si="54"/>
        <v>0.89679888694982179</v>
      </c>
      <c r="S179" s="22"/>
      <c r="T179" s="22">
        <f t="shared" si="55"/>
        <v>4.8014706674062451</v>
      </c>
      <c r="U179" s="50">
        <f t="shared" si="56"/>
        <v>0.32127366005708091</v>
      </c>
      <c r="V179" s="47"/>
      <c r="W179" s="26">
        <f t="shared" si="60"/>
        <v>0.57370296438764445</v>
      </c>
      <c r="X179" s="26">
        <f t="shared" si="61"/>
        <v>4.8014706674062451</v>
      </c>
      <c r="Y179" s="27">
        <f t="shared" si="62"/>
        <v>5.9742421033841163E-2</v>
      </c>
      <c r="Z179" s="26">
        <f t="shared" si="63"/>
        <v>0.10673198740859634</v>
      </c>
      <c r="AA179" s="33">
        <f t="shared" si="65"/>
        <v>6.9109375265921438</v>
      </c>
      <c r="AB179" s="30"/>
      <c r="AC179" s="37">
        <f t="shared" si="66"/>
        <v>1.2954333567459812E-2</v>
      </c>
      <c r="AD179" s="37">
        <f t="shared" si="67"/>
        <v>2.0067896407246106</v>
      </c>
      <c r="AE179" s="38">
        <f t="shared" si="68"/>
        <v>5.9583999999999993</v>
      </c>
      <c r="AF179" s="37">
        <f t="shared" si="69"/>
        <v>6.0903627350341672E-4</v>
      </c>
      <c r="AG179" s="37">
        <f t="shared" si="70"/>
        <v>0.10283834212538069</v>
      </c>
      <c r="AH179" s="38">
        <f t="shared" si="72"/>
        <v>0.57499588181641781</v>
      </c>
    </row>
    <row r="180" spans="6:34" x14ac:dyDescent="0.2">
      <c r="F180" s="9">
        <v>82.200000000000998</v>
      </c>
      <c r="G180" s="17">
        <f t="shared" si="64"/>
        <v>1154.8153846153946</v>
      </c>
      <c r="H180" s="24">
        <f t="shared" si="57"/>
        <v>1427.9653846153947</v>
      </c>
      <c r="I180" s="24">
        <f t="shared" si="58"/>
        <v>17.493088023669173</v>
      </c>
      <c r="J180" s="18">
        <f t="shared" si="59"/>
        <v>1749308802.3669174</v>
      </c>
      <c r="K180" s="19">
        <f t="shared" si="48"/>
        <v>-8.0451827058525449</v>
      </c>
      <c r="L180" s="25">
        <f t="shared" si="49"/>
        <v>-7.4941081655757564</v>
      </c>
      <c r="M180" s="19">
        <f t="shared" si="50"/>
        <v>-0.55107454027678848</v>
      </c>
      <c r="N180" s="20">
        <f t="shared" si="51"/>
        <v>4.412406153845609</v>
      </c>
      <c r="O180" s="42">
        <f t="shared" si="52"/>
        <v>1.564178021262455</v>
      </c>
      <c r="P180" s="40"/>
      <c r="Q180" s="21">
        <f t="shared" si="53"/>
        <v>21.142240738860252</v>
      </c>
      <c r="R180" s="44">
        <f t="shared" si="54"/>
        <v>0.89730633212275046</v>
      </c>
      <c r="S180" s="22"/>
      <c r="T180" s="22">
        <f t="shared" si="55"/>
        <v>4.791544568134066</v>
      </c>
      <c r="U180" s="50">
        <f t="shared" si="56"/>
        <v>0.32124958870293879</v>
      </c>
      <c r="V180" s="47"/>
      <c r="W180" s="26">
        <f t="shared" si="60"/>
        <v>0.57365997982667638</v>
      </c>
      <c r="X180" s="26">
        <f t="shared" si="61"/>
        <v>4.791544568134066</v>
      </c>
      <c r="Y180" s="27">
        <f t="shared" si="62"/>
        <v>5.9861697169820163E-2</v>
      </c>
      <c r="Z180" s="26">
        <f t="shared" si="63"/>
        <v>0.10692229433167064</v>
      </c>
      <c r="AA180" s="33">
        <f t="shared" si="65"/>
        <v>6.898120133092382</v>
      </c>
      <c r="AB180" s="30"/>
      <c r="AC180" s="37">
        <f t="shared" si="66"/>
        <v>1.2960724269137705E-2</v>
      </c>
      <c r="AD180" s="37">
        <f t="shared" si="67"/>
        <v>2.0197503649937483</v>
      </c>
      <c r="AE180" s="38">
        <f t="shared" si="68"/>
        <v>5.9583999999999975</v>
      </c>
      <c r="AF180" s="37">
        <f t="shared" si="69"/>
        <v>6.0927796041289654E-4</v>
      </c>
      <c r="AG180" s="37">
        <f t="shared" si="70"/>
        <v>0.10344762008579358</v>
      </c>
      <c r="AH180" s="38">
        <f t="shared" si="72"/>
        <v>0.57499612350332729</v>
      </c>
    </row>
    <row r="181" spans="6:34" x14ac:dyDescent="0.2">
      <c r="F181" s="9">
        <v>82.100000000001003</v>
      </c>
      <c r="G181" s="17">
        <f t="shared" si="64"/>
        <v>1154.5615384615485</v>
      </c>
      <c r="H181" s="24">
        <f t="shared" si="57"/>
        <v>1427.7115384615486</v>
      </c>
      <c r="I181" s="24">
        <f t="shared" si="58"/>
        <v>17.480157686391067</v>
      </c>
      <c r="J181" s="18">
        <f t="shared" si="59"/>
        <v>1748015768.6391068</v>
      </c>
      <c r="K181" s="19">
        <f t="shared" si="48"/>
        <v>-8.0448664051849939</v>
      </c>
      <c r="L181" s="25">
        <f t="shared" si="49"/>
        <v>-7.4979903336220826</v>
      </c>
      <c r="M181" s="19">
        <f t="shared" si="50"/>
        <v>-0.54687607156291129</v>
      </c>
      <c r="N181" s="20">
        <f t="shared" si="51"/>
        <v>4.4261646153840672</v>
      </c>
      <c r="O181" s="42">
        <f t="shared" si="52"/>
        <v>1.5651764223161688</v>
      </c>
      <c r="P181" s="40"/>
      <c r="Q181" s="21">
        <f t="shared" si="53"/>
        <v>21.16409018931234</v>
      </c>
      <c r="R181" s="44">
        <f t="shared" si="54"/>
        <v>0.89781117177748482</v>
      </c>
      <c r="S181" s="22"/>
      <c r="T181" s="22">
        <f t="shared" si="55"/>
        <v>4.781586775094647</v>
      </c>
      <c r="U181" s="50">
        <f t="shared" si="56"/>
        <v>0.32122529385625392</v>
      </c>
      <c r="V181" s="47"/>
      <c r="W181" s="26">
        <f t="shared" si="60"/>
        <v>0.57361659617188199</v>
      </c>
      <c r="X181" s="26">
        <f t="shared" si="61"/>
        <v>4.781586775094647</v>
      </c>
      <c r="Y181" s="27">
        <f t="shared" si="62"/>
        <v>5.9981824355841352E-2</v>
      </c>
      <c r="Z181" s="26">
        <f t="shared" si="63"/>
        <v>0.10711387717778105</v>
      </c>
      <c r="AA181" s="33">
        <f t="shared" si="65"/>
        <v>6.8852614773426799</v>
      </c>
      <c r="AB181" s="30"/>
      <c r="AC181" s="37">
        <f t="shared" si="66"/>
        <v>1.2966892653496421E-2</v>
      </c>
      <c r="AD181" s="37">
        <f t="shared" si="67"/>
        <v>2.0327172576472448</v>
      </c>
      <c r="AE181" s="38">
        <f t="shared" si="68"/>
        <v>5.9583999999999984</v>
      </c>
      <c r="AF181" s="37">
        <f t="shared" si="69"/>
        <v>6.0951823281683469E-4</v>
      </c>
      <c r="AG181" s="37">
        <f t="shared" si="70"/>
        <v>0.10405713831861042</v>
      </c>
      <c r="AH181" s="38">
        <f t="shared" si="72"/>
        <v>0.57499636377573138</v>
      </c>
    </row>
    <row r="182" spans="6:34" x14ac:dyDescent="0.2">
      <c r="F182" s="9">
        <v>82.000000000000995</v>
      </c>
      <c r="G182" s="17">
        <f t="shared" si="64"/>
        <v>1154.3076923077024</v>
      </c>
      <c r="H182" s="24">
        <f t="shared" si="57"/>
        <v>1427.4576923077025</v>
      </c>
      <c r="I182" s="24">
        <f t="shared" si="58"/>
        <v>17.467240236686905</v>
      </c>
      <c r="J182" s="18">
        <f t="shared" si="59"/>
        <v>1746724023.6686904</v>
      </c>
      <c r="K182" s="19">
        <f t="shared" si="48"/>
        <v>-8.0445280234910594</v>
      </c>
      <c r="L182" s="25">
        <f t="shared" si="49"/>
        <v>-7.5018728893309383</v>
      </c>
      <c r="M182" s="19">
        <f t="shared" si="50"/>
        <v>-0.54265513416012112</v>
      </c>
      <c r="N182" s="20">
        <f t="shared" si="51"/>
        <v>4.4399230769225255</v>
      </c>
      <c r="O182" s="42">
        <f t="shared" si="52"/>
        <v>1.5661715112159245</v>
      </c>
      <c r="P182" s="40"/>
      <c r="Q182" s="21">
        <f t="shared" si="53"/>
        <v>21.185525604265798</v>
      </c>
      <c r="R182" s="44">
        <f t="shared" si="54"/>
        <v>0.89831340040636887</v>
      </c>
      <c r="S182" s="22"/>
      <c r="T182" s="22">
        <f t="shared" si="55"/>
        <v>4.7715974437445139</v>
      </c>
      <c r="U182" s="50">
        <f t="shared" si="56"/>
        <v>0.32120077566537442</v>
      </c>
      <c r="V182" s="47"/>
      <c r="W182" s="26">
        <f t="shared" si="60"/>
        <v>0.57357281368816859</v>
      </c>
      <c r="X182" s="26">
        <f t="shared" si="61"/>
        <v>4.7715974437445139</v>
      </c>
      <c r="Y182" s="27">
        <f t="shared" si="62"/>
        <v>6.0102808383397176E-2</v>
      </c>
      <c r="Z182" s="26">
        <f t="shared" si="63"/>
        <v>0.10730674348316438</v>
      </c>
      <c r="AA182" s="33">
        <f t="shared" si="65"/>
        <v>6.8723617595563056</v>
      </c>
      <c r="AB182" s="30"/>
      <c r="AC182" s="37">
        <f t="shared" si="66"/>
        <v>1.2972838482204598E-2</v>
      </c>
      <c r="AD182" s="37">
        <f t="shared" si="67"/>
        <v>2.0456900961294493</v>
      </c>
      <c r="AE182" s="38">
        <f t="shared" si="68"/>
        <v>5.9583999999999984</v>
      </c>
      <c r="AF182" s="37">
        <f t="shared" si="69"/>
        <v>6.0975708803592355E-4</v>
      </c>
      <c r="AG182" s="37">
        <f t="shared" si="70"/>
        <v>0.10466689540664635</v>
      </c>
      <c r="AH182" s="38">
        <f t="shared" si="72"/>
        <v>0.5749966026309502</v>
      </c>
    </row>
    <row r="183" spans="6:34" x14ac:dyDescent="0.2">
      <c r="F183" s="9">
        <v>81.900000000001</v>
      </c>
      <c r="G183" s="17">
        <f t="shared" si="64"/>
        <v>1154.0538461538563</v>
      </c>
      <c r="H183" s="24">
        <f t="shared" si="57"/>
        <v>1427.2038461538564</v>
      </c>
      <c r="I183" s="24">
        <f t="shared" si="58"/>
        <v>17.454335674556717</v>
      </c>
      <c r="J183" s="18">
        <f t="shared" si="59"/>
        <v>1745433567.4556715</v>
      </c>
      <c r="K183" s="19">
        <f t="shared" si="48"/>
        <v>-8.0441675005975224</v>
      </c>
      <c r="L183" s="25">
        <f t="shared" si="49"/>
        <v>-7.5057558329092089</v>
      </c>
      <c r="M183" s="19">
        <f t="shared" si="50"/>
        <v>-0.5384116676883135</v>
      </c>
      <c r="N183" s="20">
        <f t="shared" si="51"/>
        <v>4.4536815384609838</v>
      </c>
      <c r="O183" s="42">
        <f t="shared" si="52"/>
        <v>1.5671632789357401</v>
      </c>
      <c r="P183" s="40"/>
      <c r="Q183" s="21">
        <f t="shared" si="53"/>
        <v>21.20654637895759</v>
      </c>
      <c r="R183" s="44">
        <f t="shared" si="54"/>
        <v>0.89881301249948387</v>
      </c>
      <c r="S183" s="22"/>
      <c r="T183" s="22">
        <f t="shared" si="55"/>
        <v>4.7615767305818038</v>
      </c>
      <c r="U183" s="50">
        <f t="shared" si="56"/>
        <v>0.32117603428120506</v>
      </c>
      <c r="V183" s="47"/>
      <c r="W183" s="26">
        <f t="shared" si="60"/>
        <v>0.57352863264500897</v>
      </c>
      <c r="X183" s="26">
        <f t="shared" si="61"/>
        <v>4.7615767305818038</v>
      </c>
      <c r="Y183" s="27">
        <f t="shared" si="62"/>
        <v>6.0224655098116114E-2</v>
      </c>
      <c r="Z183" s="26">
        <f t="shared" si="63"/>
        <v>0.10750090084408824</v>
      </c>
      <c r="AA183" s="33">
        <f t="shared" si="65"/>
        <v>6.8594211812916157</v>
      </c>
      <c r="AB183" s="30"/>
      <c r="AC183" s="37">
        <f t="shared" si="66"/>
        <v>1.2978561524004419E-2</v>
      </c>
      <c r="AD183" s="37">
        <f t="shared" si="67"/>
        <v>2.0586686576534539</v>
      </c>
      <c r="AE183" s="38">
        <f t="shared" si="68"/>
        <v>5.9583999999999993</v>
      </c>
      <c r="AF183" s="37">
        <f t="shared" si="69"/>
        <v>6.099945233903097E-4</v>
      </c>
      <c r="AG183" s="37">
        <f t="shared" si="70"/>
        <v>0.10527688993003666</v>
      </c>
      <c r="AH183" s="38">
        <f t="shared" si="72"/>
        <v>0.5749968400663048</v>
      </c>
    </row>
    <row r="184" spans="6:34" x14ac:dyDescent="0.2">
      <c r="F184" s="9">
        <v>81.800000000001006</v>
      </c>
      <c r="G184" s="17">
        <f t="shared" si="64"/>
        <v>1153.8000000000102</v>
      </c>
      <c r="H184" s="24">
        <f t="shared" si="57"/>
        <v>1426.9500000000103</v>
      </c>
      <c r="I184" s="24">
        <f t="shared" si="58"/>
        <v>17.44144400000053</v>
      </c>
      <c r="J184" s="18">
        <f t="shared" si="59"/>
        <v>1744144400.0000529</v>
      </c>
      <c r="K184" s="19">
        <f t="shared" si="48"/>
        <v>-8.0437847760978247</v>
      </c>
      <c r="L184" s="25">
        <f t="shared" si="49"/>
        <v>-7.509639164563902</v>
      </c>
      <c r="M184" s="19">
        <f t="shared" si="50"/>
        <v>-0.5341456115339227</v>
      </c>
      <c r="N184" s="20">
        <f t="shared" si="51"/>
        <v>4.4674399999994421</v>
      </c>
      <c r="O184" s="42">
        <f t="shared" si="52"/>
        <v>1.5681517164146319</v>
      </c>
      <c r="P184" s="40"/>
      <c r="Q184" s="21">
        <f t="shared" si="53"/>
        <v>21.227151921880232</v>
      </c>
      <c r="R184" s="44">
        <f t="shared" si="54"/>
        <v>0.89931000254464188</v>
      </c>
      <c r="S184" s="22"/>
      <c r="T184" s="22">
        <f t="shared" si="55"/>
        <v>4.751524793143922</v>
      </c>
      <c r="U184" s="50">
        <f t="shared" si="56"/>
        <v>0.32115106985722291</v>
      </c>
      <c r="V184" s="47"/>
      <c r="W184" s="26">
        <f t="shared" si="60"/>
        <v>0.57348405331646946</v>
      </c>
      <c r="X184" s="26">
        <f t="shared" si="61"/>
        <v>4.751524793143922</v>
      </c>
      <c r="Y184" s="27">
        <f t="shared" si="62"/>
        <v>6.0347370400335699E-2</v>
      </c>
      <c r="Z184" s="26">
        <f t="shared" si="63"/>
        <v>0.10769635691735469</v>
      </c>
      <c r="AA184" s="33">
        <f t="shared" si="65"/>
        <v>6.8464399454490747</v>
      </c>
      <c r="AB184" s="30"/>
      <c r="AC184" s="37">
        <f t="shared" si="66"/>
        <v>1.298406155476896E-2</v>
      </c>
      <c r="AD184" s="37">
        <f t="shared" si="67"/>
        <v>2.071652719208223</v>
      </c>
      <c r="AE184" s="38">
        <f t="shared" si="68"/>
        <v>5.9583999999999993</v>
      </c>
      <c r="AF184" s="37">
        <f t="shared" si="69"/>
        <v>6.1023053620089761E-4</v>
      </c>
      <c r="AG184" s="37">
        <f t="shared" si="70"/>
        <v>0.10588712046623755</v>
      </c>
      <c r="AH184" s="38">
        <f t="shared" si="72"/>
        <v>0.57499707607911532</v>
      </c>
    </row>
    <row r="185" spans="6:34" x14ac:dyDescent="0.2">
      <c r="F185" s="9">
        <v>81.700000000000998</v>
      </c>
      <c r="G185" s="17">
        <f t="shared" si="64"/>
        <v>1153.5461538461641</v>
      </c>
      <c r="H185" s="24">
        <f t="shared" si="57"/>
        <v>1426.6961538461642</v>
      </c>
      <c r="I185" s="24">
        <f t="shared" si="58"/>
        <v>17.428565213018288</v>
      </c>
      <c r="J185" s="18">
        <f t="shared" si="59"/>
        <v>1742856521.3018289</v>
      </c>
      <c r="K185" s="19">
        <f t="shared" si="48"/>
        <v>-8.0433797893509027</v>
      </c>
      <c r="L185" s="25">
        <f t="shared" si="49"/>
        <v>-7.5135228845021977</v>
      </c>
      <c r="M185" s="19">
        <f t="shared" si="50"/>
        <v>-0.52985690484870496</v>
      </c>
      <c r="N185" s="20">
        <f t="shared" si="51"/>
        <v>4.4811984615379004</v>
      </c>
      <c r="O185" s="42">
        <f t="shared" si="52"/>
        <v>1.5691368145564395</v>
      </c>
      <c r="P185" s="40"/>
      <c r="Q185" s="21">
        <f t="shared" si="53"/>
        <v>21.247341654842632</v>
      </c>
      <c r="R185" s="44">
        <f t="shared" si="54"/>
        <v>0.89980436502738714</v>
      </c>
      <c r="S185" s="22"/>
      <c r="T185" s="22">
        <f t="shared" si="55"/>
        <v>4.74144179000516</v>
      </c>
      <c r="U185" s="50">
        <f t="shared" si="56"/>
        <v>0.32112588254949304</v>
      </c>
      <c r="V185" s="47"/>
      <c r="W185" s="26">
        <f t="shared" si="60"/>
        <v>0.57343907598123756</v>
      </c>
      <c r="X185" s="26">
        <f t="shared" si="61"/>
        <v>4.74144179000516</v>
      </c>
      <c r="Y185" s="27">
        <f t="shared" si="62"/>
        <v>6.0470960245682305E-2</v>
      </c>
      <c r="Z185" s="26">
        <f t="shared" si="63"/>
        <v>0.10789311942080794</v>
      </c>
      <c r="AA185" s="33">
        <f t="shared" si="65"/>
        <v>6.8334182562682262</v>
      </c>
      <c r="AB185" s="30"/>
      <c r="AC185" s="37">
        <f t="shared" si="66"/>
        <v>1.2989338357513185E-2</v>
      </c>
      <c r="AD185" s="37">
        <f t="shared" si="67"/>
        <v>2.0846420575657363</v>
      </c>
      <c r="AE185" s="38">
        <f t="shared" si="68"/>
        <v>5.9583999999999993</v>
      </c>
      <c r="AF185" s="37">
        <f t="shared" si="69"/>
        <v>6.1046512378849218E-4</v>
      </c>
      <c r="AG185" s="37">
        <f t="shared" si="70"/>
        <v>0.10649758559002605</v>
      </c>
      <c r="AH185" s="38">
        <f t="shared" si="72"/>
        <v>0.5749973106667029</v>
      </c>
    </row>
    <row r="186" spans="6:34" x14ac:dyDescent="0.2">
      <c r="F186" s="9">
        <v>81.600000000001003</v>
      </c>
      <c r="G186" s="17">
        <f t="shared" si="64"/>
        <v>1153.292307692318</v>
      </c>
      <c r="H186" s="24">
        <f t="shared" si="57"/>
        <v>1426.4423076923181</v>
      </c>
      <c r="I186" s="24">
        <f t="shared" si="58"/>
        <v>17.41569931361002</v>
      </c>
      <c r="J186" s="18">
        <f t="shared" si="59"/>
        <v>1741569931.361002</v>
      </c>
      <c r="K186" s="19">
        <f t="shared" si="48"/>
        <v>-8.0429524794799665</v>
      </c>
      <c r="L186" s="25">
        <f t="shared" si="49"/>
        <v>-7.517406992931404</v>
      </c>
      <c r="M186" s="19">
        <f t="shared" si="50"/>
        <v>-0.52554548654856248</v>
      </c>
      <c r="N186" s="20">
        <f t="shared" si="51"/>
        <v>4.4949569230763586</v>
      </c>
      <c r="O186" s="42">
        <f t="shared" si="52"/>
        <v>1.5701185642296442</v>
      </c>
      <c r="P186" s="40"/>
      <c r="Q186" s="21">
        <f t="shared" si="53"/>
        <v>21.267115013030438</v>
      </c>
      <c r="R186" s="44">
        <f t="shared" si="54"/>
        <v>0.90029609443099368</v>
      </c>
      <c r="S186" s="22"/>
      <c r="T186" s="22">
        <f t="shared" si="55"/>
        <v>4.7313278807742556</v>
      </c>
      <c r="U186" s="50">
        <f t="shared" si="56"/>
        <v>0.32110047251668422</v>
      </c>
      <c r="V186" s="47"/>
      <c r="W186" s="26">
        <f t="shared" si="60"/>
        <v>0.5733937009226503</v>
      </c>
      <c r="X186" s="26">
        <f t="shared" si="61"/>
        <v>4.7313278807742556</v>
      </c>
      <c r="Y186" s="27">
        <f t="shared" si="62"/>
        <v>6.0595430645658151E-2</v>
      </c>
      <c r="Z186" s="26">
        <f t="shared" si="63"/>
        <v>0.10809119613384681</v>
      </c>
      <c r="AA186" s="33">
        <f t="shared" si="65"/>
        <v>6.8203563193245929</v>
      </c>
      <c r="AB186" s="30"/>
      <c r="AC186" s="37">
        <f t="shared" si="66"/>
        <v>1.2994391722423157E-2</v>
      </c>
      <c r="AD186" s="37">
        <f t="shared" si="67"/>
        <v>2.0976364492881596</v>
      </c>
      <c r="AE186" s="38">
        <f t="shared" si="68"/>
        <v>5.9583999999999993</v>
      </c>
      <c r="AF186" s="37">
        <f t="shared" si="69"/>
        <v>6.1069828347380423E-4</v>
      </c>
      <c r="AG186" s="37">
        <f t="shared" si="70"/>
        <v>0.10710828387349985</v>
      </c>
      <c r="AH186" s="38">
        <f t="shared" si="72"/>
        <v>0.57499754382638835</v>
      </c>
    </row>
    <row r="187" spans="6:34" x14ac:dyDescent="0.2">
      <c r="F187" s="9">
        <v>81.500000000001094</v>
      </c>
      <c r="G187" s="17">
        <f t="shared" si="64"/>
        <v>1153.0384615384719</v>
      </c>
      <c r="H187" s="24">
        <f t="shared" si="57"/>
        <v>1426.188461538472</v>
      </c>
      <c r="I187" s="24">
        <f t="shared" si="58"/>
        <v>17.402846301775696</v>
      </c>
      <c r="J187" s="18">
        <f t="shared" si="59"/>
        <v>1740284630.1775696</v>
      </c>
      <c r="K187" s="19">
        <f t="shared" si="48"/>
        <v>-8.0425027853713011</v>
      </c>
      <c r="L187" s="25">
        <f t="shared" si="49"/>
        <v>-7.5212914900589904</v>
      </c>
      <c r="M187" s="19">
        <f t="shared" si="50"/>
        <v>-0.5212112953123107</v>
      </c>
      <c r="N187" s="20">
        <f t="shared" si="51"/>
        <v>4.5087153846148169</v>
      </c>
      <c r="O187" s="42">
        <f t="shared" si="52"/>
        <v>1.5710969562671906</v>
      </c>
      <c r="P187" s="40"/>
      <c r="Q187" s="21">
        <f t="shared" si="53"/>
        <v>21.286471445065963</v>
      </c>
      <c r="R187" s="44">
        <f t="shared" si="54"/>
        <v>0.900785185236465</v>
      </c>
      <c r="S187" s="22"/>
      <c r="T187" s="22">
        <f t="shared" si="55"/>
        <v>4.7211832260918998</v>
      </c>
      <c r="U187" s="50">
        <f t="shared" si="56"/>
        <v>0.32107483992008462</v>
      </c>
      <c r="V187" s="47"/>
      <c r="W187" s="26">
        <f t="shared" si="60"/>
        <v>0.57334792842872251</v>
      </c>
      <c r="X187" s="26">
        <f t="shared" si="61"/>
        <v>4.7211832260918998</v>
      </c>
      <c r="Y187" s="27">
        <f t="shared" si="62"/>
        <v>6.0720787668235486E-2</v>
      </c>
      <c r="Z187" s="26">
        <f t="shared" si="63"/>
        <v>0.10829059489794136</v>
      </c>
      <c r="AA187" s="33">
        <f t="shared" si="65"/>
        <v>6.807254341526515</v>
      </c>
      <c r="AB187" s="30"/>
      <c r="AC187" s="37">
        <f t="shared" si="66"/>
        <v>1.2999221446890523E-2</v>
      </c>
      <c r="AD187" s="37">
        <f t="shared" si="67"/>
        <v>2.11063567073505</v>
      </c>
      <c r="AE187" s="38">
        <f t="shared" si="68"/>
        <v>5.9583999999999993</v>
      </c>
      <c r="AF187" s="37">
        <f t="shared" si="69"/>
        <v>6.1093001257771923E-4</v>
      </c>
      <c r="AG187" s="37">
        <f t="shared" si="70"/>
        <v>0.10771921388607758</v>
      </c>
      <c r="AH187" s="38">
        <f t="shared" si="72"/>
        <v>0.5749977755554927</v>
      </c>
    </row>
    <row r="188" spans="6:34" x14ac:dyDescent="0.2">
      <c r="F188" s="9">
        <v>81.4000000000011</v>
      </c>
      <c r="G188" s="17">
        <f t="shared" si="64"/>
        <v>1152.7846153846258</v>
      </c>
      <c r="H188" s="24">
        <f t="shared" si="57"/>
        <v>1425.9346153846259</v>
      </c>
      <c r="I188" s="24">
        <f t="shared" si="58"/>
        <v>17.390006177515318</v>
      </c>
      <c r="J188" s="18">
        <f t="shared" si="59"/>
        <v>1739000617.7515318</v>
      </c>
      <c r="K188" s="19">
        <f t="shared" si="48"/>
        <v>-8.042030645673016</v>
      </c>
      <c r="L188" s="25">
        <f t="shared" si="49"/>
        <v>-7.5251763760925643</v>
      </c>
      <c r="M188" s="19">
        <f t="shared" si="50"/>
        <v>-0.51685426958045166</v>
      </c>
      <c r="N188" s="20">
        <f t="shared" si="51"/>
        <v>4.5224738461532752</v>
      </c>
      <c r="O188" s="42">
        <f t="shared" si="52"/>
        <v>1.5720719814662933</v>
      </c>
      <c r="P188" s="40"/>
      <c r="Q188" s="21">
        <f t="shared" si="53"/>
        <v>21.305410413067513</v>
      </c>
      <c r="R188" s="44">
        <f t="shared" si="54"/>
        <v>0.9012716319225258</v>
      </c>
      <c r="S188" s="22"/>
      <c r="T188" s="22">
        <f t="shared" si="55"/>
        <v>4.7110079876281574</v>
      </c>
      <c r="U188" s="50">
        <f t="shared" si="56"/>
        <v>0.32104898492361811</v>
      </c>
      <c r="V188" s="47"/>
      <c r="W188" s="26">
        <f t="shared" si="60"/>
        <v>0.57330175879217515</v>
      </c>
      <c r="X188" s="26">
        <f t="shared" si="61"/>
        <v>4.7110079876281574</v>
      </c>
      <c r="Y188" s="27">
        <f t="shared" si="62"/>
        <v>6.0847037438458512E-2</v>
      </c>
      <c r="Z188" s="26">
        <f t="shared" si="63"/>
        <v>0.10849132361715512</v>
      </c>
      <c r="AA188" s="33">
        <f t="shared" si="65"/>
        <v>6.7941125311118551</v>
      </c>
      <c r="AB188" s="30"/>
      <c r="AC188" s="37">
        <f t="shared" si="66"/>
        <v>1.3003827335578193E-2</v>
      </c>
      <c r="AD188" s="37">
        <f t="shared" si="67"/>
        <v>2.1236394980706281</v>
      </c>
      <c r="AE188" s="38">
        <f t="shared" si="68"/>
        <v>5.9584000000000001</v>
      </c>
      <c r="AF188" s="37">
        <f t="shared" si="69"/>
        <v>6.1116030842303713E-4</v>
      </c>
      <c r="AG188" s="37">
        <f t="shared" si="70"/>
        <v>0.10833037419450062</v>
      </c>
      <c r="AH188" s="38">
        <f t="shared" si="72"/>
        <v>0.57499800585133753</v>
      </c>
    </row>
    <row r="189" spans="6:34" x14ac:dyDescent="0.2">
      <c r="F189" s="9">
        <v>81.300000000001106</v>
      </c>
      <c r="G189" s="17">
        <f t="shared" si="64"/>
        <v>1152.5307692307797</v>
      </c>
      <c r="H189" s="24">
        <f t="shared" si="57"/>
        <v>1425.6807692307798</v>
      </c>
      <c r="I189" s="24">
        <f t="shared" si="58"/>
        <v>17.377178940828941</v>
      </c>
      <c r="J189" s="18">
        <f t="shared" si="59"/>
        <v>1737717894.0828941</v>
      </c>
      <c r="K189" s="19">
        <f t="shared" si="48"/>
        <v>-8.0415359987938437</v>
      </c>
      <c r="L189" s="25">
        <f t="shared" si="49"/>
        <v>-7.5290616512398847</v>
      </c>
      <c r="M189" s="19">
        <f t="shared" si="50"/>
        <v>-0.51247434755395904</v>
      </c>
      <c r="N189" s="20">
        <f t="shared" si="51"/>
        <v>4.5362323076917335</v>
      </c>
      <c r="O189" s="42">
        <f t="shared" si="52"/>
        <v>1.5730436305882636</v>
      </c>
      <c r="P189" s="40"/>
      <c r="Q189" s="21">
        <f t="shared" si="53"/>
        <v>21.323931392708637</v>
      </c>
      <c r="R189" s="44">
        <f t="shared" si="54"/>
        <v>0.90175542896562599</v>
      </c>
      <c r="S189" s="22"/>
      <c r="T189" s="22">
        <f t="shared" si="55"/>
        <v>4.7008023280799174</v>
      </c>
      <c r="U189" s="50">
        <f t="shared" si="56"/>
        <v>0.32102290769386005</v>
      </c>
      <c r="V189" s="47"/>
      <c r="W189" s="26">
        <f t="shared" si="60"/>
        <v>0.57325519231046429</v>
      </c>
      <c r="X189" s="26">
        <f t="shared" si="61"/>
        <v>4.7008023280799174</v>
      </c>
      <c r="Y189" s="27">
        <f t="shared" si="62"/>
        <v>6.0974186139051631E-2</v>
      </c>
      <c r="Z189" s="26">
        <f t="shared" si="63"/>
        <v>0.10869339025866984</v>
      </c>
      <c r="AA189" s="33">
        <f t="shared" si="65"/>
        <v>6.7809310976447756</v>
      </c>
      <c r="AB189" s="30"/>
      <c r="AC189" s="37">
        <f t="shared" si="66"/>
        <v>1.3008209200347096E-2</v>
      </c>
      <c r="AD189" s="37">
        <f t="shared" si="67"/>
        <v>2.1366477072709751</v>
      </c>
      <c r="AE189" s="38">
        <f t="shared" si="68"/>
        <v>5.9583999999999993</v>
      </c>
      <c r="AF189" s="37">
        <f t="shared" si="69"/>
        <v>6.113891683297083E-4</v>
      </c>
      <c r="AG189" s="37">
        <f t="shared" si="70"/>
        <v>0.10894176336283033</v>
      </c>
      <c r="AH189" s="38">
        <f t="shared" si="72"/>
        <v>0.57499823471124412</v>
      </c>
    </row>
    <row r="190" spans="6:34" x14ac:dyDescent="0.2">
      <c r="F190" s="9">
        <v>81.200000000001097</v>
      </c>
      <c r="G190" s="17">
        <f t="shared" si="64"/>
        <v>1152.2769230769336</v>
      </c>
      <c r="H190" s="24">
        <f t="shared" si="57"/>
        <v>1425.4269230769337</v>
      </c>
      <c r="I190" s="24">
        <f t="shared" si="58"/>
        <v>17.364364591716509</v>
      </c>
      <c r="J190" s="18">
        <f t="shared" si="59"/>
        <v>1736436459.1716509</v>
      </c>
      <c r="K190" s="19">
        <f t="shared" si="48"/>
        <v>-8.0410187829019133</v>
      </c>
      <c r="L190" s="25">
        <f t="shared" si="49"/>
        <v>-7.53294731570886</v>
      </c>
      <c r="M190" s="19">
        <f t="shared" si="50"/>
        <v>-0.50807146719305329</v>
      </c>
      <c r="N190" s="20">
        <f t="shared" si="51"/>
        <v>4.5499907692301917</v>
      </c>
      <c r="O190" s="42">
        <f t="shared" si="52"/>
        <v>1.5740118943583203</v>
      </c>
      <c r="P190" s="40"/>
      <c r="Q190" s="21">
        <f t="shared" si="53"/>
        <v>21.342033873276495</v>
      </c>
      <c r="R190" s="44">
        <f t="shared" si="54"/>
        <v>0.90223657083993636</v>
      </c>
      <c r="S190" s="22"/>
      <c r="T190" s="22">
        <f t="shared" si="55"/>
        <v>4.6905664111681995</v>
      </c>
      <c r="U190" s="50">
        <f t="shared" si="56"/>
        <v>0.32099660840005367</v>
      </c>
      <c r="V190" s="47"/>
      <c r="W190" s="26">
        <f t="shared" si="60"/>
        <v>0.57320822928581006</v>
      </c>
      <c r="X190" s="26">
        <f t="shared" si="61"/>
        <v>4.6905664111681995</v>
      </c>
      <c r="Y190" s="27">
        <f t="shared" si="62"/>
        <v>6.110224001103641E-2</v>
      </c>
      <c r="Z190" s="26">
        <f t="shared" si="63"/>
        <v>0.10889680285331704</v>
      </c>
      <c r="AA190" s="33">
        <f t="shared" si="65"/>
        <v>6.7677102520122983</v>
      </c>
      <c r="AB190" s="30"/>
      <c r="AC190" s="37">
        <f t="shared" si="66"/>
        <v>1.3012366860395386E-2</v>
      </c>
      <c r="AD190" s="37">
        <f t="shared" si="67"/>
        <v>2.1496600741313703</v>
      </c>
      <c r="AE190" s="38">
        <f t="shared" si="68"/>
        <v>5.9583999999999993</v>
      </c>
      <c r="AF190" s="37">
        <f t="shared" si="69"/>
        <v>6.1161658962004717E-4</v>
      </c>
      <c r="AG190" s="37">
        <f t="shared" si="70"/>
        <v>0.10955337995245037</v>
      </c>
      <c r="AH190" s="38">
        <f t="shared" si="72"/>
        <v>0.57499846213253436</v>
      </c>
    </row>
    <row r="191" spans="6:34" x14ac:dyDescent="0.2">
      <c r="F191" s="9">
        <v>81.100000000001103</v>
      </c>
      <c r="G191" s="17">
        <f t="shared" si="64"/>
        <v>1152.0230769230875</v>
      </c>
      <c r="H191" s="24">
        <f t="shared" si="57"/>
        <v>1425.1730769230876</v>
      </c>
      <c r="I191" s="24">
        <f t="shared" si="58"/>
        <v>17.351563130178079</v>
      </c>
      <c r="J191" s="18">
        <f t="shared" si="59"/>
        <v>1735156313.017808</v>
      </c>
      <c r="K191" s="19">
        <f t="shared" si="48"/>
        <v>-8.0404789359234776</v>
      </c>
      <c r="L191" s="25">
        <f t="shared" si="49"/>
        <v>-7.5368333697075425</v>
      </c>
      <c r="M191" s="19">
        <f t="shared" si="50"/>
        <v>-0.50364556621593515</v>
      </c>
      <c r="N191" s="20">
        <f t="shared" si="51"/>
        <v>4.5637492307686642</v>
      </c>
      <c r="O191" s="42">
        <f t="shared" si="52"/>
        <v>1.5749767634654006</v>
      </c>
      <c r="P191" s="40"/>
      <c r="Q191" s="21">
        <f t="shared" si="53"/>
        <v>21.359717357730087</v>
      </c>
      <c r="R191" s="44">
        <f t="shared" si="54"/>
        <v>0.9027150520173427</v>
      </c>
      <c r="S191" s="22"/>
      <c r="T191" s="22">
        <f t="shared" si="55"/>
        <v>4.6803004016354572</v>
      </c>
      <c r="U191" s="50">
        <f t="shared" si="56"/>
        <v>0.32097008721412629</v>
      </c>
      <c r="V191" s="47"/>
      <c r="W191" s="26">
        <f t="shared" si="60"/>
        <v>0.57316087002522542</v>
      </c>
      <c r="X191" s="26">
        <f t="shared" si="61"/>
        <v>4.6803004016354572</v>
      </c>
      <c r="Y191" s="27">
        <f t="shared" si="62"/>
        <v>6.1231205354355396E-2</v>
      </c>
      <c r="Z191" s="26">
        <f t="shared" si="63"/>
        <v>0.10910156949611285</v>
      </c>
      <c r="AA191" s="33">
        <f t="shared" si="65"/>
        <v>6.7544502064208789</v>
      </c>
      <c r="AB191" s="30"/>
      <c r="AC191" s="37">
        <f t="shared" si="66"/>
        <v>1.3016300142221606E-2</v>
      </c>
      <c r="AD191" s="37">
        <f t="shared" si="67"/>
        <v>2.1626763742735919</v>
      </c>
      <c r="AE191" s="38">
        <f t="shared" si="68"/>
        <v>5.9583999999999993</v>
      </c>
      <c r="AF191" s="37">
        <f t="shared" si="69"/>
        <v>6.1184256961569969E-4</v>
      </c>
      <c r="AG191" s="37">
        <f t="shared" si="70"/>
        <v>0.11016522252206608</v>
      </c>
      <c r="AH191" s="38">
        <f t="shared" si="72"/>
        <v>0.5749986881125303</v>
      </c>
    </row>
    <row r="192" spans="6:34" x14ac:dyDescent="0.2">
      <c r="F192" s="9">
        <v>81.000000000001094</v>
      </c>
      <c r="G192" s="17">
        <f t="shared" si="64"/>
        <v>1151.7692307692414</v>
      </c>
      <c r="H192" s="24">
        <f t="shared" si="57"/>
        <v>1424.9192307692415</v>
      </c>
      <c r="I192" s="24">
        <f t="shared" si="58"/>
        <v>17.338774556213565</v>
      </c>
      <c r="J192" s="18">
        <f t="shared" si="59"/>
        <v>1733877455.6213565</v>
      </c>
      <c r="K192" s="19">
        <f t="shared" si="48"/>
        <v>-8.039916395541681</v>
      </c>
      <c r="L192" s="25">
        <f t="shared" si="49"/>
        <v>-7.5407198134441416</v>
      </c>
      <c r="M192" s="19">
        <f t="shared" si="50"/>
        <v>-0.49919658209753948</v>
      </c>
      <c r="N192" s="20">
        <f t="shared" si="51"/>
        <v>4.5775076923071225</v>
      </c>
      <c r="O192" s="42">
        <f t="shared" si="52"/>
        <v>1.5759382285619772</v>
      </c>
      <c r="P192" s="40"/>
      <c r="Q192" s="21">
        <f t="shared" si="53"/>
        <v>21.376981362757554</v>
      </c>
      <c r="R192" s="44">
        <f t="shared" si="54"/>
        <v>0.90319086696744677</v>
      </c>
      <c r="S192" s="22"/>
      <c r="T192" s="22">
        <f t="shared" si="55"/>
        <v>4.6700044652428057</v>
      </c>
      <c r="U192" s="50">
        <f t="shared" si="56"/>
        <v>0.3209433443107057</v>
      </c>
      <c r="V192" s="47"/>
      <c r="W192" s="26">
        <f t="shared" si="60"/>
        <v>0.57311311484054583</v>
      </c>
      <c r="X192" s="26">
        <f t="shared" si="61"/>
        <v>4.6700044652428057</v>
      </c>
      <c r="Y192" s="27">
        <f t="shared" si="62"/>
        <v>6.1361088528504026E-2</v>
      </c>
      <c r="Z192" s="26">
        <f t="shared" si="63"/>
        <v>0.10930769834679825</v>
      </c>
      <c r="AA192" s="33">
        <f t="shared" si="65"/>
        <v>6.7411511743928809</v>
      </c>
      <c r="AB192" s="30"/>
      <c r="AC192" s="37">
        <f t="shared" si="66"/>
        <v>1.3020008879683883E-2</v>
      </c>
      <c r="AD192" s="37">
        <f t="shared" si="67"/>
        <v>2.1756963831532756</v>
      </c>
      <c r="AE192" s="38">
        <f t="shared" si="68"/>
        <v>5.9583999999999993</v>
      </c>
      <c r="AF192" s="37">
        <f t="shared" si="69"/>
        <v>6.1206710563912851E-4</v>
      </c>
      <c r="AG192" s="37">
        <f t="shared" si="70"/>
        <v>0.11077728962770521</v>
      </c>
      <c r="AH192" s="38">
        <f t="shared" si="72"/>
        <v>0.57499891264855363</v>
      </c>
    </row>
    <row r="193" spans="6:34" x14ac:dyDescent="0.2">
      <c r="F193" s="9">
        <v>80.9000000000011</v>
      </c>
      <c r="G193" s="17">
        <f t="shared" si="64"/>
        <v>1151.5153846153953</v>
      </c>
      <c r="H193" s="24">
        <f t="shared" si="57"/>
        <v>1424.6653846153954</v>
      </c>
      <c r="I193" s="24">
        <f t="shared" si="58"/>
        <v>17.325998869823025</v>
      </c>
      <c r="J193" s="18">
        <f t="shared" si="59"/>
        <v>1732599886.9823024</v>
      </c>
      <c r="K193" s="19">
        <f t="shared" si="48"/>
        <v>-8.0393310991952873</v>
      </c>
      <c r="L193" s="25">
        <f t="shared" si="49"/>
        <v>-7.5446066471270035</v>
      </c>
      <c r="M193" s="19">
        <f t="shared" si="50"/>
        <v>-0.49472445206828386</v>
      </c>
      <c r="N193" s="20">
        <f t="shared" si="51"/>
        <v>4.5912661538455808</v>
      </c>
      <c r="O193" s="42">
        <f t="shared" si="52"/>
        <v>1.5768962802638642</v>
      </c>
      <c r="P193" s="40"/>
      <c r="Q193" s="21">
        <f t="shared" si="53"/>
        <v>21.393825418833742</v>
      </c>
      <c r="R193" s="44">
        <f t="shared" si="54"/>
        <v>0.90366401015755971</v>
      </c>
      <c r="S193" s="22"/>
      <c r="T193" s="22">
        <f t="shared" si="55"/>
        <v>4.6596787687672103</v>
      </c>
      <c r="U193" s="50">
        <f t="shared" si="56"/>
        <v>0.32091637986713695</v>
      </c>
      <c r="V193" s="47"/>
      <c r="W193" s="26">
        <f t="shared" si="60"/>
        <v>0.57306496404845875</v>
      </c>
      <c r="X193" s="26">
        <f t="shared" si="61"/>
        <v>4.6596787687672103</v>
      </c>
      <c r="Y193" s="27">
        <f t="shared" si="62"/>
        <v>6.1491895953170166E-2</v>
      </c>
      <c r="Z193" s="26">
        <f t="shared" si="63"/>
        <v>0.10951519763038352</v>
      </c>
      <c r="AA193" s="33">
        <f t="shared" si="65"/>
        <v>6.7278133707630019</v>
      </c>
      <c r="AB193" s="30"/>
      <c r="AC193" s="37">
        <f t="shared" si="66"/>
        <v>1.302349291399944E-2</v>
      </c>
      <c r="AD193" s="37">
        <f t="shared" si="67"/>
        <v>2.188719876067275</v>
      </c>
      <c r="AE193" s="38">
        <f t="shared" si="68"/>
        <v>5.9583999999999993</v>
      </c>
      <c r="AF193" s="37">
        <f t="shared" si="69"/>
        <v>6.1229019501231341E-4</v>
      </c>
      <c r="AG193" s="37">
        <f t="shared" si="70"/>
        <v>0.11138957982271752</v>
      </c>
      <c r="AH193" s="38">
        <f t="shared" si="72"/>
        <v>0.57499913573792694</v>
      </c>
    </row>
    <row r="194" spans="6:34" x14ac:dyDescent="0.2">
      <c r="F194" s="9">
        <v>80.800000000001106</v>
      </c>
      <c r="G194" s="17">
        <f t="shared" si="64"/>
        <v>1151.2615384615492</v>
      </c>
      <c r="H194" s="24">
        <f t="shared" si="57"/>
        <v>1424.4115384615493</v>
      </c>
      <c r="I194" s="24">
        <f t="shared" si="58"/>
        <v>17.313236071006486</v>
      </c>
      <c r="J194" s="18">
        <f t="shared" si="59"/>
        <v>1731323607.1006486</v>
      </c>
      <c r="K194" s="19">
        <f t="shared" ref="K194:K257" si="73">LOG(EXP(((LN(Y194)-$B$10/(H194)-$B$11-$B$7)-$B$12*(1-$B$16/H194-LN(H194/$B$16))-$B$13*J194/H194-$B$14*(H194-$B$16)*J194/H194-$B$15*J194*J194/H194)/$B$9))</f>
        <v>-8.0387229840774204</v>
      </c>
      <c r="L194" s="25">
        <f t="shared" ref="L194:L257" si="74">-25096.3/(G194+273)+8.735+0.11*(I194*1000-1)/(G194+273)</f>
        <v>-7.5484938709646272</v>
      </c>
      <c r="M194" s="19">
        <f t="shared" ref="M194:M257" si="75">K194-L194</f>
        <v>-0.49022911311279316</v>
      </c>
      <c r="N194" s="20">
        <f t="shared" ref="N194:N257" si="76">81.8-(0.0542)*(G194+273)</f>
        <v>4.6050246153840391</v>
      </c>
      <c r="O194" s="42">
        <f t="shared" ref="O194:O257" si="77">6.24-0.15*K194-0.00412*(G194+273)</f>
        <v>1.5778509091500297</v>
      </c>
      <c r="P194" s="40"/>
      <c r="Q194" s="21">
        <f t="shared" ref="Q194:Q257" si="78">N194*X194</f>
        <v>21.41024907027656</v>
      </c>
      <c r="R194" s="44">
        <f t="shared" ref="R194:R257" si="79">O194*W194</f>
        <v>0.90413447605269892</v>
      </c>
      <c r="S194" s="22"/>
      <c r="T194" s="22">
        <f t="shared" ref="T194:T257" si="80">B$4*X194</f>
        <v>4.6493234799986052</v>
      </c>
      <c r="U194" s="50">
        <f t="shared" ref="U194:U257" si="81">W194*B$3</f>
        <v>0.32088919406349853</v>
      </c>
      <c r="V194" s="47"/>
      <c r="W194" s="26">
        <f t="shared" si="60"/>
        <v>0.57301641797053304</v>
      </c>
      <c r="X194" s="26">
        <f t="shared" si="61"/>
        <v>4.6493234799986052</v>
      </c>
      <c r="Y194" s="27">
        <f t="shared" si="62"/>
        <v>6.1623634108881678E-2</v>
      </c>
      <c r="Z194" s="26">
        <f t="shared" si="63"/>
        <v>0.10972407563769786</v>
      </c>
      <c r="AA194" s="33">
        <f t="shared" si="65"/>
        <v>6.7144370116746055</v>
      </c>
      <c r="AB194" s="30"/>
      <c r="AC194" s="37">
        <f t="shared" si="66"/>
        <v>1.3026752093799736E-2</v>
      </c>
      <c r="AD194" s="37">
        <f t="shared" si="67"/>
        <v>2.2017466281610747</v>
      </c>
      <c r="AE194" s="38">
        <f t="shared" si="68"/>
        <v>5.9583999999999993</v>
      </c>
      <c r="AF194" s="37">
        <f t="shared" si="69"/>
        <v>6.1251183505806387E-4</v>
      </c>
      <c r="AG194" s="37">
        <f t="shared" si="70"/>
        <v>0.11200209165777558</v>
      </c>
      <c r="AH194" s="38">
        <f t="shared" si="72"/>
        <v>0.57499935737797259</v>
      </c>
    </row>
    <row r="195" spans="6:34" x14ac:dyDescent="0.2">
      <c r="F195" s="9">
        <v>80.700000000001097</v>
      </c>
      <c r="G195" s="17">
        <f t="shared" si="64"/>
        <v>1151.0076923077031</v>
      </c>
      <c r="H195" s="24">
        <f t="shared" ref="H195:H258" si="82">G195+273.15</f>
        <v>1424.1576923077032</v>
      </c>
      <c r="I195" s="24">
        <f t="shared" ref="I195:I258" si="83">92-0.18*G195+0.0001*(G195^2)</f>
        <v>17.300486159763864</v>
      </c>
      <c r="J195" s="18">
        <f t="shared" ref="J195:J258" si="84">I195*10^8</f>
        <v>1730048615.9763863</v>
      </c>
      <c r="K195" s="19">
        <f t="shared" si="73"/>
        <v>-8.0380919871343046</v>
      </c>
      <c r="L195" s="25">
        <f t="shared" si="74"/>
        <v>-7.5523814851656681</v>
      </c>
      <c r="M195" s="19">
        <f t="shared" si="75"/>
        <v>-0.48571050196863652</v>
      </c>
      <c r="N195" s="20">
        <f t="shared" si="76"/>
        <v>4.6187830769224973</v>
      </c>
      <c r="O195" s="42">
        <f t="shared" si="77"/>
        <v>1.5788021057624082</v>
      </c>
      <c r="P195" s="40"/>
      <c r="Q195" s="21">
        <f t="shared" si="78"/>
        <v>21.426251875303223</v>
      </c>
      <c r="R195" s="44">
        <f t="shared" si="79"/>
        <v>0.90460225911558878</v>
      </c>
      <c r="S195" s="22"/>
      <c r="T195" s="22">
        <f t="shared" si="80"/>
        <v>4.6389387677369704</v>
      </c>
      <c r="U195" s="50">
        <f t="shared" si="81"/>
        <v>0.32086178708261992</v>
      </c>
      <c r="V195" s="47"/>
      <c r="W195" s="26">
        <f t="shared" ref="W195:W258" si="85">(W194*F194-(R194*C$2+U194*B$2)*(F194-F195))/F195</f>
        <v>0.57296747693324979</v>
      </c>
      <c r="X195" s="26">
        <f t="shared" ref="X195:X258" si="86">(X194*F194-(Q194*C$2+T194*B$2)*(F194-F195))/F195</f>
        <v>4.6389387677369704</v>
      </c>
      <c r="Y195" s="27">
        <f t="shared" ref="Y195:Y258" si="87">W195/X195/2</f>
        <v>6.1756309537662049E-2</v>
      </c>
      <c r="Z195" s="26">
        <f t="shared" ref="Z195:Z258" si="88">W195/(W195+X195)</f>
        <v>0.10993434072594373</v>
      </c>
      <c r="AA195" s="33">
        <f t="shared" si="65"/>
        <v>6.7010223145759964</v>
      </c>
      <c r="AB195" s="30"/>
      <c r="AC195" s="37">
        <f t="shared" si="66"/>
        <v>1.3029786275138693E-2</v>
      </c>
      <c r="AD195" s="37">
        <f t="shared" si="67"/>
        <v>2.2147764144362134</v>
      </c>
      <c r="AE195" s="38">
        <f t="shared" si="68"/>
        <v>5.9583999999999993</v>
      </c>
      <c r="AF195" s="37">
        <f t="shared" si="69"/>
        <v>6.1273202309915665E-4</v>
      </c>
      <c r="AG195" s="37">
        <f t="shared" si="70"/>
        <v>0.11261482368087473</v>
      </c>
      <c r="AH195" s="38">
        <f t="shared" si="72"/>
        <v>0.57499957756601361</v>
      </c>
    </row>
    <row r="196" spans="6:34" x14ac:dyDescent="0.2">
      <c r="F196" s="9">
        <v>80.600000000001103</v>
      </c>
      <c r="G196" s="17">
        <f t="shared" ref="G196:G259" si="89">G195-(1200-1035)/650</f>
        <v>1150.753846153857</v>
      </c>
      <c r="H196" s="24">
        <f t="shared" si="82"/>
        <v>1423.9038461538571</v>
      </c>
      <c r="I196" s="24">
        <f t="shared" si="83"/>
        <v>17.287749136095215</v>
      </c>
      <c r="J196" s="18">
        <f t="shared" si="84"/>
        <v>1728774913.6095214</v>
      </c>
      <c r="K196" s="19">
        <f t="shared" si="73"/>
        <v>-8.0374380450639222</v>
      </c>
      <c r="L196" s="25">
        <f t="shared" si="74"/>
        <v>-7.5562694899389236</v>
      </c>
      <c r="M196" s="19">
        <f t="shared" si="75"/>
        <v>-0.48116855512499868</v>
      </c>
      <c r="N196" s="20">
        <f t="shared" si="76"/>
        <v>4.6325415384609556</v>
      </c>
      <c r="O196" s="42">
        <f t="shared" si="77"/>
        <v>1.5797498606056974</v>
      </c>
      <c r="P196" s="40"/>
      <c r="Q196" s="21">
        <f t="shared" si="78"/>
        <v>21.441833406085923</v>
      </c>
      <c r="R196" s="44">
        <f t="shared" si="79"/>
        <v>0.90506735380664827</v>
      </c>
      <c r="S196" s="22"/>
      <c r="T196" s="22">
        <f t="shared" si="80"/>
        <v>4.6285248017893492</v>
      </c>
      <c r="U196" s="50">
        <f t="shared" si="81"/>
        <v>0.32083415911009777</v>
      </c>
      <c r="V196" s="47"/>
      <c r="W196" s="26">
        <f t="shared" si="85"/>
        <v>0.57291814126803164</v>
      </c>
      <c r="X196" s="26">
        <f t="shared" si="86"/>
        <v>4.6285248017893492</v>
      </c>
      <c r="Y196" s="27">
        <f t="shared" si="87"/>
        <v>6.1889928843694028E-2</v>
      </c>
      <c r="Z196" s="26">
        <f t="shared" si="88"/>
        <v>0.11014600131925573</v>
      </c>
      <c r="AA196" s="33">
        <f t="shared" ref="AA196:AA259" si="90">(W196+X196)/56*72</f>
        <v>6.6875694982166332</v>
      </c>
      <c r="AB196" s="30"/>
      <c r="AC196" s="37">
        <f t="shared" ref="AC196:AC259" si="91">(Q195*C$2+T195*B$2)*(F195-F196)/100</f>
        <v>1.3032595321519356E-2</v>
      </c>
      <c r="AD196" s="37">
        <f t="shared" ref="AD196:AD259" si="92">AD195+AC196</f>
        <v>2.227809009757733</v>
      </c>
      <c r="AE196" s="38">
        <f t="shared" ref="AE196:AE259" si="93">AD196+X196*F196/100</f>
        <v>5.9583999999999993</v>
      </c>
      <c r="AF196" s="37">
        <f t="shared" ref="AF196:AF259" si="94">(R196*C$2+U196*B$2)*(F195-F196)/100</f>
        <v>6.1295075645833826E-4</v>
      </c>
      <c r="AG196" s="37">
        <f t="shared" ref="AG196:AG259" si="95">AG195+AF196</f>
        <v>0.11322777443733308</v>
      </c>
      <c r="AH196" s="38">
        <f t="shared" ref="AH196:AH259" si="96">AG196+W196*F196/100</f>
        <v>0.57499979629937292</v>
      </c>
    </row>
    <row r="197" spans="6:34" x14ac:dyDescent="0.2">
      <c r="F197" s="9">
        <v>80.500000000001094</v>
      </c>
      <c r="G197" s="17">
        <f t="shared" si="89"/>
        <v>1150.5000000000109</v>
      </c>
      <c r="H197" s="24">
        <f t="shared" si="82"/>
        <v>1423.650000000011</v>
      </c>
      <c r="I197" s="24">
        <f t="shared" si="83"/>
        <v>17.275025000000568</v>
      </c>
      <c r="J197" s="18">
        <f t="shared" si="84"/>
        <v>1727502500.0000567</v>
      </c>
      <c r="K197" s="19">
        <f t="shared" si="73"/>
        <v>-8.0367610943147962</v>
      </c>
      <c r="L197" s="25">
        <f t="shared" si="74"/>
        <v>-7.5601578854933322</v>
      </c>
      <c r="M197" s="19">
        <f t="shared" si="75"/>
        <v>-0.47660320882146401</v>
      </c>
      <c r="N197" s="20">
        <f t="shared" si="76"/>
        <v>4.6462999999994139</v>
      </c>
      <c r="O197" s="42">
        <f t="shared" si="77"/>
        <v>1.5806941641471743</v>
      </c>
      <c r="P197" s="40"/>
      <c r="Q197" s="21">
        <f t="shared" si="78"/>
        <v>21.456993248806956</v>
      </c>
      <c r="R197" s="44">
        <f t="shared" si="79"/>
        <v>0.90552975458399299</v>
      </c>
      <c r="S197" s="22"/>
      <c r="T197" s="22">
        <f t="shared" si="80"/>
        <v>4.6180817529668046</v>
      </c>
      <c r="U197" s="50">
        <f t="shared" si="81"/>
        <v>0.32080631033431317</v>
      </c>
      <c r="V197" s="47"/>
      <c r="W197" s="26">
        <f t="shared" si="85"/>
        <v>0.57286841131127342</v>
      </c>
      <c r="X197" s="26">
        <f t="shared" si="86"/>
        <v>4.6180817529668046</v>
      </c>
      <c r="Y197" s="27">
        <f t="shared" si="87"/>
        <v>6.202449869399175E-2</v>
      </c>
      <c r="Z197" s="26">
        <f t="shared" si="88"/>
        <v>0.11035906590926481</v>
      </c>
      <c r="AA197" s="33">
        <f t="shared" si="90"/>
        <v>6.6740787826432442</v>
      </c>
      <c r="AB197" s="30"/>
      <c r="AC197" s="37">
        <f t="shared" si="91"/>
        <v>1.3035179103938747E-2</v>
      </c>
      <c r="AD197" s="37">
        <f t="shared" si="92"/>
        <v>2.2408441888616717</v>
      </c>
      <c r="AE197" s="38">
        <f t="shared" si="93"/>
        <v>5.9583999999999993</v>
      </c>
      <c r="AF197" s="37">
        <f t="shared" si="94"/>
        <v>6.1316803245920534E-4</v>
      </c>
      <c r="AG197" s="37">
        <f t="shared" si="95"/>
        <v>0.11384094246979228</v>
      </c>
      <c r="AH197" s="38">
        <f t="shared" si="96"/>
        <v>0.57500001357537367</v>
      </c>
    </row>
    <row r="198" spans="6:34" x14ac:dyDescent="0.2">
      <c r="F198" s="9">
        <v>80.4000000000011</v>
      </c>
      <c r="G198" s="17">
        <f t="shared" si="89"/>
        <v>1150.2461538461648</v>
      </c>
      <c r="H198" s="24">
        <f t="shared" si="82"/>
        <v>1423.3961538461649</v>
      </c>
      <c r="I198" s="24">
        <f t="shared" si="83"/>
        <v>17.262313751479837</v>
      </c>
      <c r="J198" s="18">
        <f t="shared" si="84"/>
        <v>1726231375.1479838</v>
      </c>
      <c r="K198" s="19">
        <f t="shared" si="73"/>
        <v>-8.0360610710846512</v>
      </c>
      <c r="L198" s="25">
        <f t="shared" si="74"/>
        <v>-7.5640466720380033</v>
      </c>
      <c r="M198" s="19">
        <f t="shared" si="75"/>
        <v>-0.47201439904664788</v>
      </c>
      <c r="N198" s="20">
        <f t="shared" si="76"/>
        <v>4.6600584615378722</v>
      </c>
      <c r="O198" s="42">
        <f t="shared" si="77"/>
        <v>1.5816350068164979</v>
      </c>
      <c r="P198" s="40"/>
      <c r="Q198" s="21">
        <f t="shared" si="78"/>
        <v>21.471731003713426</v>
      </c>
      <c r="R198" s="44">
        <f t="shared" si="79"/>
        <v>0.90598945590343039</v>
      </c>
      <c r="S198" s="22"/>
      <c r="T198" s="22">
        <f t="shared" si="80"/>
        <v>4.6076097930813322</v>
      </c>
      <c r="U198" s="50">
        <f t="shared" si="81"/>
        <v>0.32077824094644897</v>
      </c>
      <c r="V198" s="47"/>
      <c r="W198" s="26">
        <f t="shared" si="85"/>
        <v>0.57281828740437313</v>
      </c>
      <c r="X198" s="26">
        <f t="shared" si="86"/>
        <v>4.6076097930813322</v>
      </c>
      <c r="Y198" s="27">
        <f t="shared" si="87"/>
        <v>6.2160025819081109E-2</v>
      </c>
      <c r="Z198" s="26">
        <f t="shared" si="88"/>
        <v>0.11057354305566712</v>
      </c>
      <c r="AA198" s="33">
        <f t="shared" si="90"/>
        <v>6.6605503891959073</v>
      </c>
      <c r="AB198" s="30"/>
      <c r="AC198" s="37">
        <f t="shared" si="91"/>
        <v>1.303753750088614E-2</v>
      </c>
      <c r="AD198" s="37">
        <f t="shared" si="92"/>
        <v>2.2538817263625579</v>
      </c>
      <c r="AE198" s="38">
        <f t="shared" si="93"/>
        <v>5.9583999999999993</v>
      </c>
      <c r="AF198" s="37">
        <f t="shared" si="94"/>
        <v>6.1338384842490477E-4</v>
      </c>
      <c r="AG198" s="37">
        <f t="shared" si="95"/>
        <v>0.11445432631821718</v>
      </c>
      <c r="AH198" s="38">
        <f t="shared" si="96"/>
        <v>0.57500022939133955</v>
      </c>
    </row>
    <row r="199" spans="6:34" x14ac:dyDescent="0.2">
      <c r="F199" s="9">
        <v>80.300000000001106</v>
      </c>
      <c r="G199" s="17">
        <f t="shared" si="89"/>
        <v>1149.9923076923187</v>
      </c>
      <c r="H199" s="24">
        <f t="shared" si="82"/>
        <v>1423.1423076923188</v>
      </c>
      <c r="I199" s="24">
        <f t="shared" si="83"/>
        <v>17.249615390533137</v>
      </c>
      <c r="J199" s="18">
        <f t="shared" si="84"/>
        <v>1724961539.0533137</v>
      </c>
      <c r="K199" s="19">
        <f t="shared" si="73"/>
        <v>-8.0353379113190844</v>
      </c>
      <c r="L199" s="25">
        <f t="shared" si="74"/>
        <v>-7.5679358497821632</v>
      </c>
      <c r="M199" s="19">
        <f t="shared" si="75"/>
        <v>-0.46740206153692121</v>
      </c>
      <c r="N199" s="20">
        <f t="shared" si="76"/>
        <v>4.6738169230763305</v>
      </c>
      <c r="O199" s="42">
        <f t="shared" si="77"/>
        <v>1.5825723790055086</v>
      </c>
      <c r="P199" s="40"/>
      <c r="Q199" s="21">
        <f t="shared" si="78"/>
        <v>21.486046285171341</v>
      </c>
      <c r="R199" s="44">
        <f t="shared" si="79"/>
        <v>0.90644645221845099</v>
      </c>
      <c r="S199" s="22"/>
      <c r="T199" s="22">
        <f t="shared" si="80"/>
        <v>4.5971090949427076</v>
      </c>
      <c r="U199" s="50">
        <f t="shared" si="81"/>
        <v>0.32074995114050686</v>
      </c>
      <c r="V199" s="47"/>
      <c r="W199" s="26">
        <f t="shared" si="85"/>
        <v>0.57276776989376221</v>
      </c>
      <c r="X199" s="26">
        <f t="shared" si="86"/>
        <v>4.5971090949427076</v>
      </c>
      <c r="Y199" s="27">
        <f t="shared" si="87"/>
        <v>6.2296517013688629E-2</v>
      </c>
      <c r="Z199" s="26">
        <f t="shared" si="88"/>
        <v>0.11078944138679785</v>
      </c>
      <c r="AA199" s="33">
        <f t="shared" si="90"/>
        <v>6.6469845405040324</v>
      </c>
      <c r="AB199" s="30"/>
      <c r="AC199" s="37">
        <f t="shared" si="91"/>
        <v>1.3039670398396638E-2</v>
      </c>
      <c r="AD199" s="37">
        <f t="shared" si="92"/>
        <v>2.2669213967609547</v>
      </c>
      <c r="AE199" s="38">
        <f t="shared" si="93"/>
        <v>5.9584000000000001</v>
      </c>
      <c r="AF199" s="37">
        <f t="shared" si="94"/>
        <v>6.1359820167944412E-4</v>
      </c>
      <c r="AG199" s="37">
        <f t="shared" si="95"/>
        <v>0.11506792451989663</v>
      </c>
      <c r="AH199" s="38">
        <f t="shared" si="96"/>
        <v>0.57500044374459403</v>
      </c>
    </row>
    <row r="200" spans="6:34" x14ac:dyDescent="0.2">
      <c r="F200" s="9">
        <v>80.200000000001097</v>
      </c>
      <c r="G200" s="17">
        <f t="shared" si="89"/>
        <v>1149.7384615384726</v>
      </c>
      <c r="H200" s="24">
        <f t="shared" si="82"/>
        <v>1422.8884615384727</v>
      </c>
      <c r="I200" s="24">
        <f t="shared" si="83"/>
        <v>17.236929917160325</v>
      </c>
      <c r="J200" s="18">
        <f t="shared" si="84"/>
        <v>1723692991.7160325</v>
      </c>
      <c r="K200" s="19">
        <f t="shared" si="73"/>
        <v>-8.0345915507103083</v>
      </c>
      <c r="L200" s="25">
        <f t="shared" si="74"/>
        <v>-7.5718254189352283</v>
      </c>
      <c r="M200" s="19">
        <f t="shared" si="75"/>
        <v>-0.46276613177507997</v>
      </c>
      <c r="N200" s="20">
        <f t="shared" si="76"/>
        <v>4.6875753846147887</v>
      </c>
      <c r="O200" s="42">
        <f t="shared" si="77"/>
        <v>1.5835062710680381</v>
      </c>
      <c r="P200" s="40"/>
      <c r="Q200" s="21">
        <f t="shared" si="78"/>
        <v>21.49993872171925</v>
      </c>
      <c r="R200" s="44">
        <f t="shared" si="79"/>
        <v>0.90690073798022919</v>
      </c>
      <c r="S200" s="22"/>
      <c r="T200" s="22">
        <f t="shared" si="80"/>
        <v>4.5865798323552829</v>
      </c>
      <c r="U200" s="50">
        <f t="shared" si="81"/>
        <v>0.32072144111332485</v>
      </c>
      <c r="V200" s="47"/>
      <c r="W200" s="26">
        <f t="shared" si="85"/>
        <v>0.57271685913093717</v>
      </c>
      <c r="X200" s="26">
        <f t="shared" si="86"/>
        <v>4.5865798323552829</v>
      </c>
      <c r="Y200" s="27">
        <f t="shared" si="87"/>
        <v>6.2433979137439082E-2</v>
      </c>
      <c r="Z200" s="26">
        <f t="shared" si="88"/>
        <v>0.11100676960021012</v>
      </c>
      <c r="AA200" s="33">
        <f t="shared" si="90"/>
        <v>6.6333814604822825</v>
      </c>
      <c r="AB200" s="30"/>
      <c r="AC200" s="37">
        <f t="shared" si="91"/>
        <v>1.3041577690058138E-2</v>
      </c>
      <c r="AD200" s="37">
        <f t="shared" si="92"/>
        <v>2.279962974451013</v>
      </c>
      <c r="AE200" s="38">
        <f t="shared" si="93"/>
        <v>5.9584000000000001</v>
      </c>
      <c r="AF200" s="37">
        <f t="shared" si="94"/>
        <v>6.1381108954682928E-4</v>
      </c>
      <c r="AG200" s="37">
        <f t="shared" si="95"/>
        <v>0.11568173560944346</v>
      </c>
      <c r="AH200" s="38">
        <f t="shared" si="96"/>
        <v>0.57500065663246136</v>
      </c>
    </row>
    <row r="201" spans="6:34" x14ac:dyDescent="0.2">
      <c r="F201" s="9">
        <v>80.100000000001103</v>
      </c>
      <c r="G201" s="17">
        <f t="shared" si="89"/>
        <v>1149.4846153846265</v>
      </c>
      <c r="H201" s="24">
        <f t="shared" si="82"/>
        <v>1422.6346153846266</v>
      </c>
      <c r="I201" s="24">
        <f t="shared" si="83"/>
        <v>17.224257331361514</v>
      </c>
      <c r="J201" s="18">
        <f t="shared" si="84"/>
        <v>1722425733.1361513</v>
      </c>
      <c r="K201" s="19">
        <f t="shared" si="73"/>
        <v>-8.0338219246957472</v>
      </c>
      <c r="L201" s="25">
        <f t="shared" si="74"/>
        <v>-7.5757153797067245</v>
      </c>
      <c r="M201" s="19">
        <f t="shared" si="75"/>
        <v>-0.4581065449890227</v>
      </c>
      <c r="N201" s="20">
        <f t="shared" si="76"/>
        <v>4.701333846153247</v>
      </c>
      <c r="O201" s="42">
        <f t="shared" si="77"/>
        <v>1.5844366733197006</v>
      </c>
      <c r="P201" s="40"/>
      <c r="Q201" s="21">
        <f t="shared" si="78"/>
        <v>21.513407956121359</v>
      </c>
      <c r="R201" s="44">
        <f t="shared" si="79"/>
        <v>0.90735230763761121</v>
      </c>
      <c r="S201" s="22"/>
      <c r="T201" s="22">
        <f t="shared" si="80"/>
        <v>4.5760221801147321</v>
      </c>
      <c r="U201" s="50">
        <f t="shared" si="81"/>
        <v>0.32069271106459468</v>
      </c>
      <c r="V201" s="47"/>
      <c r="W201" s="26">
        <f t="shared" si="85"/>
        <v>0.57266555547249043</v>
      </c>
      <c r="X201" s="26">
        <f t="shared" si="86"/>
        <v>4.5760221801147321</v>
      </c>
      <c r="Y201" s="27">
        <f t="shared" si="87"/>
        <v>6.2572419115561662E-2</v>
      </c>
      <c r="Z201" s="26">
        <f t="shared" si="88"/>
        <v>0.11122553646325889</v>
      </c>
      <c r="AA201" s="33">
        <f t="shared" si="90"/>
        <v>6.6197413743264288</v>
      </c>
      <c r="AB201" s="30"/>
      <c r="AC201" s="37">
        <f t="shared" si="91"/>
        <v>1.3043259277036525E-2</v>
      </c>
      <c r="AD201" s="37">
        <f t="shared" si="92"/>
        <v>2.2930062337280495</v>
      </c>
      <c r="AE201" s="38">
        <f t="shared" si="93"/>
        <v>5.958400000000001</v>
      </c>
      <c r="AF201" s="37">
        <f t="shared" si="94"/>
        <v>6.1402250935106803E-4</v>
      </c>
      <c r="AG201" s="37">
        <f t="shared" si="95"/>
        <v>0.11629575811879453</v>
      </c>
      <c r="AH201" s="38">
        <f t="shared" si="96"/>
        <v>0.57500086805226569</v>
      </c>
    </row>
    <row r="202" spans="6:34" x14ac:dyDescent="0.2">
      <c r="F202" s="9">
        <v>80.000000000001094</v>
      </c>
      <c r="G202" s="17">
        <f t="shared" si="89"/>
        <v>1149.2307692307804</v>
      </c>
      <c r="H202" s="24">
        <f t="shared" si="82"/>
        <v>1422.3807692307805</v>
      </c>
      <c r="I202" s="24">
        <f t="shared" si="83"/>
        <v>17.211597633136648</v>
      </c>
      <c r="J202" s="18">
        <f t="shared" si="84"/>
        <v>1721159763.3136649</v>
      </c>
      <c r="K202" s="19">
        <f t="shared" si="73"/>
        <v>-8.0330289684567653</v>
      </c>
      <c r="L202" s="25">
        <f t="shared" si="74"/>
        <v>-7.5796057323063568</v>
      </c>
      <c r="M202" s="19">
        <f t="shared" si="75"/>
        <v>-0.45342323615040847</v>
      </c>
      <c r="N202" s="20">
        <f t="shared" si="76"/>
        <v>4.7150923076917053</v>
      </c>
      <c r="O202" s="42">
        <f t="shared" si="77"/>
        <v>1.5853635760376994</v>
      </c>
      <c r="P202" s="40"/>
      <c r="Q202" s="21">
        <f t="shared" si="78"/>
        <v>21.526453645420062</v>
      </c>
      <c r="R202" s="44">
        <f t="shared" si="79"/>
        <v>0.90780115563711417</v>
      </c>
      <c r="S202" s="22"/>
      <c r="T202" s="22">
        <f t="shared" si="80"/>
        <v>4.5654363140047272</v>
      </c>
      <c r="U202" s="50">
        <f t="shared" si="81"/>
        <v>0.32066376119687967</v>
      </c>
      <c r="V202" s="47"/>
      <c r="W202" s="26">
        <f t="shared" si="85"/>
        <v>0.57261385928014219</v>
      </c>
      <c r="X202" s="26">
        <f t="shared" si="86"/>
        <v>4.5654363140047272</v>
      </c>
      <c r="Y202" s="27">
        <f t="shared" si="87"/>
        <v>6.2711843939605258E-2</v>
      </c>
      <c r="Z202" s="26">
        <f t="shared" si="88"/>
        <v>0.11144575081368999</v>
      </c>
      <c r="AA202" s="33">
        <f t="shared" si="90"/>
        <v>6.6060645085091174</v>
      </c>
      <c r="AB202" s="30"/>
      <c r="AC202" s="37">
        <f t="shared" si="91"/>
        <v>1.3044715068119156E-2</v>
      </c>
      <c r="AD202" s="37">
        <f t="shared" si="92"/>
        <v>2.3060509487961687</v>
      </c>
      <c r="AE202" s="38">
        <f t="shared" si="93"/>
        <v>5.958400000000001</v>
      </c>
      <c r="AF202" s="37">
        <f t="shared" si="94"/>
        <v>6.1423245841704926E-4</v>
      </c>
      <c r="AG202" s="37">
        <f t="shared" si="95"/>
        <v>0.11690999057721158</v>
      </c>
      <c r="AH202" s="38">
        <f t="shared" si="96"/>
        <v>0.5750010780013316</v>
      </c>
    </row>
    <row r="203" spans="6:34" x14ac:dyDescent="0.2">
      <c r="F203" s="9">
        <v>79.9000000000011</v>
      </c>
      <c r="G203" s="17">
        <f t="shared" si="89"/>
        <v>1148.9769230769343</v>
      </c>
      <c r="H203" s="24">
        <f t="shared" si="82"/>
        <v>1422.1269230769344</v>
      </c>
      <c r="I203" s="24">
        <f t="shared" si="83"/>
        <v>17.198950822485784</v>
      </c>
      <c r="J203" s="18">
        <f t="shared" si="84"/>
        <v>1719895082.2485785</v>
      </c>
      <c r="K203" s="19">
        <f t="shared" si="73"/>
        <v>-8.0322126169172989</v>
      </c>
      <c r="L203" s="25">
        <f t="shared" si="74"/>
        <v>-7.583496476943961</v>
      </c>
      <c r="M203" s="19">
        <f t="shared" si="75"/>
        <v>-0.44871613997333792</v>
      </c>
      <c r="N203" s="20">
        <f t="shared" si="76"/>
        <v>4.7288507692301636</v>
      </c>
      <c r="O203" s="42">
        <f t="shared" si="77"/>
        <v>1.586286969460625</v>
      </c>
      <c r="P203" s="40"/>
      <c r="Q203" s="21">
        <f t="shared" si="78"/>
        <v>21.539075460988009</v>
      </c>
      <c r="R203" s="44">
        <f t="shared" si="79"/>
        <v>0.9082472764229198</v>
      </c>
      <c r="S203" s="22"/>
      <c r="T203" s="22">
        <f t="shared" si="80"/>
        <v>4.5548224107935802</v>
      </c>
      <c r="U203" s="50">
        <f t="shared" si="81"/>
        <v>0.3206345917156323</v>
      </c>
      <c r="V203" s="47"/>
      <c r="W203" s="26">
        <f t="shared" si="85"/>
        <v>0.57256177092077187</v>
      </c>
      <c r="X203" s="26">
        <f t="shared" si="86"/>
        <v>4.5548224107935802</v>
      </c>
      <c r="Y203" s="27">
        <f t="shared" si="87"/>
        <v>6.2852260668162394E-2</v>
      </c>
      <c r="Z203" s="26">
        <f t="shared" si="88"/>
        <v>0.11166742156023397</v>
      </c>
      <c r="AA203" s="33">
        <f t="shared" si="90"/>
        <v>6.5923510907755949</v>
      </c>
      <c r="AB203" s="30"/>
      <c r="AC203" s="37">
        <f t="shared" si="91"/>
        <v>1.3045944979711654E-2</v>
      </c>
      <c r="AD203" s="37">
        <f t="shared" si="92"/>
        <v>2.3190968937758805</v>
      </c>
      <c r="AE203" s="38">
        <f t="shared" si="93"/>
        <v>5.958400000000001</v>
      </c>
      <c r="AF203" s="37">
        <f t="shared" si="94"/>
        <v>6.1444093406924107E-4</v>
      </c>
      <c r="AG203" s="37">
        <f t="shared" si="95"/>
        <v>0.11752443151128082</v>
      </c>
      <c r="AH203" s="38">
        <f t="shared" si="96"/>
        <v>0.5750012864769839</v>
      </c>
    </row>
    <row r="204" spans="6:34" x14ac:dyDescent="0.2">
      <c r="F204" s="9">
        <v>79.800000000001106</v>
      </c>
      <c r="G204" s="17">
        <f t="shared" si="89"/>
        <v>1148.7230769230882</v>
      </c>
      <c r="H204" s="24">
        <f t="shared" si="82"/>
        <v>1421.8730769230883</v>
      </c>
      <c r="I204" s="24">
        <f t="shared" si="83"/>
        <v>17.186316899408865</v>
      </c>
      <c r="J204" s="18">
        <f t="shared" si="84"/>
        <v>1718631689.9408865</v>
      </c>
      <c r="K204" s="19">
        <f t="shared" si="73"/>
        <v>-8.0313728047425084</v>
      </c>
      <c r="L204" s="25">
        <f t="shared" si="74"/>
        <v>-7.5873876138295309</v>
      </c>
      <c r="M204" s="19">
        <f t="shared" si="75"/>
        <v>-0.4439851909129775</v>
      </c>
      <c r="N204" s="20">
        <f t="shared" si="76"/>
        <v>4.7426092307686218</v>
      </c>
      <c r="O204" s="42">
        <f t="shared" si="77"/>
        <v>1.5872068437882527</v>
      </c>
      <c r="P204" s="40"/>
      <c r="Q204" s="21">
        <f t="shared" si="78"/>
        <v>21.551273088579546</v>
      </c>
      <c r="R204" s="44">
        <f t="shared" si="79"/>
        <v>0.90869066443686886</v>
      </c>
      <c r="S204" s="22"/>
      <c r="T204" s="22">
        <f t="shared" si="80"/>
        <v>4.5441806482308031</v>
      </c>
      <c r="U204" s="50">
        <f t="shared" si="81"/>
        <v>0.32060520282921223</v>
      </c>
      <c r="V204" s="47"/>
      <c r="W204" s="26">
        <f t="shared" si="85"/>
        <v>0.57250929076645041</v>
      </c>
      <c r="X204" s="26">
        <f t="shared" si="86"/>
        <v>4.5441806482308031</v>
      </c>
      <c r="Y204" s="27">
        <f t="shared" si="87"/>
        <v>6.2993676427602729E-2</v>
      </c>
      <c r="Z204" s="26">
        <f t="shared" si="88"/>
        <v>0.1118905576832057</v>
      </c>
      <c r="AA204" s="33">
        <f t="shared" si="90"/>
        <v>6.5786013501393255</v>
      </c>
      <c r="AB204" s="30"/>
      <c r="AC204" s="37">
        <f t="shared" si="91"/>
        <v>1.3046948935890052E-2</v>
      </c>
      <c r="AD204" s="37">
        <f t="shared" si="92"/>
        <v>2.3321438427117704</v>
      </c>
      <c r="AE204" s="38">
        <f t="shared" si="93"/>
        <v>5.958400000000001</v>
      </c>
      <c r="AF204" s="37">
        <f t="shared" si="94"/>
        <v>6.1464793363300572E-4</v>
      </c>
      <c r="AG204" s="37">
        <f t="shared" si="95"/>
        <v>0.11813907944491382</v>
      </c>
      <c r="AH204" s="38">
        <f t="shared" si="96"/>
        <v>0.57500149347654761</v>
      </c>
    </row>
    <row r="205" spans="6:34" x14ac:dyDescent="0.2">
      <c r="F205" s="9">
        <v>79.700000000001197</v>
      </c>
      <c r="G205" s="17">
        <f t="shared" si="89"/>
        <v>1148.4692307692421</v>
      </c>
      <c r="H205" s="24">
        <f t="shared" si="82"/>
        <v>1421.6192307692422</v>
      </c>
      <c r="I205" s="24">
        <f t="shared" si="83"/>
        <v>17.17369586390592</v>
      </c>
      <c r="J205" s="18">
        <f t="shared" si="84"/>
        <v>1717369586.3905919</v>
      </c>
      <c r="K205" s="19">
        <f t="shared" si="73"/>
        <v>-8.0305094663374028</v>
      </c>
      <c r="L205" s="25">
        <f t="shared" si="74"/>
        <v>-7.5912791431732147</v>
      </c>
      <c r="M205" s="19">
        <f t="shared" si="75"/>
        <v>-0.43923032316418809</v>
      </c>
      <c r="N205" s="20">
        <f t="shared" si="76"/>
        <v>4.7563676923070801</v>
      </c>
      <c r="O205" s="42">
        <f t="shared" si="77"/>
        <v>1.5881231891813323</v>
      </c>
      <c r="P205" s="40"/>
      <c r="Q205" s="21">
        <f t="shared" si="78"/>
        <v>21.563046228381722</v>
      </c>
      <c r="R205" s="44">
        <f t="shared" si="79"/>
        <v>0.90913131411845105</v>
      </c>
      <c r="S205" s="22"/>
      <c r="T205" s="22">
        <f t="shared" si="80"/>
        <v>4.5335112050436432</v>
      </c>
      <c r="U205" s="50">
        <f t="shared" si="81"/>
        <v>0.32057559474890451</v>
      </c>
      <c r="V205" s="47"/>
      <c r="W205" s="26">
        <f t="shared" si="85"/>
        <v>0.57245641919447232</v>
      </c>
      <c r="X205" s="26">
        <f t="shared" si="86"/>
        <v>4.5335112050436432</v>
      </c>
      <c r="Y205" s="27">
        <f t="shared" si="87"/>
        <v>6.3136098412815256E-2</v>
      </c>
      <c r="Z205" s="26">
        <f t="shared" si="88"/>
        <v>0.11211516823510827</v>
      </c>
      <c r="AA205" s="33">
        <f t="shared" si="90"/>
        <v>6.5648155168775766</v>
      </c>
      <c r="AB205" s="30"/>
      <c r="AC205" s="37">
        <f t="shared" si="91"/>
        <v>1.3047726868393308E-2</v>
      </c>
      <c r="AD205" s="37">
        <f t="shared" si="92"/>
        <v>2.3451915695801637</v>
      </c>
      <c r="AE205" s="38">
        <f t="shared" si="93"/>
        <v>5.958400000000001</v>
      </c>
      <c r="AF205" s="37">
        <f t="shared" si="94"/>
        <v>6.1485345443311858E-4</v>
      </c>
      <c r="AG205" s="37">
        <f t="shared" si="95"/>
        <v>0.11875393289934694</v>
      </c>
      <c r="AH205" s="38">
        <f t="shared" si="96"/>
        <v>0.57500169899734821</v>
      </c>
    </row>
    <row r="206" spans="6:34" x14ac:dyDescent="0.2">
      <c r="F206" s="9">
        <v>79.600000000001202</v>
      </c>
      <c r="G206" s="17">
        <f t="shared" si="89"/>
        <v>1148.215384615396</v>
      </c>
      <c r="H206" s="24">
        <f t="shared" si="82"/>
        <v>1421.3653846153961</v>
      </c>
      <c r="I206" s="24">
        <f t="shared" si="83"/>
        <v>17.161087715976919</v>
      </c>
      <c r="J206" s="18">
        <f t="shared" si="84"/>
        <v>1716108771.5976918</v>
      </c>
      <c r="K206" s="19">
        <f t="shared" si="73"/>
        <v>-8.0296225358454887</v>
      </c>
      <c r="L206" s="25">
        <f t="shared" si="74"/>
        <v>-7.5951710651853013</v>
      </c>
      <c r="M206" s="19">
        <f t="shared" si="75"/>
        <v>-0.43445147066018741</v>
      </c>
      <c r="N206" s="20">
        <f t="shared" si="76"/>
        <v>4.7701261538455384</v>
      </c>
      <c r="O206" s="42">
        <f t="shared" si="77"/>
        <v>1.5890359957613907</v>
      </c>
      <c r="P206" s="40"/>
      <c r="Q206" s="21">
        <f t="shared" si="78"/>
        <v>21.574394595064501</v>
      </c>
      <c r="R206" s="44">
        <f t="shared" si="79"/>
        <v>0.90956921990480299</v>
      </c>
      <c r="S206" s="22"/>
      <c r="T206" s="22">
        <f t="shared" si="80"/>
        <v>4.5228142609335071</v>
      </c>
      <c r="U206" s="50">
        <f t="shared" si="81"/>
        <v>0.32054576768893722</v>
      </c>
      <c r="V206" s="47"/>
      <c r="W206" s="26">
        <f t="shared" si="85"/>
        <v>0.57240315658738783</v>
      </c>
      <c r="X206" s="26">
        <f t="shared" si="86"/>
        <v>4.5228142609335071</v>
      </c>
      <c r="Y206" s="27">
        <f t="shared" si="87"/>
        <v>6.3279533887960732E-2</v>
      </c>
      <c r="Z206" s="26">
        <f t="shared" si="88"/>
        <v>0.11234126234124345</v>
      </c>
      <c r="AA206" s="33">
        <f t="shared" si="90"/>
        <v>6.5509938225268654</v>
      </c>
      <c r="AB206" s="30"/>
      <c r="AC206" s="37">
        <f t="shared" si="91"/>
        <v>1.3048278716711943E-2</v>
      </c>
      <c r="AD206" s="37">
        <f t="shared" si="92"/>
        <v>2.3582398482968756</v>
      </c>
      <c r="AE206" s="38">
        <f t="shared" si="93"/>
        <v>5.958400000000001</v>
      </c>
      <c r="AF206" s="37">
        <f t="shared" si="94"/>
        <v>6.1505749379683514E-4</v>
      </c>
      <c r="AG206" s="37">
        <f t="shared" si="95"/>
        <v>0.11936899039314378</v>
      </c>
      <c r="AH206" s="38">
        <f t="shared" si="96"/>
        <v>0.57500190303671139</v>
      </c>
    </row>
    <row r="207" spans="6:34" x14ac:dyDescent="0.2">
      <c r="F207" s="9">
        <v>79.500000000001194</v>
      </c>
      <c r="G207" s="17">
        <f t="shared" si="89"/>
        <v>1147.9615384615499</v>
      </c>
      <c r="H207" s="24">
        <f t="shared" si="82"/>
        <v>1421.11153846155</v>
      </c>
      <c r="I207" s="24">
        <f t="shared" si="83"/>
        <v>17.148492455621863</v>
      </c>
      <c r="J207" s="18">
        <f t="shared" si="84"/>
        <v>1714849245.5621862</v>
      </c>
      <c r="K207" s="19">
        <f t="shared" si="73"/>
        <v>-8.0287119471473947</v>
      </c>
      <c r="L207" s="25">
        <f t="shared" si="74"/>
        <v>-7.5990633800762382</v>
      </c>
      <c r="M207" s="19">
        <f t="shared" si="75"/>
        <v>-0.42964856707115651</v>
      </c>
      <c r="N207" s="20">
        <f t="shared" si="76"/>
        <v>4.7838846153839967</v>
      </c>
      <c r="O207" s="42">
        <f t="shared" si="77"/>
        <v>1.589945253610523</v>
      </c>
      <c r="P207" s="40"/>
      <c r="Q207" s="21">
        <f t="shared" si="78"/>
        <v>21.585317917830817</v>
      </c>
      <c r="R207" s="44">
        <f t="shared" si="79"/>
        <v>0.91000437623070118</v>
      </c>
      <c r="S207" s="22"/>
      <c r="T207" s="22">
        <f t="shared" si="80"/>
        <v>4.512089996572417</v>
      </c>
      <c r="U207" s="50">
        <f t="shared" si="81"/>
        <v>0.32051572186650035</v>
      </c>
      <c r="V207" s="47"/>
      <c r="W207" s="26">
        <f t="shared" si="85"/>
        <v>0.57234950333303625</v>
      </c>
      <c r="X207" s="26">
        <f t="shared" si="86"/>
        <v>4.512089996572417</v>
      </c>
      <c r="Y207" s="27">
        <f t="shared" si="87"/>
        <v>6.3423990187232326E-2</v>
      </c>
      <c r="Z207" s="26">
        <f t="shared" si="88"/>
        <v>0.11256884920032567</v>
      </c>
      <c r="AA207" s="33">
        <f t="shared" si="90"/>
        <v>6.5371364998784411</v>
      </c>
      <c r="AB207" s="30"/>
      <c r="AC207" s="37">
        <f t="shared" si="91"/>
        <v>1.3048604428000116E-2</v>
      </c>
      <c r="AD207" s="37">
        <f t="shared" si="92"/>
        <v>2.3712884527248757</v>
      </c>
      <c r="AE207" s="38">
        <f t="shared" si="93"/>
        <v>5.958400000000001</v>
      </c>
      <c r="AF207" s="37">
        <f t="shared" si="94"/>
        <v>6.1526004904865323E-4</v>
      </c>
      <c r="AG207" s="37">
        <f t="shared" si="95"/>
        <v>0.11998425044219242</v>
      </c>
      <c r="AH207" s="38">
        <f t="shared" si="96"/>
        <v>0.57500210559196308</v>
      </c>
    </row>
    <row r="208" spans="6:34" x14ac:dyDescent="0.2">
      <c r="F208" s="9">
        <v>79.400000000001199</v>
      </c>
      <c r="G208" s="17">
        <f t="shared" si="89"/>
        <v>1147.7076923077038</v>
      </c>
      <c r="H208" s="24">
        <f t="shared" si="82"/>
        <v>1420.8576923077039</v>
      </c>
      <c r="I208" s="24">
        <f t="shared" si="83"/>
        <v>17.135910082840809</v>
      </c>
      <c r="J208" s="18">
        <f t="shared" si="84"/>
        <v>1713591008.284081</v>
      </c>
      <c r="K208" s="19">
        <f t="shared" si="73"/>
        <v>-8.0277776338594471</v>
      </c>
      <c r="L208" s="25">
        <f t="shared" si="74"/>
        <v>-7.6029560880566134</v>
      </c>
      <c r="M208" s="19">
        <f t="shared" si="75"/>
        <v>-0.42482154580283371</v>
      </c>
      <c r="N208" s="20">
        <f t="shared" si="76"/>
        <v>4.797643076922455</v>
      </c>
      <c r="O208" s="42">
        <f t="shared" si="77"/>
        <v>1.5908509527711772</v>
      </c>
      <c r="P208" s="40"/>
      <c r="Q208" s="21">
        <f t="shared" si="78"/>
        <v>21.595815940465698</v>
      </c>
      <c r="R208" s="44">
        <f t="shared" si="79"/>
        <v>0.91043677752854946</v>
      </c>
      <c r="S208" s="22"/>
      <c r="T208" s="22">
        <f t="shared" si="80"/>
        <v>4.5013385935993329</v>
      </c>
      <c r="U208" s="50">
        <f t="shared" si="81"/>
        <v>0.32048545750176394</v>
      </c>
      <c r="V208" s="47"/>
      <c r="W208" s="26">
        <f t="shared" si="85"/>
        <v>0.57229545982457841</v>
      </c>
      <c r="X208" s="26">
        <f t="shared" si="86"/>
        <v>4.5013385935993329</v>
      </c>
      <c r="Y208" s="27">
        <f t="shared" si="87"/>
        <v>6.3569474715627086E-2</v>
      </c>
      <c r="Z208" s="26">
        <f t="shared" si="88"/>
        <v>0.11279793808510259</v>
      </c>
      <c r="AA208" s="33">
        <f t="shared" si="90"/>
        <v>6.5232437829735996</v>
      </c>
      <c r="AB208" s="30"/>
      <c r="AC208" s="37">
        <f t="shared" si="91"/>
        <v>1.3048703957200876E-2</v>
      </c>
      <c r="AD208" s="37">
        <f t="shared" si="92"/>
        <v>2.3843371566820766</v>
      </c>
      <c r="AE208" s="38">
        <f t="shared" si="93"/>
        <v>5.958400000000001</v>
      </c>
      <c r="AF208" s="37">
        <f t="shared" si="94"/>
        <v>6.1546111751512175E-4</v>
      </c>
      <c r="AG208" s="37">
        <f t="shared" si="95"/>
        <v>0.12059971155970754</v>
      </c>
      <c r="AH208" s="38">
        <f t="shared" si="96"/>
        <v>0.57500230666042962</v>
      </c>
    </row>
    <row r="209" spans="6:34" x14ac:dyDescent="0.2">
      <c r="F209" s="9">
        <v>79.300000000001205</v>
      </c>
      <c r="G209" s="17">
        <f t="shared" si="89"/>
        <v>1147.4538461538577</v>
      </c>
      <c r="H209" s="24">
        <f t="shared" si="82"/>
        <v>1420.6038461538578</v>
      </c>
      <c r="I209" s="24">
        <f t="shared" si="83"/>
        <v>17.123340597633728</v>
      </c>
      <c r="J209" s="18">
        <f t="shared" si="84"/>
        <v>1712334059.7633729</v>
      </c>
      <c r="K209" s="19">
        <f t="shared" si="73"/>
        <v>-8.0268195293323252</v>
      </c>
      <c r="L209" s="25">
        <f t="shared" si="74"/>
        <v>-7.6068491893371748</v>
      </c>
      <c r="M209" s="19">
        <f t="shared" si="75"/>
        <v>-0.41997033999515043</v>
      </c>
      <c r="N209" s="20">
        <f t="shared" si="76"/>
        <v>4.8114015384609132</v>
      </c>
      <c r="O209" s="42">
        <f t="shared" si="77"/>
        <v>1.5917530832459548</v>
      </c>
      <c r="P209" s="40"/>
      <c r="Q209" s="21">
        <f t="shared" si="78"/>
        <v>21.60588842138495</v>
      </c>
      <c r="R209" s="44">
        <f t="shared" si="79"/>
        <v>0.91086641822837822</v>
      </c>
      <c r="S209" s="22"/>
      <c r="T209" s="22">
        <f t="shared" si="80"/>
        <v>4.4905602346164422</v>
      </c>
      <c r="U209" s="50">
        <f t="shared" si="81"/>
        <v>0.3204549748178967</v>
      </c>
      <c r="V209" s="47"/>
      <c r="W209" s="26">
        <f t="shared" si="85"/>
        <v>0.57224102646052977</v>
      </c>
      <c r="X209" s="26">
        <f t="shared" si="86"/>
        <v>4.4905602346164422</v>
      </c>
      <c r="Y209" s="27">
        <f t="shared" si="87"/>
        <v>6.3715994949726726E-2</v>
      </c>
      <c r="Z209" s="26">
        <f t="shared" si="88"/>
        <v>0.11302853834298074</v>
      </c>
      <c r="AA209" s="33">
        <f t="shared" si="90"/>
        <v>6.5093159070989639</v>
      </c>
      <c r="AB209" s="30"/>
      <c r="AC209" s="37">
        <f t="shared" si="91"/>
        <v>1.3048577267031774E-2</v>
      </c>
      <c r="AD209" s="37">
        <f t="shared" si="92"/>
        <v>2.3973857339491085</v>
      </c>
      <c r="AE209" s="38">
        <f t="shared" si="93"/>
        <v>5.958400000000001</v>
      </c>
      <c r="AF209" s="37">
        <f t="shared" si="94"/>
        <v>6.1566069652310251E-4</v>
      </c>
      <c r="AG209" s="37">
        <f t="shared" si="95"/>
        <v>0.12121537225623065</v>
      </c>
      <c r="AH209" s="38">
        <f t="shared" si="96"/>
        <v>0.57500250623943761</v>
      </c>
    </row>
    <row r="210" spans="6:34" x14ac:dyDescent="0.2">
      <c r="F210" s="9">
        <v>79.200000000001197</v>
      </c>
      <c r="G210" s="17">
        <f t="shared" si="89"/>
        <v>1147.2000000000116</v>
      </c>
      <c r="H210" s="24">
        <f t="shared" si="82"/>
        <v>1420.3500000000117</v>
      </c>
      <c r="I210" s="24">
        <f t="shared" si="83"/>
        <v>17.110784000000592</v>
      </c>
      <c r="J210" s="18">
        <f t="shared" si="84"/>
        <v>1711078400.0000591</v>
      </c>
      <c r="K210" s="19">
        <f t="shared" si="73"/>
        <v>-8.0258375666496224</v>
      </c>
      <c r="L210" s="25">
        <f t="shared" si="74"/>
        <v>-7.6107426841288159</v>
      </c>
      <c r="M210" s="19">
        <f t="shared" si="75"/>
        <v>-0.41509488252080651</v>
      </c>
      <c r="N210" s="20">
        <f t="shared" si="76"/>
        <v>4.8251599999993715</v>
      </c>
      <c r="O210" s="42">
        <f t="shared" si="77"/>
        <v>1.5926516349973951</v>
      </c>
      <c r="P210" s="40"/>
      <c r="Q210" s="21">
        <f t="shared" si="78"/>
        <v>21.615535133683252</v>
      </c>
      <c r="R210" s="44">
        <f t="shared" si="79"/>
        <v>0.91129329275783388</v>
      </c>
      <c r="S210" s="22"/>
      <c r="T210" s="22">
        <f t="shared" si="80"/>
        <v>4.4797551031854006</v>
      </c>
      <c r="U210" s="50">
        <f t="shared" si="81"/>
        <v>0.32042427404108476</v>
      </c>
      <c r="V210" s="47"/>
      <c r="W210" s="26">
        <f t="shared" si="85"/>
        <v>0.57218620364479411</v>
      </c>
      <c r="X210" s="26">
        <f t="shared" si="86"/>
        <v>4.4797551031854006</v>
      </c>
      <c r="Y210" s="27">
        <f t="shared" si="87"/>
        <v>6.3863558438488302E-2</v>
      </c>
      <c r="Z210" s="26">
        <f t="shared" si="88"/>
        <v>0.11326065939665644</v>
      </c>
      <c r="AA210" s="33">
        <f t="shared" si="90"/>
        <v>6.4953531087816785</v>
      </c>
      <c r="AB210" s="30"/>
      <c r="AC210" s="37">
        <f t="shared" si="91"/>
        <v>1.304822432800181E-2</v>
      </c>
      <c r="AD210" s="37">
        <f t="shared" si="92"/>
        <v>2.4104339582771104</v>
      </c>
      <c r="AE210" s="38">
        <f t="shared" si="93"/>
        <v>5.958400000000001</v>
      </c>
      <c r="AF210" s="37">
        <f t="shared" si="94"/>
        <v>6.1585878339951187E-4</v>
      </c>
      <c r="AG210" s="37">
        <f t="shared" si="95"/>
        <v>0.12183123103963016</v>
      </c>
      <c r="AH210" s="38">
        <f t="shared" si="96"/>
        <v>0.57500270432631395</v>
      </c>
    </row>
    <row r="211" spans="6:34" x14ac:dyDescent="0.2">
      <c r="F211" s="9">
        <v>79.100000000001202</v>
      </c>
      <c r="G211" s="17">
        <f t="shared" si="89"/>
        <v>1146.9461538461655</v>
      </c>
      <c r="H211" s="24">
        <f t="shared" si="82"/>
        <v>1420.0961538461656</v>
      </c>
      <c r="I211" s="24">
        <f t="shared" si="83"/>
        <v>17.09824028994143</v>
      </c>
      <c r="J211" s="18">
        <f t="shared" si="84"/>
        <v>1709824028.994143</v>
      </c>
      <c r="K211" s="19">
        <f t="shared" si="73"/>
        <v>-8.0248316786264322</v>
      </c>
      <c r="L211" s="25">
        <f t="shared" si="74"/>
        <v>-7.6146365726425866</v>
      </c>
      <c r="M211" s="19">
        <f t="shared" si="75"/>
        <v>-0.41019510598384556</v>
      </c>
      <c r="N211" s="20">
        <f t="shared" si="76"/>
        <v>4.8389184615378298</v>
      </c>
      <c r="O211" s="42">
        <f t="shared" si="77"/>
        <v>1.5935465979477623</v>
      </c>
      <c r="P211" s="40"/>
      <c r="Q211" s="21">
        <f t="shared" si="78"/>
        <v>21.624755865181736</v>
      </c>
      <c r="R211" s="44">
        <f t="shared" si="79"/>
        <v>0.91171739554217057</v>
      </c>
      <c r="S211" s="22"/>
      <c r="T211" s="22">
        <f t="shared" si="80"/>
        <v>4.4689233838235189</v>
      </c>
      <c r="U211" s="50">
        <f t="shared" si="81"/>
        <v>0.32039335540055047</v>
      </c>
      <c r="V211" s="47"/>
      <c r="W211" s="26">
        <f t="shared" si="85"/>
        <v>0.57213099178669724</v>
      </c>
      <c r="X211" s="26">
        <f t="shared" si="86"/>
        <v>4.4689233838235189</v>
      </c>
      <c r="Y211" s="27">
        <f t="shared" si="87"/>
        <v>6.4012172804045003E-2</v>
      </c>
      <c r="Z211" s="26">
        <f t="shared" si="88"/>
        <v>0.11349431074475193</v>
      </c>
      <c r="AA211" s="33">
        <f t="shared" si="90"/>
        <v>6.4813556257845626</v>
      </c>
      <c r="AB211" s="30"/>
      <c r="AC211" s="37">
        <f t="shared" si="91"/>
        <v>1.3047645118433584E-2</v>
      </c>
      <c r="AD211" s="37">
        <f t="shared" si="92"/>
        <v>2.423481603395544</v>
      </c>
      <c r="AE211" s="38">
        <f t="shared" si="93"/>
        <v>5.958400000000001</v>
      </c>
      <c r="AF211" s="37">
        <f t="shared" si="94"/>
        <v>6.1605537547132537E-4</v>
      </c>
      <c r="AG211" s="37">
        <f t="shared" si="95"/>
        <v>0.12244728641510148</v>
      </c>
      <c r="AH211" s="38">
        <f t="shared" si="96"/>
        <v>0.5750029009183858</v>
      </c>
    </row>
    <row r="212" spans="6:34" x14ac:dyDescent="0.2">
      <c r="F212" s="9">
        <v>79.000000000001194</v>
      </c>
      <c r="G212" s="17">
        <f t="shared" si="89"/>
        <v>1146.6923076923194</v>
      </c>
      <c r="H212" s="24">
        <f t="shared" si="82"/>
        <v>1419.8423076923195</v>
      </c>
      <c r="I212" s="24">
        <f t="shared" si="83"/>
        <v>17.085709467456212</v>
      </c>
      <c r="J212" s="18">
        <f t="shared" si="84"/>
        <v>1708570946.7456212</v>
      </c>
      <c r="K212" s="19">
        <f t="shared" si="73"/>
        <v>-8.0238017978079395</v>
      </c>
      <c r="L212" s="25">
        <f t="shared" si="74"/>
        <v>-7.6185308550896789</v>
      </c>
      <c r="M212" s="19">
        <f t="shared" si="75"/>
        <v>-0.40527094271826059</v>
      </c>
      <c r="N212" s="20">
        <f t="shared" si="76"/>
        <v>4.8526769230762881</v>
      </c>
      <c r="O212" s="42">
        <f t="shared" si="77"/>
        <v>1.5944379619788345</v>
      </c>
      <c r="P212" s="40"/>
      <c r="Q212" s="21">
        <f t="shared" si="78"/>
        <v>21.633550418474833</v>
      </c>
      <c r="R212" s="44">
        <f t="shared" si="79"/>
        <v>0.9121387210042432</v>
      </c>
      <c r="S212" s="22"/>
      <c r="T212" s="22">
        <f t="shared" si="80"/>
        <v>4.4580652619998737</v>
      </c>
      <c r="U212" s="50">
        <f t="shared" si="81"/>
        <v>0.32036221912857143</v>
      </c>
      <c r="V212" s="47"/>
      <c r="W212" s="26">
        <f t="shared" si="85"/>
        <v>0.57207539130102036</v>
      </c>
      <c r="X212" s="26">
        <f t="shared" si="86"/>
        <v>4.4580652619998737</v>
      </c>
      <c r="Y212" s="27">
        <f t="shared" si="87"/>
        <v>6.416184574251714E-2</v>
      </c>
      <c r="Z212" s="26">
        <f t="shared" si="88"/>
        <v>0.11372950196245733</v>
      </c>
      <c r="AA212" s="33">
        <f t="shared" si="90"/>
        <v>6.4673236971011487</v>
      </c>
      <c r="AB212" s="30"/>
      <c r="AC212" s="37">
        <f t="shared" si="91"/>
        <v>1.3046839624503741E-2</v>
      </c>
      <c r="AD212" s="37">
        <f t="shared" si="92"/>
        <v>2.4365284430200478</v>
      </c>
      <c r="AE212" s="38">
        <f t="shared" si="93"/>
        <v>5.958400000000001</v>
      </c>
      <c r="AF212" s="37">
        <f t="shared" si="94"/>
        <v>6.1625047006645987E-4</v>
      </c>
      <c r="AG212" s="37">
        <f t="shared" si="95"/>
        <v>0.12306353688516794</v>
      </c>
      <c r="AH212" s="38">
        <f t="shared" si="96"/>
        <v>0.57500309601298083</v>
      </c>
    </row>
    <row r="213" spans="6:34" x14ac:dyDescent="0.2">
      <c r="F213" s="9">
        <v>78.900000000001199</v>
      </c>
      <c r="G213" s="17">
        <f t="shared" si="89"/>
        <v>1146.4384615384733</v>
      </c>
      <c r="H213" s="24">
        <f t="shared" si="82"/>
        <v>1419.5884615384734</v>
      </c>
      <c r="I213" s="24">
        <f t="shared" si="83"/>
        <v>17.073191532544968</v>
      </c>
      <c r="J213" s="18">
        <f t="shared" si="84"/>
        <v>1707319153.2544968</v>
      </c>
      <c r="K213" s="19">
        <f t="shared" si="73"/>
        <v>-8.022747856467964</v>
      </c>
      <c r="L213" s="25">
        <f t="shared" si="74"/>
        <v>-7.6224255316814444</v>
      </c>
      <c r="M213" s="19">
        <f t="shared" si="75"/>
        <v>-0.40032232478651952</v>
      </c>
      <c r="N213" s="20">
        <f t="shared" si="76"/>
        <v>4.8664353846147463</v>
      </c>
      <c r="O213" s="42">
        <f t="shared" si="77"/>
        <v>1.5953257169316837</v>
      </c>
      <c r="P213" s="40"/>
      <c r="Q213" s="21">
        <f t="shared" si="78"/>
        <v>21.641918610976685</v>
      </c>
      <c r="R213" s="44">
        <f t="shared" si="79"/>
        <v>0.91255726356449696</v>
      </c>
      <c r="S213" s="22"/>
      <c r="T213" s="22">
        <f t="shared" si="80"/>
        <v>4.447180924131386</v>
      </c>
      <c r="U213" s="50">
        <f t="shared" si="81"/>
        <v>0.32033086546049966</v>
      </c>
      <c r="V213" s="47"/>
      <c r="W213" s="26">
        <f t="shared" si="85"/>
        <v>0.57201940260803508</v>
      </c>
      <c r="X213" s="26">
        <f t="shared" si="86"/>
        <v>4.447180924131386</v>
      </c>
      <c r="Y213" s="27">
        <f t="shared" si="87"/>
        <v>6.431258502483353E-2</v>
      </c>
      <c r="Z213" s="26">
        <f t="shared" si="88"/>
        <v>0.11396624270217783</v>
      </c>
      <c r="AA213" s="33">
        <f t="shared" si="90"/>
        <v>6.4532575629506841</v>
      </c>
      <c r="AB213" s="30"/>
      <c r="AC213" s="37">
        <f t="shared" si="91"/>
        <v>1.3045807840236612E-2</v>
      </c>
      <c r="AD213" s="37">
        <f t="shared" si="92"/>
        <v>2.4495742508602842</v>
      </c>
      <c r="AE213" s="38">
        <f t="shared" si="93"/>
        <v>5.958400000000001</v>
      </c>
      <c r="AF213" s="37">
        <f t="shared" si="94"/>
        <v>6.1644406451246336E-4</v>
      </c>
      <c r="AG213" s="37">
        <f t="shared" si="95"/>
        <v>0.1236799809496804</v>
      </c>
      <c r="AH213" s="38">
        <f t="shared" si="96"/>
        <v>0.57500328960742697</v>
      </c>
    </row>
    <row r="214" spans="6:34" x14ac:dyDescent="0.2">
      <c r="F214" s="9">
        <v>78.800000000001205</v>
      </c>
      <c r="G214" s="17">
        <f t="shared" si="89"/>
        <v>1146.1846153846273</v>
      </c>
      <c r="H214" s="24">
        <f t="shared" si="82"/>
        <v>1419.3346153846273</v>
      </c>
      <c r="I214" s="24">
        <f t="shared" si="83"/>
        <v>17.060686485207697</v>
      </c>
      <c r="J214" s="18">
        <f t="shared" si="84"/>
        <v>1706068648.5207696</v>
      </c>
      <c r="K214" s="19">
        <f t="shared" si="73"/>
        <v>-8.0216697866075322</v>
      </c>
      <c r="L214" s="25">
        <f t="shared" si="74"/>
        <v>-7.6263206026293799</v>
      </c>
      <c r="M214" s="19">
        <f t="shared" si="75"/>
        <v>-0.39534918397815222</v>
      </c>
      <c r="N214" s="20">
        <f t="shared" si="76"/>
        <v>4.8801938461532046</v>
      </c>
      <c r="O214" s="42">
        <f t="shared" si="77"/>
        <v>1.5962098526064654</v>
      </c>
      <c r="P214" s="40"/>
      <c r="Q214" s="21">
        <f t="shared" si="78"/>
        <v>21.649860274966802</v>
      </c>
      <c r="R214" s="44">
        <f t="shared" si="79"/>
        <v>0.91297301764096117</v>
      </c>
      <c r="S214" s="22"/>
      <c r="T214" s="22">
        <f t="shared" si="80"/>
        <v>4.4362705575788199</v>
      </c>
      <c r="U214" s="50">
        <f t="shared" si="81"/>
        <v>0.3202992946347808</v>
      </c>
      <c r="V214" s="47"/>
      <c r="W214" s="26">
        <f t="shared" si="85"/>
        <v>0.57196302613353711</v>
      </c>
      <c r="X214" s="26">
        <f t="shared" si="86"/>
        <v>4.4362705575788199</v>
      </c>
      <c r="Y214" s="27">
        <f t="shared" si="87"/>
        <v>6.4464398497563344E-2</v>
      </c>
      <c r="Z214" s="26">
        <f t="shared" si="88"/>
        <v>0.1142045426941866</v>
      </c>
      <c r="AA214" s="33">
        <f t="shared" si="90"/>
        <v>6.4391574647730305</v>
      </c>
      <c r="AB214" s="30"/>
      <c r="AC214" s="37">
        <f t="shared" si="91"/>
        <v>1.3044549767553293E-2</v>
      </c>
      <c r="AD214" s="37">
        <f t="shared" si="92"/>
        <v>2.4626188006278373</v>
      </c>
      <c r="AE214" s="38">
        <f t="shared" si="93"/>
        <v>5.958400000000001</v>
      </c>
      <c r="AF214" s="37">
        <f t="shared" si="94"/>
        <v>6.16636156137836E-4</v>
      </c>
      <c r="AG214" s="37">
        <f t="shared" si="95"/>
        <v>0.12429661710581824</v>
      </c>
      <c r="AH214" s="38">
        <f t="shared" si="96"/>
        <v>0.57500348169905235</v>
      </c>
    </row>
    <row r="215" spans="6:34" x14ac:dyDescent="0.2">
      <c r="F215" s="9">
        <v>78.700000000001197</v>
      </c>
      <c r="G215" s="17">
        <f t="shared" si="89"/>
        <v>1145.9307692307812</v>
      </c>
      <c r="H215" s="24">
        <f t="shared" si="82"/>
        <v>1419.0807692307812</v>
      </c>
      <c r="I215" s="24">
        <f t="shared" si="83"/>
        <v>17.048194325444371</v>
      </c>
      <c r="J215" s="18">
        <f t="shared" si="84"/>
        <v>1704819432.5444372</v>
      </c>
      <c r="K215" s="19">
        <f t="shared" si="73"/>
        <v>-8.0205675199534348</v>
      </c>
      <c r="L215" s="25">
        <f t="shared" si="74"/>
        <v>-7.6302160681451356</v>
      </c>
      <c r="M215" s="19">
        <f t="shared" si="75"/>
        <v>-0.39035145180829911</v>
      </c>
      <c r="N215" s="20">
        <f t="shared" si="76"/>
        <v>4.8939523076916629</v>
      </c>
      <c r="O215" s="42">
        <f t="shared" si="77"/>
        <v>1.5970903587621965</v>
      </c>
      <c r="P215" s="40"/>
      <c r="Q215" s="21">
        <f t="shared" si="78"/>
        <v>21.657375257635223</v>
      </c>
      <c r="R215" s="44">
        <f t="shared" si="79"/>
        <v>0.91338597764923757</v>
      </c>
      <c r="S215" s="22"/>
      <c r="T215" s="22">
        <f t="shared" si="80"/>
        <v>4.4253343506427401</v>
      </c>
      <c r="U215" s="50">
        <f t="shared" si="81"/>
        <v>0.3202675068929734</v>
      </c>
      <c r="V215" s="47"/>
      <c r="W215" s="26">
        <f t="shared" si="85"/>
        <v>0.57190626230888097</v>
      </c>
      <c r="X215" s="26">
        <f t="shared" si="86"/>
        <v>4.4253343506427401</v>
      </c>
      <c r="Y215" s="27">
        <f t="shared" si="87"/>
        <v>6.461729408375852E-2</v>
      </c>
      <c r="Z215" s="26">
        <f t="shared" si="88"/>
        <v>0.11444441174728316</v>
      </c>
      <c r="AA215" s="33">
        <f t="shared" si="90"/>
        <v>6.4250236452235123</v>
      </c>
      <c r="AB215" s="30"/>
      <c r="AC215" s="37">
        <f t="shared" si="91"/>
        <v>1.3043065416273923E-2</v>
      </c>
      <c r="AD215" s="37">
        <f t="shared" si="92"/>
        <v>2.4756618660441112</v>
      </c>
      <c r="AE215" s="38">
        <f t="shared" si="93"/>
        <v>5.958400000000001</v>
      </c>
      <c r="AF215" s="37">
        <f t="shared" si="94"/>
        <v>6.1682674227115806E-4</v>
      </c>
      <c r="AG215" s="37">
        <f t="shared" si="95"/>
        <v>0.1249134438480894</v>
      </c>
      <c r="AH215" s="38">
        <f t="shared" si="96"/>
        <v>0.57500367228518556</v>
      </c>
    </row>
    <row r="216" spans="6:34" x14ac:dyDescent="0.2">
      <c r="F216" s="9">
        <v>78.600000000001202</v>
      </c>
      <c r="G216" s="17">
        <f t="shared" si="89"/>
        <v>1145.6769230769351</v>
      </c>
      <c r="H216" s="24">
        <f t="shared" si="82"/>
        <v>1418.8269230769351</v>
      </c>
      <c r="I216" s="24">
        <f t="shared" si="83"/>
        <v>17.035715053255046</v>
      </c>
      <c r="J216" s="18">
        <f t="shared" si="84"/>
        <v>1703571505.3255045</v>
      </c>
      <c r="K216" s="19">
        <f t="shared" si="73"/>
        <v>-8.0194409879567345</v>
      </c>
      <c r="L216" s="25">
        <f t="shared" si="74"/>
        <v>-7.6341119284405163</v>
      </c>
      <c r="M216" s="19">
        <f t="shared" si="75"/>
        <v>-0.38532905951621821</v>
      </c>
      <c r="N216" s="20">
        <f t="shared" si="76"/>
        <v>4.9077107692301212</v>
      </c>
      <c r="O216" s="42">
        <f t="shared" si="77"/>
        <v>1.5979672251165375</v>
      </c>
      <c r="P216" s="40"/>
      <c r="Q216" s="21">
        <f t="shared" si="78"/>
        <v>21.664463421127039</v>
      </c>
      <c r="R216" s="44">
        <f t="shared" si="79"/>
        <v>0.91379613800249304</v>
      </c>
      <c r="S216" s="22"/>
      <c r="T216" s="22">
        <f t="shared" si="80"/>
        <v>4.4143724925594121</v>
      </c>
      <c r="U216" s="50">
        <f t="shared" si="81"/>
        <v>0.32023550247976879</v>
      </c>
      <c r="V216" s="47"/>
      <c r="W216" s="26">
        <f t="shared" si="85"/>
        <v>0.57184911157101559</v>
      </c>
      <c r="X216" s="26">
        <f t="shared" si="86"/>
        <v>4.4143724925594121</v>
      </c>
      <c r="Y216" s="27">
        <f t="shared" si="87"/>
        <v>6.4771279783807145E-2</v>
      </c>
      <c r="Z216" s="26">
        <f t="shared" si="88"/>
        <v>0.11468585974945716</v>
      </c>
      <c r="AA216" s="33">
        <f t="shared" si="90"/>
        <v>6.4108563481676928</v>
      </c>
      <c r="AB216" s="30"/>
      <c r="AC216" s="37">
        <f t="shared" si="91"/>
        <v>1.304135480413824E-2</v>
      </c>
      <c r="AD216" s="37">
        <f t="shared" si="92"/>
        <v>2.4887032208482496</v>
      </c>
      <c r="AE216" s="38">
        <f t="shared" si="93"/>
        <v>5.958400000000001</v>
      </c>
      <c r="AF216" s="37">
        <f t="shared" si="94"/>
        <v>6.170158202410958E-4</v>
      </c>
      <c r="AG216" s="37">
        <f t="shared" si="95"/>
        <v>0.12553045966833049</v>
      </c>
      <c r="AH216" s="38">
        <f t="shared" si="96"/>
        <v>0.57500386136315562</v>
      </c>
    </row>
    <row r="217" spans="6:34" x14ac:dyDescent="0.2">
      <c r="F217" s="9">
        <v>78.500000000001194</v>
      </c>
      <c r="G217" s="17">
        <f t="shared" si="89"/>
        <v>1145.423076923089</v>
      </c>
      <c r="H217" s="24">
        <f t="shared" si="82"/>
        <v>1418.573076923089</v>
      </c>
      <c r="I217" s="24">
        <f t="shared" si="83"/>
        <v>17.023248668639638</v>
      </c>
      <c r="J217" s="18">
        <f t="shared" si="84"/>
        <v>1702324866.8639638</v>
      </c>
      <c r="K217" s="19">
        <f t="shared" si="73"/>
        <v>-8.0182901217913223</v>
      </c>
      <c r="L217" s="25">
        <f t="shared" si="74"/>
        <v>-7.6380081837274743</v>
      </c>
      <c r="M217" s="19">
        <f t="shared" si="75"/>
        <v>-0.38028193806384802</v>
      </c>
      <c r="N217" s="20">
        <f t="shared" si="76"/>
        <v>4.9214692307685795</v>
      </c>
      <c r="O217" s="42">
        <f t="shared" si="77"/>
        <v>1.5988404413455708</v>
      </c>
      <c r="P217" s="40"/>
      <c r="Q217" s="21">
        <f t="shared" si="78"/>
        <v>21.671124642586225</v>
      </c>
      <c r="R217" s="44">
        <f t="shared" si="79"/>
        <v>0.914203493111448</v>
      </c>
      <c r="S217" s="22"/>
      <c r="T217" s="22">
        <f t="shared" si="80"/>
        <v>4.4033851734966296</v>
      </c>
      <c r="U217" s="50">
        <f t="shared" si="81"/>
        <v>0.32020328164301043</v>
      </c>
      <c r="V217" s="47"/>
      <c r="W217" s="26">
        <f t="shared" si="85"/>
        <v>0.5717915743625186</v>
      </c>
      <c r="X217" s="26">
        <f t="shared" si="86"/>
        <v>4.4033851734966296</v>
      </c>
      <c r="Y217" s="27">
        <f t="shared" si="87"/>
        <v>6.4926363676297671E-2</v>
      </c>
      <c r="Z217" s="26">
        <f t="shared" si="88"/>
        <v>0.11492889666855842</v>
      </c>
      <c r="AA217" s="33">
        <f t="shared" si="90"/>
        <v>6.3966558186760469</v>
      </c>
      <c r="AB217" s="30"/>
      <c r="AC217" s="37">
        <f t="shared" si="91"/>
        <v>1.3039417956844337E-2</v>
      </c>
      <c r="AD217" s="37">
        <f t="shared" si="92"/>
        <v>2.5017426388050938</v>
      </c>
      <c r="AE217" s="38">
        <f t="shared" si="93"/>
        <v>5.958400000000001</v>
      </c>
      <c r="AF217" s="37">
        <f t="shared" si="94"/>
        <v>6.1720338737728182E-4</v>
      </c>
      <c r="AG217" s="37">
        <f t="shared" si="95"/>
        <v>0.12614766305570776</v>
      </c>
      <c r="AH217" s="38">
        <f t="shared" si="96"/>
        <v>0.57500404893029167</v>
      </c>
    </row>
    <row r="218" spans="6:34" x14ac:dyDescent="0.2">
      <c r="F218" s="9">
        <v>78.400000000001199</v>
      </c>
      <c r="G218" s="17">
        <f t="shared" si="89"/>
        <v>1145.1692307692429</v>
      </c>
      <c r="H218" s="24">
        <f t="shared" si="82"/>
        <v>1418.3192307692429</v>
      </c>
      <c r="I218" s="24">
        <f t="shared" si="83"/>
        <v>17.010795171598232</v>
      </c>
      <c r="J218" s="18">
        <f t="shared" si="84"/>
        <v>1701079517.1598232</v>
      </c>
      <c r="K218" s="19">
        <f t="shared" si="73"/>
        <v>-8.0171148523524138</v>
      </c>
      <c r="L218" s="25">
        <f t="shared" si="74"/>
        <v>-7.6419048342181108</v>
      </c>
      <c r="M218" s="19">
        <f t="shared" si="75"/>
        <v>-0.37521001813430299</v>
      </c>
      <c r="N218" s="20">
        <f t="shared" si="76"/>
        <v>4.9352276923070377</v>
      </c>
      <c r="O218" s="42">
        <f t="shared" si="77"/>
        <v>1.5997099970835809</v>
      </c>
      <c r="P218" s="40"/>
      <c r="Q218" s="21">
        <f t="shared" si="78"/>
        <v>21.677358814198964</v>
      </c>
      <c r="R218" s="44">
        <f t="shared" si="79"/>
        <v>0.91460803738436891</v>
      </c>
      <c r="S218" s="22"/>
      <c r="T218" s="22">
        <f t="shared" si="80"/>
        <v>4.3923725845495074</v>
      </c>
      <c r="U218" s="50">
        <f t="shared" si="81"/>
        <v>0.32017084463371426</v>
      </c>
      <c r="V218" s="47"/>
      <c r="W218" s="26">
        <f t="shared" si="85"/>
        <v>0.57173365113163255</v>
      </c>
      <c r="X218" s="26">
        <f t="shared" si="86"/>
        <v>4.3923725845495074</v>
      </c>
      <c r="Y218" s="27">
        <f t="shared" si="87"/>
        <v>6.5082553918894268E-2</v>
      </c>
      <c r="Z218" s="26">
        <f t="shared" si="88"/>
        <v>0.1151735325529719</v>
      </c>
      <c r="AA218" s="33">
        <f t="shared" si="90"/>
        <v>6.3824223030186076</v>
      </c>
      <c r="AB218" s="30"/>
      <c r="AC218" s="37">
        <f t="shared" si="91"/>
        <v>1.3037254908040688E-2</v>
      </c>
      <c r="AD218" s="37">
        <f t="shared" si="92"/>
        <v>2.5147798937131345</v>
      </c>
      <c r="AE218" s="38">
        <f t="shared" si="93"/>
        <v>5.958400000000001</v>
      </c>
      <c r="AF218" s="37">
        <f t="shared" si="94"/>
        <v>6.1738944100900642E-4</v>
      </c>
      <c r="AG218" s="37">
        <f t="shared" si="95"/>
        <v>0.12676505249671677</v>
      </c>
      <c r="AH218" s="38">
        <f t="shared" si="96"/>
        <v>0.5750042349839235</v>
      </c>
    </row>
    <row r="219" spans="6:34" x14ac:dyDescent="0.2">
      <c r="F219" s="9">
        <v>78.300000000001205</v>
      </c>
      <c r="G219" s="17">
        <f t="shared" si="89"/>
        <v>1144.9153846153968</v>
      </c>
      <c r="H219" s="24">
        <f t="shared" si="82"/>
        <v>1418.0653846153969</v>
      </c>
      <c r="I219" s="24">
        <f t="shared" si="83"/>
        <v>16.9983545621308</v>
      </c>
      <c r="J219" s="18">
        <f t="shared" si="84"/>
        <v>1699835456.2130799</v>
      </c>
      <c r="K219" s="19">
        <f t="shared" si="73"/>
        <v>-8.0159151102550759</v>
      </c>
      <c r="L219" s="25">
        <f t="shared" si="74"/>
        <v>-7.6458018801246883</v>
      </c>
      <c r="M219" s="19">
        <f t="shared" si="75"/>
        <v>-0.37011323013038755</v>
      </c>
      <c r="N219" s="20">
        <f t="shared" si="76"/>
        <v>4.948986153845496</v>
      </c>
      <c r="O219" s="42">
        <f t="shared" si="77"/>
        <v>1.6005758819228264</v>
      </c>
      <c r="P219" s="40"/>
      <c r="Q219" s="21">
        <f t="shared" si="78"/>
        <v>21.683165843236221</v>
      </c>
      <c r="R219" s="44">
        <f t="shared" si="79"/>
        <v>0.91500976522705479</v>
      </c>
      <c r="S219" s="22"/>
      <c r="T219" s="22">
        <f t="shared" si="80"/>
        <v>4.3813349177361944</v>
      </c>
      <c r="U219" s="50">
        <f t="shared" si="81"/>
        <v>0.32013819170608804</v>
      </c>
      <c r="V219" s="47"/>
      <c r="W219" s="26">
        <f t="shared" si="85"/>
        <v>0.5716753423323</v>
      </c>
      <c r="X219" s="26">
        <f t="shared" si="86"/>
        <v>4.3813349177361944</v>
      </c>
      <c r="Y219" s="27">
        <f t="shared" si="87"/>
        <v>6.5239858749223473E-2</v>
      </c>
      <c r="Z219" s="26">
        <f t="shared" si="88"/>
        <v>0.11541977753229898</v>
      </c>
      <c r="AA219" s="33">
        <f t="shared" si="90"/>
        <v>6.3681560486594924</v>
      </c>
      <c r="AB219" s="30"/>
      <c r="AC219" s="37">
        <f t="shared" si="91"/>
        <v>1.3034865699373496E-2</v>
      </c>
      <c r="AD219" s="37">
        <f t="shared" si="92"/>
        <v>2.5278147594125078</v>
      </c>
      <c r="AE219" s="38">
        <f t="shared" si="93"/>
        <v>5.958400000000001</v>
      </c>
      <c r="AF219" s="37">
        <f t="shared" si="94"/>
        <v>6.1757397846653637E-4</v>
      </c>
      <c r="AG219" s="37">
        <f t="shared" si="95"/>
        <v>0.12738262647518331</v>
      </c>
      <c r="AH219" s="38">
        <f t="shared" si="96"/>
        <v>0.57500441952138104</v>
      </c>
    </row>
    <row r="220" spans="6:34" x14ac:dyDescent="0.2">
      <c r="F220" s="9">
        <v>78.200000000001197</v>
      </c>
      <c r="G220" s="17">
        <f t="shared" si="89"/>
        <v>1144.6615384615507</v>
      </c>
      <c r="H220" s="24">
        <f t="shared" si="82"/>
        <v>1417.8115384615508</v>
      </c>
      <c r="I220" s="24">
        <f t="shared" si="83"/>
        <v>16.985926840237312</v>
      </c>
      <c r="J220" s="18">
        <f t="shared" si="84"/>
        <v>1698592684.0237312</v>
      </c>
      <c r="K220" s="19">
        <f t="shared" si="73"/>
        <v>-8.0146908258327123</v>
      </c>
      <c r="L220" s="25">
        <f t="shared" si="74"/>
        <v>-7.6496993216596163</v>
      </c>
      <c r="M220" s="19">
        <f t="shared" si="75"/>
        <v>-0.364991504173096</v>
      </c>
      <c r="N220" s="20">
        <f t="shared" si="76"/>
        <v>4.9627446153839543</v>
      </c>
      <c r="O220" s="42">
        <f t="shared" si="77"/>
        <v>1.6014380854133172</v>
      </c>
      <c r="P220" s="40"/>
      <c r="Q220" s="21">
        <f t="shared" si="78"/>
        <v>21.688545652095765</v>
      </c>
      <c r="R220" s="44">
        <f t="shared" si="79"/>
        <v>0.91540867104282797</v>
      </c>
      <c r="S220" s="22"/>
      <c r="T220" s="22">
        <f t="shared" si="80"/>
        <v>4.3702723659935465</v>
      </c>
      <c r="U220" s="50">
        <f t="shared" si="81"/>
        <v>0.32010532311755197</v>
      </c>
      <c r="V220" s="47"/>
      <c r="W220" s="26">
        <f t="shared" si="85"/>
        <v>0.5716166484241999</v>
      </c>
      <c r="X220" s="26">
        <f t="shared" si="86"/>
        <v>4.3702723659935465</v>
      </c>
      <c r="Y220" s="27">
        <f t="shared" si="87"/>
        <v>6.5398286485772311E-2</v>
      </c>
      <c r="Z220" s="26">
        <f t="shared" si="88"/>
        <v>0.1156676418180443</v>
      </c>
      <c r="AA220" s="33">
        <f t="shared" si="90"/>
        <v>6.3538573042513882</v>
      </c>
      <c r="AB220" s="30"/>
      <c r="AC220" s="37">
        <f t="shared" si="91"/>
        <v>1.3032250380487317E-2</v>
      </c>
      <c r="AD220" s="37">
        <f t="shared" si="92"/>
        <v>2.5408470097929952</v>
      </c>
      <c r="AE220" s="38">
        <f t="shared" si="93"/>
        <v>5.958400000000001</v>
      </c>
      <c r="AF220" s="37">
        <f t="shared" si="94"/>
        <v>6.177569970802426E-4</v>
      </c>
      <c r="AG220" s="37">
        <f t="shared" si="95"/>
        <v>0.12800038347226356</v>
      </c>
      <c r="AH220" s="38">
        <f t="shared" si="96"/>
        <v>0.57500460253999464</v>
      </c>
    </row>
    <row r="221" spans="6:34" x14ac:dyDescent="0.2">
      <c r="F221" s="9">
        <v>78.100000000001202</v>
      </c>
      <c r="G221" s="17">
        <f t="shared" si="89"/>
        <v>1144.4076923077046</v>
      </c>
      <c r="H221" s="24">
        <f t="shared" si="82"/>
        <v>1417.5576923077047</v>
      </c>
      <c r="I221" s="24">
        <f t="shared" si="83"/>
        <v>16.973512005917769</v>
      </c>
      <c r="J221" s="18">
        <f t="shared" si="84"/>
        <v>1697351200.5917768</v>
      </c>
      <c r="K221" s="19">
        <f t="shared" si="73"/>
        <v>-8.0134419291355616</v>
      </c>
      <c r="L221" s="25">
        <f t="shared" si="74"/>
        <v>-7.6535971590354537</v>
      </c>
      <c r="M221" s="19">
        <f t="shared" si="75"/>
        <v>-0.35984477010010796</v>
      </c>
      <c r="N221" s="20">
        <f t="shared" si="76"/>
        <v>4.9765030769224126</v>
      </c>
      <c r="O221" s="42">
        <f t="shared" si="77"/>
        <v>1.6022965970625913</v>
      </c>
      <c r="P221" s="40"/>
      <c r="Q221" s="21">
        <f t="shared" si="78"/>
        <v>21.693498178343546</v>
      </c>
      <c r="R221" s="44">
        <f t="shared" si="79"/>
        <v>0.91580474923252575</v>
      </c>
      <c r="S221" s="22"/>
      <c r="T221" s="22">
        <f t="shared" si="80"/>
        <v>4.3591851231727397</v>
      </c>
      <c r="U221" s="50">
        <f t="shared" si="81"/>
        <v>0.32007223912875898</v>
      </c>
      <c r="V221" s="47"/>
      <c r="W221" s="26">
        <f t="shared" si="85"/>
        <v>0.57155756987278383</v>
      </c>
      <c r="X221" s="26">
        <f t="shared" si="86"/>
        <v>4.3591851231727397</v>
      </c>
      <c r="Y221" s="27">
        <f t="shared" si="87"/>
        <v>6.5557845528797815E-2</v>
      </c>
      <c r="Z221" s="26">
        <f t="shared" si="88"/>
        <v>0.11591713570430816</v>
      </c>
      <c r="AA221" s="33">
        <f t="shared" si="90"/>
        <v>6.3395263196299592</v>
      </c>
      <c r="AB221" s="30"/>
      <c r="AC221" s="37">
        <f t="shared" si="91"/>
        <v>1.3029409009043915E-2</v>
      </c>
      <c r="AD221" s="37">
        <f t="shared" si="92"/>
        <v>2.5538764188020391</v>
      </c>
      <c r="AE221" s="38">
        <f t="shared" si="93"/>
        <v>5.958400000000001</v>
      </c>
      <c r="AF221" s="37">
        <f t="shared" si="94"/>
        <v>6.179384941806073E-4</v>
      </c>
      <c r="AG221" s="37">
        <f t="shared" si="95"/>
        <v>0.12861832196644415</v>
      </c>
      <c r="AH221" s="38">
        <f t="shared" si="96"/>
        <v>0.57500478403709521</v>
      </c>
    </row>
    <row r="222" spans="6:34" x14ac:dyDescent="0.2">
      <c r="F222" s="9">
        <v>78.000000000001293</v>
      </c>
      <c r="G222" s="17">
        <f t="shared" si="89"/>
        <v>1144.1538461538585</v>
      </c>
      <c r="H222" s="24">
        <f t="shared" si="82"/>
        <v>1417.3038461538586</v>
      </c>
      <c r="I222" s="24">
        <f t="shared" si="83"/>
        <v>16.961110059172199</v>
      </c>
      <c r="J222" s="18">
        <f t="shared" si="84"/>
        <v>1696111005.9172199</v>
      </c>
      <c r="K222" s="19">
        <f t="shared" si="73"/>
        <v>-8.0121683499291692</v>
      </c>
      <c r="L222" s="25">
        <f t="shared" si="74"/>
        <v>-7.6574953924649147</v>
      </c>
      <c r="M222" s="19">
        <f t="shared" si="75"/>
        <v>-0.35467295746425442</v>
      </c>
      <c r="N222" s="20">
        <f t="shared" si="76"/>
        <v>4.9902615384608708</v>
      </c>
      <c r="O222" s="42">
        <f t="shared" si="77"/>
        <v>1.6031514063354786</v>
      </c>
      <c r="P222" s="40"/>
      <c r="Q222" s="21">
        <f t="shared" si="78"/>
        <v>21.698023374754367</v>
      </c>
      <c r="R222" s="44">
        <f t="shared" si="79"/>
        <v>0.916197994194484</v>
      </c>
      <c r="S222" s="22"/>
      <c r="T222" s="22">
        <f t="shared" si="80"/>
        <v>4.3480733840348202</v>
      </c>
      <c r="U222" s="50">
        <f t="shared" si="81"/>
        <v>0.32003894000361488</v>
      </c>
      <c r="V222" s="47"/>
      <c r="W222" s="26">
        <f t="shared" si="85"/>
        <v>0.57149810714931226</v>
      </c>
      <c r="X222" s="26">
        <f t="shared" si="86"/>
        <v>4.3480733840348202</v>
      </c>
      <c r="Y222" s="27">
        <f t="shared" si="87"/>
        <v>6.5718544361248479E-2</v>
      </c>
      <c r="Z222" s="26">
        <f t="shared" si="88"/>
        <v>0.11616826956848504</v>
      </c>
      <c r="AA222" s="33">
        <f t="shared" si="90"/>
        <v>6.3251633458081713</v>
      </c>
      <c r="AB222" s="30"/>
      <c r="AC222" s="37">
        <f t="shared" si="91"/>
        <v>1.3026341650746296E-2</v>
      </c>
      <c r="AD222" s="37">
        <f t="shared" si="92"/>
        <v>2.5669027604527854</v>
      </c>
      <c r="AE222" s="38">
        <f t="shared" si="93"/>
        <v>5.958400000000001</v>
      </c>
      <c r="AF222" s="37">
        <f t="shared" si="94"/>
        <v>6.1811846709848713E-4</v>
      </c>
      <c r="AG222" s="37">
        <f t="shared" si="95"/>
        <v>0.12923644043354265</v>
      </c>
      <c r="AH222" s="38">
        <f t="shared" si="96"/>
        <v>0.57500496401001366</v>
      </c>
    </row>
    <row r="223" spans="6:34" x14ac:dyDescent="0.2">
      <c r="F223" s="9">
        <v>77.900000000001299</v>
      </c>
      <c r="G223" s="17">
        <f t="shared" si="89"/>
        <v>1143.9000000000124</v>
      </c>
      <c r="H223" s="24">
        <f t="shared" si="82"/>
        <v>1417.0500000000125</v>
      </c>
      <c r="I223" s="24">
        <f t="shared" si="83"/>
        <v>16.948721000000603</v>
      </c>
      <c r="J223" s="18">
        <f t="shared" si="84"/>
        <v>1694872100.0000603</v>
      </c>
      <c r="K223" s="19">
        <f t="shared" si="73"/>
        <v>-8.0108700176928416</v>
      </c>
      <c r="L223" s="25">
        <f t="shared" si="74"/>
        <v>-7.6613940221608656</v>
      </c>
      <c r="M223" s="19">
        <f t="shared" si="75"/>
        <v>-0.34947599553197595</v>
      </c>
      <c r="N223" s="20">
        <f t="shared" si="76"/>
        <v>5.0040199999993291</v>
      </c>
      <c r="O223" s="42">
        <f t="shared" si="77"/>
        <v>1.6040025026538753</v>
      </c>
      <c r="P223" s="40"/>
      <c r="Q223" s="21">
        <f t="shared" si="78"/>
        <v>21.702121209351805</v>
      </c>
      <c r="R223" s="44">
        <f t="shared" si="79"/>
        <v>0.91658840032452782</v>
      </c>
      <c r="S223" s="22"/>
      <c r="T223" s="22">
        <f t="shared" si="80"/>
        <v>4.3369373442461692</v>
      </c>
      <c r="U223" s="50">
        <f t="shared" si="81"/>
        <v>0.32000542600929932</v>
      </c>
      <c r="V223" s="47"/>
      <c r="W223" s="26">
        <f t="shared" si="85"/>
        <v>0.57143826073089155</v>
      </c>
      <c r="X223" s="26">
        <f t="shared" si="86"/>
        <v>4.3369373442461692</v>
      </c>
      <c r="Y223" s="27">
        <f t="shared" si="87"/>
        <v>6.5880391549698172E-2</v>
      </c>
      <c r="Z223" s="26">
        <f t="shared" si="88"/>
        <v>0.11642105387196874</v>
      </c>
      <c r="AA223" s="33">
        <f t="shared" si="90"/>
        <v>6.3107686349705068</v>
      </c>
      <c r="AB223" s="30"/>
      <c r="AC223" s="37">
        <f t="shared" si="91"/>
        <v>1.3023048379393854E-2</v>
      </c>
      <c r="AD223" s="37">
        <f t="shared" si="92"/>
        <v>2.5799258088321793</v>
      </c>
      <c r="AE223" s="38">
        <f t="shared" si="93"/>
        <v>5.958400000000001</v>
      </c>
      <c r="AF223" s="37">
        <f t="shared" si="94"/>
        <v>6.1829691316687843E-4</v>
      </c>
      <c r="AG223" s="37">
        <f t="shared" si="95"/>
        <v>0.12985473734670952</v>
      </c>
      <c r="AH223" s="38">
        <f t="shared" si="96"/>
        <v>0.57500514245608148</v>
      </c>
    </row>
    <row r="224" spans="6:34" x14ac:dyDescent="0.2">
      <c r="F224" s="9">
        <v>77.800000000001305</v>
      </c>
      <c r="G224" s="17">
        <f t="shared" si="89"/>
        <v>1143.6461538461663</v>
      </c>
      <c r="H224" s="24">
        <f t="shared" si="82"/>
        <v>1416.7961538461664</v>
      </c>
      <c r="I224" s="24">
        <f t="shared" si="83"/>
        <v>16.936344828403008</v>
      </c>
      <c r="J224" s="18">
        <f t="shared" si="84"/>
        <v>1693634482.8403008</v>
      </c>
      <c r="K224" s="19">
        <f t="shared" si="73"/>
        <v>-8.0095468616181424</v>
      </c>
      <c r="L224" s="25">
        <f t="shared" si="74"/>
        <v>-7.6652930483363217</v>
      </c>
      <c r="M224" s="19">
        <f t="shared" si="75"/>
        <v>-0.3442538132818207</v>
      </c>
      <c r="N224" s="20">
        <f t="shared" si="76"/>
        <v>5.0177784615377874</v>
      </c>
      <c r="O224" s="42">
        <f t="shared" si="77"/>
        <v>1.6048498753965159</v>
      </c>
      <c r="P224" s="40"/>
      <c r="Q224" s="21">
        <f t="shared" si="78"/>
        <v>21.705791665447855</v>
      </c>
      <c r="R224" s="44">
        <f t="shared" si="79"/>
        <v>0.91697596201596165</v>
      </c>
      <c r="S224" s="22"/>
      <c r="T224" s="22">
        <f t="shared" si="80"/>
        <v>4.3257772003739934</v>
      </c>
      <c r="U224" s="50">
        <f t="shared" si="81"/>
        <v>0.31997169741628617</v>
      </c>
      <c r="V224" s="47"/>
      <c r="W224" s="26">
        <f t="shared" si="85"/>
        <v>0.571378031100511</v>
      </c>
      <c r="X224" s="26">
        <f t="shared" si="86"/>
        <v>4.3257772003739934</v>
      </c>
      <c r="Y224" s="27">
        <f t="shared" si="87"/>
        <v>6.6043395745290737E-2</v>
      </c>
      <c r="Z224" s="26">
        <f t="shared" si="88"/>
        <v>0.1166754991608613</v>
      </c>
      <c r="AA224" s="33">
        <f t="shared" si="90"/>
        <v>6.2963424404672201</v>
      </c>
      <c r="AB224" s="30"/>
      <c r="AC224" s="37">
        <f t="shared" si="91"/>
        <v>1.3019529276798248E-2</v>
      </c>
      <c r="AD224" s="37">
        <f t="shared" si="92"/>
        <v>2.5929453381089775</v>
      </c>
      <c r="AE224" s="38">
        <f t="shared" si="93"/>
        <v>5.958400000000001</v>
      </c>
      <c r="AF224" s="37">
        <f t="shared" si="94"/>
        <v>6.1847382971608872E-4</v>
      </c>
      <c r="AG224" s="37">
        <f t="shared" si="95"/>
        <v>0.1304732111764256</v>
      </c>
      <c r="AH224" s="38">
        <f t="shared" si="96"/>
        <v>0.57500531937263066</v>
      </c>
    </row>
    <row r="225" spans="6:34" x14ac:dyDescent="0.2">
      <c r="F225" s="9">
        <v>77.700000000001296</v>
      </c>
      <c r="G225" s="17">
        <f t="shared" si="89"/>
        <v>1143.3923076923202</v>
      </c>
      <c r="H225" s="24">
        <f t="shared" si="82"/>
        <v>1416.5423076923203</v>
      </c>
      <c r="I225" s="24">
        <f t="shared" si="83"/>
        <v>16.92398154437933</v>
      </c>
      <c r="J225" s="18">
        <f t="shared" si="84"/>
        <v>1692398154.437933</v>
      </c>
      <c r="K225" s="19">
        <f t="shared" si="73"/>
        <v>-8.0081988106073041</v>
      </c>
      <c r="L225" s="25">
        <f t="shared" si="74"/>
        <v>-7.669192471204461</v>
      </c>
      <c r="M225" s="19">
        <f t="shared" si="75"/>
        <v>-0.33900633940284308</v>
      </c>
      <c r="N225" s="20">
        <f t="shared" si="76"/>
        <v>5.0315369230762457</v>
      </c>
      <c r="O225" s="42">
        <f t="shared" si="77"/>
        <v>1.6056935138987356</v>
      </c>
      <c r="P225" s="40"/>
      <c r="Q225" s="21">
        <f t="shared" si="78"/>
        <v>21.709034741681453</v>
      </c>
      <c r="R225" s="44">
        <f t="shared" si="79"/>
        <v>0.91736067365955476</v>
      </c>
      <c r="S225" s="22"/>
      <c r="T225" s="22">
        <f t="shared" si="80"/>
        <v>4.3145931498816674</v>
      </c>
      <c r="U225" s="50">
        <f t="shared" si="81"/>
        <v>0.31993775449836498</v>
      </c>
      <c r="V225" s="47"/>
      <c r="W225" s="26">
        <f t="shared" si="85"/>
        <v>0.57131741874708031</v>
      </c>
      <c r="X225" s="26">
        <f t="shared" si="86"/>
        <v>4.3145931498816674</v>
      </c>
      <c r="Y225" s="27">
        <f t="shared" si="87"/>
        <v>6.6207565684698377E-2</v>
      </c>
      <c r="Z225" s="26">
        <f t="shared" si="88"/>
        <v>0.11693161606669011</v>
      </c>
      <c r="AA225" s="33">
        <f t="shared" si="90"/>
        <v>6.2818850168083893</v>
      </c>
      <c r="AB225" s="30"/>
      <c r="AC225" s="37">
        <f t="shared" si="91"/>
        <v>1.3015784432912032E-2</v>
      </c>
      <c r="AD225" s="37">
        <f t="shared" si="92"/>
        <v>2.6059611225418897</v>
      </c>
      <c r="AE225" s="38">
        <f t="shared" si="93"/>
        <v>5.958400000000001</v>
      </c>
      <c r="AF225" s="37">
        <f t="shared" si="94"/>
        <v>6.1864921407901263E-4</v>
      </c>
      <c r="AG225" s="37">
        <f t="shared" si="95"/>
        <v>0.13109186039050461</v>
      </c>
      <c r="AH225" s="38">
        <f t="shared" si="96"/>
        <v>0.57500549475699336</v>
      </c>
    </row>
    <row r="226" spans="6:34" x14ac:dyDescent="0.2">
      <c r="F226" s="9">
        <v>77.600000000001302</v>
      </c>
      <c r="G226" s="17">
        <f t="shared" si="89"/>
        <v>1143.1384615384741</v>
      </c>
      <c r="H226" s="24">
        <f t="shared" si="82"/>
        <v>1416.2884615384742</v>
      </c>
      <c r="I226" s="24">
        <f t="shared" si="83"/>
        <v>16.911631147929626</v>
      </c>
      <c r="J226" s="18">
        <f t="shared" si="84"/>
        <v>1691163114.7929626</v>
      </c>
      <c r="K226" s="19">
        <f t="shared" si="73"/>
        <v>-8.0068257932716769</v>
      </c>
      <c r="L226" s="25">
        <f t="shared" si="74"/>
        <v>-7.673092290978607</v>
      </c>
      <c r="M226" s="19">
        <f t="shared" si="75"/>
        <v>-0.33373350229306986</v>
      </c>
      <c r="N226" s="20">
        <f t="shared" si="76"/>
        <v>5.0452953846147039</v>
      </c>
      <c r="O226" s="42">
        <f t="shared" si="77"/>
        <v>1.6065334074522379</v>
      </c>
      <c r="P226" s="40"/>
      <c r="Q226" s="21">
        <f t="shared" si="78"/>
        <v>21.711850452056588</v>
      </c>
      <c r="R226" s="44">
        <f t="shared" si="79"/>
        <v>0.91774252964352876</v>
      </c>
      <c r="S226" s="22"/>
      <c r="T226" s="22">
        <f t="shared" si="80"/>
        <v>4.3033853911240652</v>
      </c>
      <c r="U226" s="50">
        <f t="shared" si="81"/>
        <v>0.31990359753266157</v>
      </c>
      <c r="V226" s="47"/>
      <c r="W226" s="26">
        <f t="shared" si="85"/>
        <v>0.57125642416546707</v>
      </c>
      <c r="X226" s="26">
        <f t="shared" si="86"/>
        <v>4.3033853911240652</v>
      </c>
      <c r="Y226" s="27">
        <f t="shared" si="87"/>
        <v>6.6372910191091677E-2</v>
      </c>
      <c r="Z226" s="26">
        <f t="shared" si="88"/>
        <v>0.11718941530712999</v>
      </c>
      <c r="AA226" s="33">
        <f t="shared" si="90"/>
        <v>6.2673966196579709</v>
      </c>
      <c r="AB226" s="30"/>
      <c r="AC226" s="37">
        <f t="shared" si="91"/>
        <v>1.3011813945780819E-2</v>
      </c>
      <c r="AD226" s="37">
        <f t="shared" si="92"/>
        <v>2.6189729364876704</v>
      </c>
      <c r="AE226" s="38">
        <f t="shared" si="93"/>
        <v>5.958400000000001</v>
      </c>
      <c r="AF226" s="37">
        <f t="shared" si="94"/>
        <v>6.1882306358805996E-4</v>
      </c>
      <c r="AG226" s="37">
        <f t="shared" si="95"/>
        <v>0.13171068345409268</v>
      </c>
      <c r="AH226" s="38">
        <f t="shared" si="96"/>
        <v>0.57500566860650248</v>
      </c>
    </row>
    <row r="227" spans="6:34" x14ac:dyDescent="0.2">
      <c r="F227" s="9">
        <v>77.500000000001293</v>
      </c>
      <c r="G227" s="17">
        <f t="shared" si="89"/>
        <v>1142.884615384628</v>
      </c>
      <c r="H227" s="24">
        <f t="shared" si="82"/>
        <v>1416.0346153846281</v>
      </c>
      <c r="I227" s="24">
        <f t="shared" si="83"/>
        <v>16.899293639053866</v>
      </c>
      <c r="J227" s="18">
        <f t="shared" si="84"/>
        <v>1689929363.9053867</v>
      </c>
      <c r="K227" s="19">
        <f t="shared" si="73"/>
        <v>-8.0054277379301766</v>
      </c>
      <c r="L227" s="25">
        <f t="shared" si="74"/>
        <v>-7.6769925078722334</v>
      </c>
      <c r="M227" s="19">
        <f t="shared" si="75"/>
        <v>-0.32843523005794317</v>
      </c>
      <c r="N227" s="20">
        <f t="shared" si="76"/>
        <v>5.0590538461531622</v>
      </c>
      <c r="O227" s="42">
        <f t="shared" si="77"/>
        <v>1.6073695453048593</v>
      </c>
      <c r="P227" s="40"/>
      <c r="Q227" s="21">
        <f t="shared" si="78"/>
        <v>21.714238825979635</v>
      </c>
      <c r="R227" s="44">
        <f t="shared" si="79"/>
        <v>0.91812152435354522</v>
      </c>
      <c r="S227" s="22"/>
      <c r="T227" s="22">
        <f t="shared" si="80"/>
        <v>4.2921541233428178</v>
      </c>
      <c r="U227" s="50">
        <f t="shared" si="81"/>
        <v>0.31986922679965935</v>
      </c>
      <c r="V227" s="47"/>
      <c r="W227" s="26">
        <f t="shared" si="85"/>
        <v>0.57119504785653452</v>
      </c>
      <c r="X227" s="26">
        <f t="shared" si="86"/>
        <v>4.2921541233428178</v>
      </c>
      <c r="Y227" s="27">
        <f t="shared" si="87"/>
        <v>6.6539438175122673E-2</v>
      </c>
      <c r="Z227" s="26">
        <f t="shared" si="88"/>
        <v>0.11744890768673144</v>
      </c>
      <c r="AA227" s="33">
        <f t="shared" si="90"/>
        <v>6.2528775058277377</v>
      </c>
      <c r="AB227" s="30"/>
      <c r="AC227" s="37">
        <f t="shared" si="91"/>
        <v>1.3007617921591436E-2</v>
      </c>
      <c r="AD227" s="37">
        <f t="shared" si="92"/>
        <v>2.6319805544092616</v>
      </c>
      <c r="AE227" s="38">
        <f t="shared" si="93"/>
        <v>5.958400000000001</v>
      </c>
      <c r="AF227" s="37">
        <f t="shared" si="94"/>
        <v>6.1899537557665507E-4</v>
      </c>
      <c r="AG227" s="37">
        <f t="shared" si="95"/>
        <v>0.13232967882966934</v>
      </c>
      <c r="AH227" s="38">
        <f t="shared" si="96"/>
        <v>0.57500584091849105</v>
      </c>
    </row>
    <row r="228" spans="6:34" x14ac:dyDescent="0.2">
      <c r="F228" s="9">
        <v>77.400000000001299</v>
      </c>
      <c r="G228" s="17">
        <f t="shared" si="89"/>
        <v>1142.6307692307819</v>
      </c>
      <c r="H228" s="24">
        <f t="shared" si="82"/>
        <v>1415.780769230782</v>
      </c>
      <c r="I228" s="24">
        <f t="shared" si="83"/>
        <v>16.886969017752079</v>
      </c>
      <c r="J228" s="18">
        <f t="shared" si="84"/>
        <v>1688696901.775208</v>
      </c>
      <c r="K228" s="19">
        <f t="shared" si="73"/>
        <v>-8.0040045726076539</v>
      </c>
      <c r="L228" s="25">
        <f t="shared" si="74"/>
        <v>-7.6808931220989729</v>
      </c>
      <c r="M228" s="19">
        <f t="shared" si="75"/>
        <v>-0.32311145050868095</v>
      </c>
      <c r="N228" s="20">
        <f t="shared" si="76"/>
        <v>5.0728123076916205</v>
      </c>
      <c r="O228" s="42">
        <f t="shared" si="77"/>
        <v>1.6082019166603265</v>
      </c>
      <c r="P228" s="40"/>
      <c r="Q228" s="21">
        <f t="shared" si="78"/>
        <v>21.71619990829608</v>
      </c>
      <c r="R228" s="44">
        <f t="shared" si="79"/>
        <v>0.9184976521726903</v>
      </c>
      <c r="S228" s="22"/>
      <c r="T228" s="22">
        <f t="shared" si="80"/>
        <v>4.2808995466615283</v>
      </c>
      <c r="U228" s="50">
        <f t="shared" si="81"/>
        <v>0.31983464258322108</v>
      </c>
      <c r="V228" s="47"/>
      <c r="W228" s="26">
        <f t="shared" si="85"/>
        <v>0.57113329032718041</v>
      </c>
      <c r="X228" s="26">
        <f t="shared" si="86"/>
        <v>4.2808995466615283</v>
      </c>
      <c r="Y228" s="27">
        <f t="shared" si="87"/>
        <v>6.6707158635920374E-2</v>
      </c>
      <c r="Z228" s="26">
        <f t="shared" si="88"/>
        <v>0.11771010409765482</v>
      </c>
      <c r="AA228" s="33">
        <f t="shared" si="90"/>
        <v>6.2383279332711972</v>
      </c>
      <c r="AB228" s="30"/>
      <c r="AC228" s="37">
        <f t="shared" si="91"/>
        <v>1.3003196474660488E-2</v>
      </c>
      <c r="AD228" s="37">
        <f t="shared" si="92"/>
        <v>2.644983750883922</v>
      </c>
      <c r="AE228" s="38">
        <f t="shared" si="93"/>
        <v>5.9584000000000001</v>
      </c>
      <c r="AF228" s="37">
        <f t="shared" si="94"/>
        <v>6.1916614737792051E-4</v>
      </c>
      <c r="AG228" s="37">
        <f t="shared" si="95"/>
        <v>0.13294884497704726</v>
      </c>
      <c r="AH228" s="38">
        <f t="shared" si="96"/>
        <v>0.57500601169029231</v>
      </c>
    </row>
    <row r="229" spans="6:34" x14ac:dyDescent="0.2">
      <c r="F229" s="9">
        <v>77.300000000001305</v>
      </c>
      <c r="G229" s="17">
        <f t="shared" si="89"/>
        <v>1142.3769230769358</v>
      </c>
      <c r="H229" s="24">
        <f t="shared" si="82"/>
        <v>1415.5269230769359</v>
      </c>
      <c r="I229" s="24">
        <f t="shared" si="83"/>
        <v>16.874657284024295</v>
      </c>
      <c r="J229" s="18">
        <f t="shared" si="84"/>
        <v>1687465728.4024296</v>
      </c>
      <c r="K229" s="19">
        <f t="shared" si="73"/>
        <v>-8.002556225033338</v>
      </c>
      <c r="L229" s="25">
        <f t="shared" si="74"/>
        <v>-7.6847941338726056</v>
      </c>
      <c r="M229" s="19">
        <f t="shared" si="75"/>
        <v>-0.3177620911607324</v>
      </c>
      <c r="N229" s="20">
        <f t="shared" si="76"/>
        <v>5.0865707692300788</v>
      </c>
      <c r="O229" s="42">
        <f t="shared" si="77"/>
        <v>1.6090305106780249</v>
      </c>
      <c r="P229" s="40"/>
      <c r="Q229" s="21">
        <f t="shared" si="78"/>
        <v>21.717733759326464</v>
      </c>
      <c r="R229" s="44">
        <f t="shared" si="79"/>
        <v>0.91887090748146372</v>
      </c>
      <c r="S229" s="22"/>
      <c r="T229" s="22">
        <f t="shared" si="80"/>
        <v>4.2696218620809114</v>
      </c>
      <c r="U229" s="50">
        <f t="shared" si="81"/>
        <v>0.31979984517060989</v>
      </c>
      <c r="V229" s="47"/>
      <c r="W229" s="26">
        <f t="shared" si="85"/>
        <v>0.57107115209037473</v>
      </c>
      <c r="X229" s="26">
        <f t="shared" si="86"/>
        <v>4.2696218620809114</v>
      </c>
      <c r="Y229" s="27">
        <f t="shared" si="87"/>
        <v>6.6876080662099699E-2</v>
      </c>
      <c r="Z229" s="26">
        <f t="shared" si="88"/>
        <v>0.1179730155204111</v>
      </c>
      <c r="AA229" s="33">
        <f t="shared" si="90"/>
        <v>6.2237481610773688</v>
      </c>
      <c r="AB229" s="30"/>
      <c r="AC229" s="37">
        <f t="shared" si="91"/>
        <v>1.2998549727478064E-2</v>
      </c>
      <c r="AD229" s="37">
        <f t="shared" si="92"/>
        <v>2.6579823006114003</v>
      </c>
      <c r="AE229" s="38">
        <f t="shared" si="93"/>
        <v>5.9584000000000001</v>
      </c>
      <c r="AF229" s="37">
        <f t="shared" si="94"/>
        <v>6.1933537632600155E-4</v>
      </c>
      <c r="AG229" s="37">
        <f t="shared" si="95"/>
        <v>0.13356818035337326</v>
      </c>
      <c r="AH229" s="38">
        <f t="shared" si="96"/>
        <v>0.57500618091924038</v>
      </c>
    </row>
    <row r="230" spans="6:34" x14ac:dyDescent="0.2">
      <c r="F230" s="9">
        <v>77.200000000001296</v>
      </c>
      <c r="G230" s="17">
        <f t="shared" si="89"/>
        <v>1142.1230769230897</v>
      </c>
      <c r="H230" s="24">
        <f t="shared" si="82"/>
        <v>1415.2730769230898</v>
      </c>
      <c r="I230" s="24">
        <f t="shared" si="83"/>
        <v>16.862358437870455</v>
      </c>
      <c r="J230" s="18">
        <f t="shared" si="84"/>
        <v>1686235843.7870455</v>
      </c>
      <c r="K230" s="19">
        <f t="shared" si="73"/>
        <v>-8.0010826226392346</v>
      </c>
      <c r="L230" s="25">
        <f t="shared" si="74"/>
        <v>-7.6886955434070696</v>
      </c>
      <c r="M230" s="19">
        <f t="shared" si="75"/>
        <v>-0.31238707923216502</v>
      </c>
      <c r="N230" s="20">
        <f t="shared" si="76"/>
        <v>5.1003292307685371</v>
      </c>
      <c r="O230" s="42">
        <f t="shared" si="77"/>
        <v>1.6098553164727551</v>
      </c>
      <c r="P230" s="40"/>
      <c r="Q230" s="21">
        <f t="shared" si="78"/>
        <v>21.718840454901702</v>
      </c>
      <c r="R230" s="44">
        <f t="shared" si="79"/>
        <v>0.91924128465776433</v>
      </c>
      <c r="S230" s="22"/>
      <c r="T230" s="22">
        <f t="shared" si="80"/>
        <v>4.2583212714738856</v>
      </c>
      <c r="U230" s="50">
        <f t="shared" si="81"/>
        <v>0.31976483485251145</v>
      </c>
      <c r="V230" s="47"/>
      <c r="W230" s="26">
        <f t="shared" si="85"/>
        <v>0.57100863366519894</v>
      </c>
      <c r="X230" s="26">
        <f t="shared" si="86"/>
        <v>4.2583212714738856</v>
      </c>
      <c r="Y230" s="27">
        <f t="shared" si="87"/>
        <v>6.7046213432783344E-2</v>
      </c>
      <c r="Z230" s="26">
        <f t="shared" si="88"/>
        <v>0.11823765302460815</v>
      </c>
      <c r="AA230" s="33">
        <f t="shared" si="90"/>
        <v>6.2091384494645379</v>
      </c>
      <c r="AB230" s="30"/>
      <c r="AC230" s="37">
        <f t="shared" si="91"/>
        <v>1.2993677810704795E-2</v>
      </c>
      <c r="AD230" s="37">
        <f t="shared" si="92"/>
        <v>2.670975978422105</v>
      </c>
      <c r="AE230" s="38">
        <f t="shared" si="93"/>
        <v>5.9584000000000001</v>
      </c>
      <c r="AF230" s="37">
        <f t="shared" si="94"/>
        <v>6.1950305975519069E-4</v>
      </c>
      <c r="AG230" s="37">
        <f t="shared" si="95"/>
        <v>0.13418768341312845</v>
      </c>
      <c r="AH230" s="38">
        <f t="shared" si="96"/>
        <v>0.57500634860266941</v>
      </c>
    </row>
    <row r="231" spans="6:34" x14ac:dyDescent="0.2">
      <c r="F231" s="9">
        <v>77.100000000001302</v>
      </c>
      <c r="G231" s="17">
        <f t="shared" si="89"/>
        <v>1141.8692307692436</v>
      </c>
      <c r="H231" s="24">
        <f t="shared" si="82"/>
        <v>1415.0192307692437</v>
      </c>
      <c r="I231" s="24">
        <f t="shared" si="83"/>
        <v>16.850072479290588</v>
      </c>
      <c r="J231" s="18">
        <f t="shared" si="84"/>
        <v>1685007247.9290588</v>
      </c>
      <c r="K231" s="19">
        <f t="shared" si="73"/>
        <v>-7.9995836925584758</v>
      </c>
      <c r="L231" s="25">
        <f t="shared" si="74"/>
        <v>-7.6925973509164605</v>
      </c>
      <c r="M231" s="19">
        <f t="shared" si="75"/>
        <v>-0.30698634164201533</v>
      </c>
      <c r="N231" s="20">
        <f t="shared" si="76"/>
        <v>5.1140876923069953</v>
      </c>
      <c r="O231" s="42">
        <f t="shared" si="77"/>
        <v>1.6106763231144869</v>
      </c>
      <c r="P231" s="40"/>
      <c r="Q231" s="21">
        <f t="shared" si="78"/>
        <v>21.719520086397715</v>
      </c>
      <c r="R231" s="44">
        <f t="shared" si="79"/>
        <v>0.91960877807687358</v>
      </c>
      <c r="S231" s="22"/>
      <c r="T231" s="22">
        <f t="shared" si="80"/>
        <v>4.2469979775806133</v>
      </c>
      <c r="U231" s="50">
        <f t="shared" si="81"/>
        <v>0.31972961192305577</v>
      </c>
      <c r="V231" s="47"/>
      <c r="W231" s="26">
        <f t="shared" si="85"/>
        <v>0.57094573557688522</v>
      </c>
      <c r="X231" s="26">
        <f t="shared" si="86"/>
        <v>4.2469979775806133</v>
      </c>
      <c r="Y231" s="27">
        <f t="shared" si="87"/>
        <v>6.7217566218637073E-2</v>
      </c>
      <c r="Z231" s="26">
        <f t="shared" si="88"/>
        <v>0.11850402776970362</v>
      </c>
      <c r="AA231" s="33">
        <f t="shared" si="90"/>
        <v>6.1944990597739267</v>
      </c>
      <c r="AB231" s="30"/>
      <c r="AC231" s="37">
        <f t="shared" si="91"/>
        <v>1.2988580863187056E-2</v>
      </c>
      <c r="AD231" s="37">
        <f t="shared" si="92"/>
        <v>2.6839645592852919</v>
      </c>
      <c r="AE231" s="38">
        <f t="shared" si="93"/>
        <v>5.9583999999999993</v>
      </c>
      <c r="AF231" s="37">
        <f t="shared" si="94"/>
        <v>6.196691949999295E-4</v>
      </c>
      <c r="AG231" s="37">
        <f t="shared" si="95"/>
        <v>0.13480735260812837</v>
      </c>
      <c r="AH231" s="38">
        <f t="shared" si="96"/>
        <v>0.57500651473791431</v>
      </c>
    </row>
    <row r="232" spans="6:34" x14ac:dyDescent="0.2">
      <c r="F232" s="9">
        <v>77.000000000001293</v>
      </c>
      <c r="G232" s="17">
        <f t="shared" si="89"/>
        <v>1141.6153846153975</v>
      </c>
      <c r="H232" s="24">
        <f t="shared" si="82"/>
        <v>1414.7653846153976</v>
      </c>
      <c r="I232" s="24">
        <f t="shared" si="83"/>
        <v>16.837799408284667</v>
      </c>
      <c r="J232" s="18">
        <f t="shared" si="84"/>
        <v>1683779940.8284667</v>
      </c>
      <c r="K232" s="19">
        <f t="shared" si="73"/>
        <v>-7.998059361623727</v>
      </c>
      <c r="L232" s="25">
        <f t="shared" si="74"/>
        <v>-7.6964995566150183</v>
      </c>
      <c r="M232" s="19">
        <f t="shared" si="75"/>
        <v>-0.30155980500870871</v>
      </c>
      <c r="N232" s="20">
        <f t="shared" si="76"/>
        <v>5.1278461538454536</v>
      </c>
      <c r="O232" s="42">
        <f t="shared" si="77"/>
        <v>1.6114935196281213</v>
      </c>
      <c r="P232" s="40"/>
      <c r="Q232" s="21">
        <f t="shared" si="78"/>
        <v>21.719772760769228</v>
      </c>
      <c r="R232" s="44">
        <f t="shared" si="79"/>
        <v>0.91997338211144308</v>
      </c>
      <c r="S232" s="22"/>
      <c r="T232" s="22">
        <f t="shared" si="80"/>
        <v>4.2356521840034578</v>
      </c>
      <c r="U232" s="50">
        <f t="shared" si="81"/>
        <v>0.31969417667983896</v>
      </c>
      <c r="V232" s="47"/>
      <c r="W232" s="26">
        <f t="shared" si="85"/>
        <v>0.57088245835685525</v>
      </c>
      <c r="X232" s="26">
        <f t="shared" si="86"/>
        <v>4.2356521840034578</v>
      </c>
      <c r="Y232" s="27">
        <f t="shared" si="87"/>
        <v>6.739014838291893E-2</v>
      </c>
      <c r="Z232" s="26">
        <f t="shared" si="88"/>
        <v>0.11877215100576405</v>
      </c>
      <c r="AA232" s="33">
        <f t="shared" si="90"/>
        <v>6.1798302544632602</v>
      </c>
      <c r="AB232" s="30"/>
      <c r="AC232" s="37">
        <f t="shared" si="91"/>
        <v>1.298325903199027E-2</v>
      </c>
      <c r="AD232" s="37">
        <f t="shared" si="92"/>
        <v>2.6969478183172821</v>
      </c>
      <c r="AE232" s="38">
        <f t="shared" si="93"/>
        <v>5.9583999999999993</v>
      </c>
      <c r="AF232" s="37">
        <f t="shared" si="94"/>
        <v>6.198337793956939E-4</v>
      </c>
      <c r="AG232" s="37">
        <f t="shared" si="95"/>
        <v>0.13542718638752407</v>
      </c>
      <c r="AH232" s="38">
        <f t="shared" si="96"/>
        <v>0.57500667932230998</v>
      </c>
    </row>
    <row r="233" spans="6:34" x14ac:dyDescent="0.2">
      <c r="F233" s="9">
        <v>76.900000000001299</v>
      </c>
      <c r="G233" s="17">
        <f t="shared" si="89"/>
        <v>1141.3615384615514</v>
      </c>
      <c r="H233" s="24">
        <f t="shared" si="82"/>
        <v>1414.5115384615515</v>
      </c>
      <c r="I233" s="24">
        <f t="shared" si="83"/>
        <v>16.82553922485269</v>
      </c>
      <c r="J233" s="18">
        <f t="shared" si="84"/>
        <v>1682553922.4852691</v>
      </c>
      <c r="K233" s="19">
        <f t="shared" si="73"/>
        <v>-7.9965095563655453</v>
      </c>
      <c r="L233" s="25">
        <f t="shared" si="74"/>
        <v>-7.700402160717144</v>
      </c>
      <c r="M233" s="19">
        <f t="shared" si="75"/>
        <v>-0.29610739564840127</v>
      </c>
      <c r="N233" s="20">
        <f t="shared" si="76"/>
        <v>5.1416046153839119</v>
      </c>
      <c r="O233" s="42">
        <f t="shared" si="77"/>
        <v>1.6123068949932398</v>
      </c>
      <c r="P233" s="40"/>
      <c r="Q233" s="21">
        <f t="shared" si="78"/>
        <v>21.719598600583044</v>
      </c>
      <c r="R233" s="44">
        <f t="shared" si="79"/>
        <v>0.9203350911314776</v>
      </c>
      <c r="S233" s="22"/>
      <c r="T233" s="22">
        <f t="shared" si="80"/>
        <v>4.2242840952019201</v>
      </c>
      <c r="U233" s="50">
        <f t="shared" si="81"/>
        <v>0.31965852942394596</v>
      </c>
      <c r="V233" s="47"/>
      <c r="W233" s="26">
        <f t="shared" si="85"/>
        <v>0.57081880254276063</v>
      </c>
      <c r="X233" s="26">
        <f t="shared" si="86"/>
        <v>4.2242840952019201</v>
      </c>
      <c r="Y233" s="27">
        <f t="shared" si="87"/>
        <v>6.756396938254168E-2</v>
      </c>
      <c r="Z233" s="26">
        <f t="shared" si="88"/>
        <v>0.11904203407422988</v>
      </c>
      <c r="AA233" s="33">
        <f t="shared" si="90"/>
        <v>6.1651322971003033</v>
      </c>
      <c r="AB233" s="30"/>
      <c r="AC233" s="37">
        <f t="shared" si="91"/>
        <v>1.2977712472385605E-2</v>
      </c>
      <c r="AD233" s="37">
        <f t="shared" si="92"/>
        <v>2.7099255307896679</v>
      </c>
      <c r="AE233" s="38">
        <f t="shared" si="93"/>
        <v>5.9583999999999993</v>
      </c>
      <c r="AF233" s="37">
        <f t="shared" si="94"/>
        <v>6.199968102776766E-4</v>
      </c>
      <c r="AG233" s="37">
        <f t="shared" si="95"/>
        <v>0.13604718319780176</v>
      </c>
      <c r="AH233" s="38">
        <f t="shared" si="96"/>
        <v>0.5750068423531921</v>
      </c>
    </row>
    <row r="234" spans="6:34" x14ac:dyDescent="0.2">
      <c r="F234" s="9">
        <v>76.800000000001305</v>
      </c>
      <c r="G234" s="17">
        <f t="shared" si="89"/>
        <v>1141.1076923077053</v>
      </c>
      <c r="H234" s="24">
        <f t="shared" si="82"/>
        <v>1414.2576923077054</v>
      </c>
      <c r="I234" s="24">
        <f t="shared" si="83"/>
        <v>16.813291928994715</v>
      </c>
      <c r="J234" s="18">
        <f t="shared" si="84"/>
        <v>1681329192.8994715</v>
      </c>
      <c r="K234" s="19">
        <f t="shared" si="73"/>
        <v>-7.9949342030106898</v>
      </c>
      <c r="L234" s="25">
        <f t="shared" si="74"/>
        <v>-7.7043051634373816</v>
      </c>
      <c r="M234" s="19">
        <f t="shared" si="75"/>
        <v>-0.29062903957330821</v>
      </c>
      <c r="N234" s="20">
        <f t="shared" si="76"/>
        <v>5.1553630769223702</v>
      </c>
      <c r="O234" s="42">
        <f t="shared" si="77"/>
        <v>1.613116438143857</v>
      </c>
      <c r="P234" s="40"/>
      <c r="Q234" s="21">
        <f t="shared" si="78"/>
        <v>21.71899774405043</v>
      </c>
      <c r="R234" s="44">
        <f t="shared" si="79"/>
        <v>0.92069389950431901</v>
      </c>
      <c r="S234" s="22"/>
      <c r="T234" s="22">
        <f t="shared" si="80"/>
        <v>4.2128939164874799</v>
      </c>
      <c r="U234" s="50">
        <f t="shared" si="81"/>
        <v>0.31962267045997256</v>
      </c>
      <c r="V234" s="47"/>
      <c r="W234" s="26">
        <f t="shared" si="85"/>
        <v>0.57075476867852237</v>
      </c>
      <c r="X234" s="26">
        <f t="shared" si="86"/>
        <v>4.2128939164874799</v>
      </c>
      <c r="Y234" s="27">
        <f t="shared" si="87"/>
        <v>6.7739038769149912E-2</v>
      </c>
      <c r="Z234" s="26">
        <f t="shared" si="88"/>
        <v>0.11931368840868714</v>
      </c>
      <c r="AA234" s="33">
        <f t="shared" si="90"/>
        <v>6.1504054523562894</v>
      </c>
      <c r="AB234" s="30"/>
      <c r="AC234" s="37">
        <f t="shared" si="91"/>
        <v>1.2971941347891744E-2</v>
      </c>
      <c r="AD234" s="37">
        <f t="shared" si="92"/>
        <v>2.7228974721375598</v>
      </c>
      <c r="AE234" s="38">
        <f t="shared" si="93"/>
        <v>5.9583999999999993</v>
      </c>
      <c r="AF234" s="37">
        <f t="shared" si="94"/>
        <v>6.201582849821105E-4</v>
      </c>
      <c r="AG234" s="37">
        <f t="shared" si="95"/>
        <v>0.13666734148278387</v>
      </c>
      <c r="AH234" s="38">
        <f t="shared" si="96"/>
        <v>0.57500700382789649</v>
      </c>
    </row>
    <row r="235" spans="6:34" x14ac:dyDescent="0.2">
      <c r="F235" s="9">
        <v>76.700000000001296</v>
      </c>
      <c r="G235" s="17">
        <f t="shared" si="89"/>
        <v>1140.8538461538592</v>
      </c>
      <c r="H235" s="24">
        <f t="shared" si="82"/>
        <v>1414.0038461538593</v>
      </c>
      <c r="I235" s="24">
        <f t="shared" si="83"/>
        <v>16.801057520710714</v>
      </c>
      <c r="J235" s="18">
        <f t="shared" si="84"/>
        <v>1680105752.0710714</v>
      </c>
      <c r="K235" s="19">
        <f t="shared" si="73"/>
        <v>-7.9933332274805329</v>
      </c>
      <c r="L235" s="25">
        <f t="shared" si="74"/>
        <v>-7.7082085649904455</v>
      </c>
      <c r="M235" s="19">
        <f t="shared" si="75"/>
        <v>-0.28512466249008739</v>
      </c>
      <c r="N235" s="20">
        <f t="shared" si="76"/>
        <v>5.1691215384608284</v>
      </c>
      <c r="O235" s="42">
        <f t="shared" si="77"/>
        <v>1.6139221379681805</v>
      </c>
      <c r="P235" s="40"/>
      <c r="Q235" s="21">
        <f t="shared" si="78"/>
        <v>21.717970345058859</v>
      </c>
      <c r="R235" s="44">
        <f t="shared" si="79"/>
        <v>0.92104980159463556</v>
      </c>
      <c r="S235" s="22"/>
      <c r="T235" s="22">
        <f t="shared" si="80"/>
        <v>4.2014818540184029</v>
      </c>
      <c r="U235" s="50">
        <f t="shared" si="81"/>
        <v>0.31958660009604817</v>
      </c>
      <c r="V235" s="47"/>
      <c r="W235" s="26">
        <f t="shared" si="85"/>
        <v>0.57069035731437168</v>
      </c>
      <c r="X235" s="26">
        <f t="shared" si="86"/>
        <v>4.2014818540184029</v>
      </c>
      <c r="Y235" s="27">
        <f t="shared" si="87"/>
        <v>6.7915366190210852E-2</v>
      </c>
      <c r="Z235" s="26">
        <f t="shared" si="88"/>
        <v>0.11958712553564553</v>
      </c>
      <c r="AA235" s="33">
        <f t="shared" si="90"/>
        <v>6.1356499859992812</v>
      </c>
      <c r="AB235" s="30"/>
      <c r="AC235" s="37">
        <f t="shared" si="91"/>
        <v>1.2965945830270061E-2</v>
      </c>
      <c r="AD235" s="37">
        <f t="shared" si="92"/>
        <v>2.7358634179678298</v>
      </c>
      <c r="AE235" s="38">
        <f t="shared" si="93"/>
        <v>5.9583999999999993</v>
      </c>
      <c r="AF235" s="37">
        <f t="shared" si="94"/>
        <v>6.203182008453947E-4</v>
      </c>
      <c r="AG235" s="37">
        <f t="shared" si="95"/>
        <v>0.13728765968362927</v>
      </c>
      <c r="AH235" s="38">
        <f t="shared" si="96"/>
        <v>0.57500716374375971</v>
      </c>
    </row>
    <row r="236" spans="6:34" x14ac:dyDescent="0.2">
      <c r="F236" s="9">
        <v>76.600000000001302</v>
      </c>
      <c r="G236" s="17">
        <f t="shared" si="89"/>
        <v>1140.6000000000131</v>
      </c>
      <c r="H236" s="24">
        <f t="shared" si="82"/>
        <v>1413.7500000000132</v>
      </c>
      <c r="I236" s="24">
        <f t="shared" si="83"/>
        <v>16.788836000000657</v>
      </c>
      <c r="J236" s="18">
        <f t="shared" si="84"/>
        <v>1678883600.0000658</v>
      </c>
      <c r="K236" s="19">
        <f t="shared" si="73"/>
        <v>-7.9917065553893201</v>
      </c>
      <c r="L236" s="25">
        <f t="shared" si="74"/>
        <v>-7.7121123655911923</v>
      </c>
      <c r="M236" s="19">
        <f t="shared" si="75"/>
        <v>-0.27959418979812778</v>
      </c>
      <c r="N236" s="20">
        <f t="shared" si="76"/>
        <v>5.1828799999992867</v>
      </c>
      <c r="O236" s="42">
        <f t="shared" si="77"/>
        <v>1.6147239833083438</v>
      </c>
      <c r="P236" s="40"/>
      <c r="Q236" s="21">
        <f t="shared" si="78"/>
        <v>21.716516573203066</v>
      </c>
      <c r="R236" s="44">
        <f t="shared" si="79"/>
        <v>0.92140279176439555</v>
      </c>
      <c r="S236" s="22"/>
      <c r="T236" s="22">
        <f t="shared" si="80"/>
        <v>4.1900481147944877</v>
      </c>
      <c r="U236" s="50">
        <f t="shared" si="81"/>
        <v>0.31955031864385841</v>
      </c>
      <c r="V236" s="47"/>
      <c r="W236" s="26">
        <f t="shared" si="85"/>
        <v>0.57062556900688999</v>
      </c>
      <c r="X236" s="26">
        <f t="shared" si="86"/>
        <v>4.1900481147944877</v>
      </c>
      <c r="Y236" s="27">
        <f t="shared" si="87"/>
        <v>6.8092961390119722E-2</v>
      </c>
      <c r="Z236" s="26">
        <f t="shared" si="88"/>
        <v>0.11986235707532214</v>
      </c>
      <c r="AA236" s="33">
        <f t="shared" si="90"/>
        <v>6.1208661648874854</v>
      </c>
      <c r="AB236" s="30"/>
      <c r="AC236" s="37">
        <f t="shared" si="91"/>
        <v>1.2959726099537893E-2</v>
      </c>
      <c r="AD236" s="37">
        <f t="shared" si="92"/>
        <v>2.7488231440673676</v>
      </c>
      <c r="AE236" s="38">
        <f t="shared" si="93"/>
        <v>5.9583999999999993</v>
      </c>
      <c r="AF236" s="37">
        <f t="shared" si="94"/>
        <v>6.204765552040917E-4</v>
      </c>
      <c r="AG236" s="37">
        <f t="shared" si="95"/>
        <v>0.13790813623883336</v>
      </c>
      <c r="AH236" s="38">
        <f t="shared" si="96"/>
        <v>0.57500732209811845</v>
      </c>
    </row>
    <row r="237" spans="6:34" x14ac:dyDescent="0.2">
      <c r="F237" s="9">
        <v>76.500000000001293</v>
      </c>
      <c r="G237" s="17">
        <f t="shared" si="89"/>
        <v>1140.346153846167</v>
      </c>
      <c r="H237" s="24">
        <f t="shared" si="82"/>
        <v>1413.4961538461671</v>
      </c>
      <c r="I237" s="24">
        <f t="shared" si="83"/>
        <v>16.776627366864545</v>
      </c>
      <c r="J237" s="18">
        <f t="shared" si="84"/>
        <v>1677662736.6864545</v>
      </c>
      <c r="K237" s="19">
        <f t="shared" si="73"/>
        <v>-7.9900541120425306</v>
      </c>
      <c r="L237" s="25">
        <f t="shared" si="74"/>
        <v>-7.7160165654546429</v>
      </c>
      <c r="M237" s="19">
        <f t="shared" si="75"/>
        <v>-0.2740375465878877</v>
      </c>
      <c r="N237" s="20">
        <f t="shared" si="76"/>
        <v>5.196638461537745</v>
      </c>
      <c r="O237" s="42">
        <f t="shared" si="77"/>
        <v>1.6155219629601714</v>
      </c>
      <c r="P237" s="40"/>
      <c r="Q237" s="21">
        <f t="shared" si="78"/>
        <v>21.714636613815212</v>
      </c>
      <c r="R237" s="44">
        <f t="shared" si="79"/>
        <v>0.92175286437286141</v>
      </c>
      <c r="S237" s="22"/>
      <c r="T237" s="22">
        <f t="shared" si="80"/>
        <v>4.178592906651736</v>
      </c>
      <c r="U237" s="50">
        <f t="shared" si="81"/>
        <v>0.31951382641866827</v>
      </c>
      <c r="V237" s="47"/>
      <c r="W237" s="26">
        <f t="shared" si="85"/>
        <v>0.57056040431905042</v>
      </c>
      <c r="X237" s="26">
        <f t="shared" si="86"/>
        <v>4.178592906651736</v>
      </c>
      <c r="Y237" s="27">
        <f t="shared" si="87"/>
        <v>6.8271834211320034E-2</v>
      </c>
      <c r="Z237" s="26">
        <f t="shared" si="88"/>
        <v>0.12013939474243267</v>
      </c>
      <c r="AA237" s="33">
        <f t="shared" si="90"/>
        <v>6.1060542569624392</v>
      </c>
      <c r="AB237" s="30"/>
      <c r="AC237" s="37">
        <f t="shared" si="91"/>
        <v>1.2953282343999881E-2</v>
      </c>
      <c r="AD237" s="37">
        <f t="shared" si="92"/>
        <v>2.7617764264113673</v>
      </c>
      <c r="AE237" s="38">
        <f t="shared" si="93"/>
        <v>5.9583999999999993</v>
      </c>
      <c r="AF237" s="37">
        <f t="shared" si="94"/>
        <v>6.2063334539581784E-4</v>
      </c>
      <c r="AG237" s="37">
        <f t="shared" si="95"/>
        <v>0.13852876958422916</v>
      </c>
      <c r="AH237" s="38">
        <f t="shared" si="96"/>
        <v>0.57500747888831016</v>
      </c>
    </row>
    <row r="238" spans="6:34" x14ac:dyDescent="0.2">
      <c r="F238" s="9">
        <v>76.400000000001299</v>
      </c>
      <c r="G238" s="17">
        <f t="shared" si="89"/>
        <v>1140.0923076923209</v>
      </c>
      <c r="H238" s="24">
        <f t="shared" si="82"/>
        <v>1413.242307692321</v>
      </c>
      <c r="I238" s="24">
        <f t="shared" si="83"/>
        <v>16.764431621302407</v>
      </c>
      <c r="J238" s="18">
        <f t="shared" si="84"/>
        <v>1676443162.1302407</v>
      </c>
      <c r="K238" s="19">
        <f t="shared" si="73"/>
        <v>-7.9883758224351675</v>
      </c>
      <c r="L238" s="25">
        <f t="shared" si="74"/>
        <v>-7.7199211647959602</v>
      </c>
      <c r="M238" s="19">
        <f t="shared" si="75"/>
        <v>-0.26845465763920728</v>
      </c>
      <c r="N238" s="20">
        <f t="shared" si="76"/>
        <v>5.2103969230762033</v>
      </c>
      <c r="O238" s="42">
        <f t="shared" si="77"/>
        <v>1.6163160656729127</v>
      </c>
      <c r="P238" s="40"/>
      <c r="Q238" s="21">
        <f t="shared" si="78"/>
        <v>21.712330667994518</v>
      </c>
      <c r="R238" s="44">
        <f t="shared" si="79"/>
        <v>0.92210001377656503</v>
      </c>
      <c r="S238" s="22"/>
      <c r="T238" s="22">
        <f t="shared" si="80"/>
        <v>4.1671164382569961</v>
      </c>
      <c r="U238" s="50">
        <f t="shared" si="81"/>
        <v>0.31947712373934506</v>
      </c>
      <c r="V238" s="47"/>
      <c r="W238" s="26">
        <f t="shared" si="85"/>
        <v>0.57049486382025894</v>
      </c>
      <c r="X238" s="26">
        <f t="shared" si="86"/>
        <v>4.1671164382569961</v>
      </c>
      <c r="Y238" s="27">
        <f t="shared" si="87"/>
        <v>6.8451994595438173E-2</v>
      </c>
      <c r="Z238" s="26">
        <f t="shared" si="88"/>
        <v>0.12041825034698805</v>
      </c>
      <c r="AA238" s="33">
        <f t="shared" si="90"/>
        <v>6.0912145312421853</v>
      </c>
      <c r="AB238" s="30"/>
      <c r="AC238" s="37">
        <f t="shared" si="91"/>
        <v>1.294661476023274E-2</v>
      </c>
      <c r="AD238" s="37">
        <f t="shared" si="92"/>
        <v>2.7747230411716002</v>
      </c>
      <c r="AE238" s="38">
        <f t="shared" si="93"/>
        <v>5.9583999999999993</v>
      </c>
      <c r="AF238" s="37">
        <f t="shared" si="94"/>
        <v>6.2078856875791971E-4</v>
      </c>
      <c r="AG238" s="37">
        <f t="shared" si="95"/>
        <v>0.13914955815298707</v>
      </c>
      <c r="AH238" s="38">
        <f t="shared" si="96"/>
        <v>0.57500763411167233</v>
      </c>
    </row>
    <row r="239" spans="6:34" x14ac:dyDescent="0.2">
      <c r="F239" s="9">
        <v>76.300000000001305</v>
      </c>
      <c r="G239" s="17">
        <f t="shared" si="89"/>
        <v>1139.8384615384748</v>
      </c>
      <c r="H239" s="24">
        <f t="shared" si="82"/>
        <v>1412.9884615384749</v>
      </c>
      <c r="I239" s="24">
        <f t="shared" si="83"/>
        <v>16.75224876331427</v>
      </c>
      <c r="J239" s="18">
        <f t="shared" si="84"/>
        <v>1675224876.3314271</v>
      </c>
      <c r="K239" s="19">
        <f t="shared" si="73"/>
        <v>-7.986671611250058</v>
      </c>
      <c r="L239" s="25">
        <f t="shared" si="74"/>
        <v>-7.7238261638304628</v>
      </c>
      <c r="M239" s="19">
        <f t="shared" si="75"/>
        <v>-0.26284544741959515</v>
      </c>
      <c r="N239" s="20">
        <f t="shared" si="76"/>
        <v>5.2241553846146616</v>
      </c>
      <c r="O239" s="42">
        <f t="shared" si="77"/>
        <v>1.6171062801489917</v>
      </c>
      <c r="P239" s="40"/>
      <c r="Q239" s="21">
        <f t="shared" si="78"/>
        <v>21.709598952635972</v>
      </c>
      <c r="R239" s="44">
        <f t="shared" si="79"/>
        <v>0.92244423432929357</v>
      </c>
      <c r="S239" s="22"/>
      <c r="T239" s="22">
        <f t="shared" si="80"/>
        <v>4.1556189191025164</v>
      </c>
      <c r="U239" s="50">
        <f t="shared" si="81"/>
        <v>0.3194402109283816</v>
      </c>
      <c r="V239" s="47"/>
      <c r="W239" s="26">
        <f t="shared" si="85"/>
        <v>0.57042894808639566</v>
      </c>
      <c r="X239" s="26">
        <f t="shared" si="86"/>
        <v>4.1556189191025164</v>
      </c>
      <c r="Y239" s="27">
        <f t="shared" si="87"/>
        <v>6.863345258443361E-2</v>
      </c>
      <c r="Z239" s="26">
        <f t="shared" si="88"/>
        <v>0.12069893579509827</v>
      </c>
      <c r="AA239" s="33">
        <f t="shared" si="90"/>
        <v>6.0763472578143158</v>
      </c>
      <c r="AB239" s="30"/>
      <c r="AC239" s="37">
        <f t="shared" si="91"/>
        <v>1.2939723553125022E-2</v>
      </c>
      <c r="AD239" s="37">
        <f t="shared" si="92"/>
        <v>2.7876627647247254</v>
      </c>
      <c r="AE239" s="38">
        <f t="shared" si="93"/>
        <v>5.9583999999999993</v>
      </c>
      <c r="AF239" s="37">
        <f t="shared" si="94"/>
        <v>6.2094222262880231E-4</v>
      </c>
      <c r="AG239" s="37">
        <f t="shared" si="95"/>
        <v>0.13977050037561586</v>
      </c>
      <c r="AH239" s="38">
        <f t="shared" si="96"/>
        <v>0.57500778776554318</v>
      </c>
    </row>
    <row r="240" spans="6:34" x14ac:dyDescent="0.2">
      <c r="F240" s="9">
        <v>76.200000000001396</v>
      </c>
      <c r="G240" s="17">
        <f t="shared" si="89"/>
        <v>1139.5846153846287</v>
      </c>
      <c r="H240" s="24">
        <f t="shared" si="82"/>
        <v>1412.7346153846288</v>
      </c>
      <c r="I240" s="24">
        <f t="shared" si="83"/>
        <v>16.74007879290005</v>
      </c>
      <c r="J240" s="18">
        <f t="shared" si="84"/>
        <v>1674007879.290005</v>
      </c>
      <c r="K240" s="19">
        <f t="shared" si="73"/>
        <v>-7.9849414028561414</v>
      </c>
      <c r="L240" s="25">
        <f t="shared" si="74"/>
        <v>-7.7277315627736449</v>
      </c>
      <c r="M240" s="19">
        <f t="shared" si="75"/>
        <v>-0.25720984008249648</v>
      </c>
      <c r="N240" s="20">
        <f t="shared" si="76"/>
        <v>5.2379138461531198</v>
      </c>
      <c r="O240" s="42">
        <f t="shared" si="77"/>
        <v>1.6178925950437506</v>
      </c>
      <c r="P240" s="40"/>
      <c r="Q240" s="21">
        <f t="shared" si="78"/>
        <v>21.706441700458406</v>
      </c>
      <c r="R240" s="44">
        <f t="shared" si="79"/>
        <v>0.92278552038207218</v>
      </c>
      <c r="S240" s="22"/>
      <c r="T240" s="22">
        <f t="shared" si="80"/>
        <v>4.1441005595004707</v>
      </c>
      <c r="U240" s="50">
        <f t="shared" si="81"/>
        <v>0.31940308831191999</v>
      </c>
      <c r="V240" s="47"/>
      <c r="W240" s="26">
        <f t="shared" si="85"/>
        <v>0.57036265769985706</v>
      </c>
      <c r="X240" s="26">
        <f t="shared" si="86"/>
        <v>4.1441005595004707</v>
      </c>
      <c r="Y240" s="27">
        <f t="shared" si="87"/>
        <v>6.8816218321763947E-2</v>
      </c>
      <c r="Z240" s="26">
        <f t="shared" si="88"/>
        <v>0.12098146308978217</v>
      </c>
      <c r="AA240" s="33">
        <f t="shared" si="90"/>
        <v>6.0614527078289928</v>
      </c>
      <c r="AB240" s="30"/>
      <c r="AC240" s="37">
        <f t="shared" si="91"/>
        <v>1.2932608935857482E-2</v>
      </c>
      <c r="AD240" s="37">
        <f t="shared" si="92"/>
        <v>2.8005953736605829</v>
      </c>
      <c r="AE240" s="38">
        <f t="shared" si="93"/>
        <v>5.9583999999999993</v>
      </c>
      <c r="AF240" s="37">
        <f t="shared" si="94"/>
        <v>6.2109430434643118E-4</v>
      </c>
      <c r="AG240" s="37">
        <f t="shared" si="95"/>
        <v>0.14039159467996229</v>
      </c>
      <c r="AH240" s="38">
        <f t="shared" si="96"/>
        <v>0.57500793984726128</v>
      </c>
    </row>
    <row r="241" spans="6:34" x14ac:dyDescent="0.2">
      <c r="F241" s="9">
        <v>76.100000000001401</v>
      </c>
      <c r="G241" s="17">
        <f t="shared" si="89"/>
        <v>1139.3307692307826</v>
      </c>
      <c r="H241" s="24">
        <f t="shared" si="82"/>
        <v>1412.4807692307827</v>
      </c>
      <c r="I241" s="24">
        <f t="shared" si="83"/>
        <v>16.727921710059832</v>
      </c>
      <c r="J241" s="18">
        <f t="shared" si="84"/>
        <v>1672792171.0059831</v>
      </c>
      <c r="K241" s="19">
        <f t="shared" si="73"/>
        <v>-7.9831851213067058</v>
      </c>
      <c r="L241" s="25">
        <f t="shared" si="74"/>
        <v>-7.7316373618411252</v>
      </c>
      <c r="M241" s="19">
        <f t="shared" si="75"/>
        <v>-0.25154775946558061</v>
      </c>
      <c r="N241" s="20">
        <f t="shared" si="76"/>
        <v>5.2516723076915781</v>
      </c>
      <c r="O241" s="42">
        <f t="shared" si="77"/>
        <v>1.6186749989651812</v>
      </c>
      <c r="P241" s="40"/>
      <c r="Q241" s="21">
        <f t="shared" si="78"/>
        <v>21.702859160031604</v>
      </c>
      <c r="R241" s="44">
        <f t="shared" si="79"/>
        <v>0.92312386628314003</v>
      </c>
      <c r="S241" s="22"/>
      <c r="T241" s="22">
        <f t="shared" si="80"/>
        <v>4.1325615705773728</v>
      </c>
      <c r="U241" s="50">
        <f t="shared" si="81"/>
        <v>0.31936575621977492</v>
      </c>
      <c r="V241" s="47"/>
      <c r="W241" s="26">
        <f t="shared" si="85"/>
        <v>0.57029599324959801</v>
      </c>
      <c r="X241" s="26">
        <f t="shared" si="86"/>
        <v>4.1325615705773728</v>
      </c>
      <c r="Y241" s="27">
        <f t="shared" si="87"/>
        <v>6.900030205356629E-2</v>
      </c>
      <c r="Z241" s="26">
        <f t="shared" si="88"/>
        <v>0.12126584433178478</v>
      </c>
      <c r="AA241" s="33">
        <f t="shared" si="90"/>
        <v>6.04653115349182</v>
      </c>
      <c r="AB241" s="30"/>
      <c r="AC241" s="37">
        <f t="shared" si="91"/>
        <v>1.2925271129978703E-2</v>
      </c>
      <c r="AD241" s="37">
        <f t="shared" si="92"/>
        <v>2.8135206447905614</v>
      </c>
      <c r="AE241" s="38">
        <f t="shared" si="93"/>
        <v>5.9583999999999993</v>
      </c>
      <c r="AF241" s="37">
        <f t="shared" si="94"/>
        <v>6.2124481125142223E-4</v>
      </c>
      <c r="AG241" s="37">
        <f t="shared" si="95"/>
        <v>0.14101283949121371</v>
      </c>
      <c r="AH241" s="38">
        <f t="shared" si="96"/>
        <v>0.57500809035416578</v>
      </c>
    </row>
    <row r="242" spans="6:34" x14ac:dyDescent="0.2">
      <c r="F242" s="9">
        <v>76.000000000001407</v>
      </c>
      <c r="G242" s="17">
        <f t="shared" si="89"/>
        <v>1139.0769230769365</v>
      </c>
      <c r="H242" s="24">
        <f t="shared" si="82"/>
        <v>1412.2269230769366</v>
      </c>
      <c r="I242" s="24">
        <f t="shared" si="83"/>
        <v>16.71577751479353</v>
      </c>
      <c r="J242" s="18">
        <f t="shared" si="84"/>
        <v>1671577751.479353</v>
      </c>
      <c r="K242" s="19">
        <f t="shared" si="73"/>
        <v>-7.9814026903376964</v>
      </c>
      <c r="L242" s="25">
        <f t="shared" si="74"/>
        <v>-7.7355435612486998</v>
      </c>
      <c r="M242" s="19">
        <f t="shared" si="75"/>
        <v>-0.24585912908899665</v>
      </c>
      <c r="N242" s="20">
        <f t="shared" si="76"/>
        <v>5.2654307692300364</v>
      </c>
      <c r="O242" s="42">
        <f t="shared" si="77"/>
        <v>1.619453480473676</v>
      </c>
      <c r="P242" s="40"/>
      <c r="Q242" s="21">
        <f t="shared" si="78"/>
        <v>21.698851595803049</v>
      </c>
      <c r="R242" s="44">
        <f t="shared" si="79"/>
        <v>0.92345926637793896</v>
      </c>
      <c r="S242" s="22"/>
      <c r="T242" s="22">
        <f t="shared" si="80"/>
        <v>4.1210021642685222</v>
      </c>
      <c r="U242" s="50">
        <f t="shared" si="81"/>
        <v>0.31932821498545777</v>
      </c>
      <c r="V242" s="47"/>
      <c r="W242" s="26">
        <f t="shared" si="85"/>
        <v>0.57022895533117457</v>
      </c>
      <c r="X242" s="26">
        <f t="shared" si="86"/>
        <v>4.1210021642685222</v>
      </c>
      <c r="Y242" s="27">
        <f t="shared" si="87"/>
        <v>6.9185714129852957E-2</v>
      </c>
      <c r="Z242" s="26">
        <f t="shared" si="88"/>
        <v>0.12155209172039946</v>
      </c>
      <c r="AA242" s="33">
        <f t="shared" si="90"/>
        <v>6.0315828680567529</v>
      </c>
      <c r="AB242" s="30"/>
      <c r="AC242" s="37">
        <f t="shared" si="91"/>
        <v>1.2917710365303753E-2</v>
      </c>
      <c r="AD242" s="37">
        <f t="shared" si="92"/>
        <v>2.8264383551558652</v>
      </c>
      <c r="AE242" s="38">
        <f t="shared" si="93"/>
        <v>5.9584000000000001</v>
      </c>
      <c r="AF242" s="37">
        <f t="shared" si="94"/>
        <v>6.2139374068166306E-4</v>
      </c>
      <c r="AG242" s="37">
        <f t="shared" si="95"/>
        <v>0.14163423323189536</v>
      </c>
      <c r="AH242" s="38">
        <f t="shared" si="96"/>
        <v>0.57500823928359601</v>
      </c>
    </row>
    <row r="243" spans="6:34" x14ac:dyDescent="0.2">
      <c r="F243" s="9">
        <v>75.900000000001398</v>
      </c>
      <c r="G243" s="17">
        <f t="shared" si="89"/>
        <v>1138.8230769230904</v>
      </c>
      <c r="H243" s="24">
        <f t="shared" si="82"/>
        <v>1411.9730769230905</v>
      </c>
      <c r="I243" s="24">
        <f t="shared" si="83"/>
        <v>16.703646207101258</v>
      </c>
      <c r="J243" s="18">
        <f t="shared" si="84"/>
        <v>1670364620.7101257</v>
      </c>
      <c r="K243" s="19">
        <f t="shared" si="73"/>
        <v>-7.9795940333659292</v>
      </c>
      <c r="L243" s="25">
        <f t="shared" si="74"/>
        <v>-7.7394501612123054</v>
      </c>
      <c r="M243" s="19">
        <f t="shared" si="75"/>
        <v>-0.24014387215362376</v>
      </c>
      <c r="N243" s="20">
        <f t="shared" si="76"/>
        <v>5.2791892307684947</v>
      </c>
      <c r="O243" s="42">
        <f t="shared" si="77"/>
        <v>1.6202280280817565</v>
      </c>
      <c r="P243" s="40"/>
      <c r="Q243" s="21">
        <f t="shared" si="78"/>
        <v>21.694419288123495</v>
      </c>
      <c r="R243" s="44">
        <f t="shared" si="79"/>
        <v>0.92379171500908841</v>
      </c>
      <c r="S243" s="22"/>
      <c r="T243" s="22">
        <f t="shared" si="80"/>
        <v>4.1094225533123057</v>
      </c>
      <c r="U243" s="50">
        <f t="shared" si="81"/>
        <v>0.31929046494620045</v>
      </c>
      <c r="V243" s="47"/>
      <c r="W243" s="26">
        <f t="shared" si="85"/>
        <v>0.57016154454678647</v>
      </c>
      <c r="X243" s="26">
        <f t="shared" si="86"/>
        <v>4.1094225533123057</v>
      </c>
      <c r="Y243" s="27">
        <f t="shared" si="87"/>
        <v>6.9372465005724568E-2</v>
      </c>
      <c r="Z243" s="26">
        <f t="shared" si="88"/>
        <v>0.1218402175542983</v>
      </c>
      <c r="AA243" s="33">
        <f t="shared" si="90"/>
        <v>6.0166081258188324</v>
      </c>
      <c r="AB243" s="30"/>
      <c r="AC243" s="37">
        <f t="shared" si="91"/>
        <v>1.2909926880036886E-2</v>
      </c>
      <c r="AD243" s="37">
        <f t="shared" si="92"/>
        <v>2.8393482820359019</v>
      </c>
      <c r="AE243" s="38">
        <f t="shared" si="93"/>
        <v>5.9583999999999993</v>
      </c>
      <c r="AF243" s="37">
        <f t="shared" si="94"/>
        <v>6.2154108997769747E-4</v>
      </c>
      <c r="AG243" s="37">
        <f t="shared" si="95"/>
        <v>0.14225577432187306</v>
      </c>
      <c r="AH243" s="38">
        <f t="shared" si="96"/>
        <v>0.575008386632892</v>
      </c>
    </row>
    <row r="244" spans="6:34" x14ac:dyDescent="0.2">
      <c r="F244" s="9">
        <v>75.800000000001404</v>
      </c>
      <c r="G244" s="17">
        <f t="shared" si="89"/>
        <v>1138.5692307692443</v>
      </c>
      <c r="H244" s="24">
        <f t="shared" si="82"/>
        <v>1411.7192307692444</v>
      </c>
      <c r="I244" s="24">
        <f t="shared" si="83"/>
        <v>16.691527786982903</v>
      </c>
      <c r="J244" s="18">
        <f t="shared" si="84"/>
        <v>1669152778.6982903</v>
      </c>
      <c r="K244" s="19">
        <f t="shared" si="73"/>
        <v>-7.9777590734873529</v>
      </c>
      <c r="L244" s="25">
        <f t="shared" si="74"/>
        <v>-7.7433571619480528</v>
      </c>
      <c r="M244" s="19">
        <f t="shared" si="75"/>
        <v>-0.23440191153930012</v>
      </c>
      <c r="N244" s="20">
        <f t="shared" si="76"/>
        <v>5.2929476923069529</v>
      </c>
      <c r="O244" s="42">
        <f t="shared" si="77"/>
        <v>1.6209986302538155</v>
      </c>
      <c r="P244" s="40"/>
      <c r="Q244" s="21">
        <f t="shared" si="78"/>
        <v>21.689562533271982</v>
      </c>
      <c r="R244" s="44">
        <f t="shared" si="79"/>
        <v>0.92412120651637075</v>
      </c>
      <c r="S244" s="22"/>
      <c r="T244" s="22">
        <f t="shared" si="80"/>
        <v>4.0978229512444884</v>
      </c>
      <c r="U244" s="50">
        <f t="shared" si="81"/>
        <v>0.31925250644297976</v>
      </c>
      <c r="V244" s="47"/>
      <c r="W244" s="26">
        <f t="shared" si="85"/>
        <v>0.57009376150532098</v>
      </c>
      <c r="X244" s="26">
        <f t="shared" si="86"/>
        <v>4.0978229512444884</v>
      </c>
      <c r="Y244" s="27">
        <f t="shared" si="87"/>
        <v>6.9560565242598682E-2</v>
      </c>
      <c r="Z244" s="26">
        <f t="shared" si="88"/>
        <v>0.12213023423236832</v>
      </c>
      <c r="AA244" s="33">
        <f t="shared" si="90"/>
        <v>6.0016072021068982</v>
      </c>
      <c r="AB244" s="30"/>
      <c r="AC244" s="37">
        <f t="shared" si="91"/>
        <v>1.2901920920717166E-2</v>
      </c>
      <c r="AD244" s="37">
        <f t="shared" si="92"/>
        <v>2.8522502029566192</v>
      </c>
      <c r="AE244" s="38">
        <f t="shared" si="93"/>
        <v>5.9583999999999993</v>
      </c>
      <c r="AF244" s="37">
        <f t="shared" si="94"/>
        <v>6.2168685647963991E-4</v>
      </c>
      <c r="AG244" s="37">
        <f t="shared" si="95"/>
        <v>0.1428774611783527</v>
      </c>
      <c r="AH244" s="38">
        <f t="shared" si="96"/>
        <v>0.57500853239939409</v>
      </c>
    </row>
    <row r="245" spans="6:34" x14ac:dyDescent="0.2">
      <c r="F245" s="9">
        <v>75.700000000001396</v>
      </c>
      <c r="G245" s="17">
        <f t="shared" si="89"/>
        <v>1138.3153846153982</v>
      </c>
      <c r="H245" s="24">
        <f t="shared" si="82"/>
        <v>1411.4653846153983</v>
      </c>
      <c r="I245" s="24">
        <f t="shared" si="83"/>
        <v>16.679422254438549</v>
      </c>
      <c r="J245" s="18">
        <f t="shared" si="84"/>
        <v>1667942225.4438548</v>
      </c>
      <c r="K245" s="19">
        <f t="shared" si="73"/>
        <v>-7.9758977334752386</v>
      </c>
      <c r="L245" s="25">
        <f t="shared" si="74"/>
        <v>-7.7472645636721875</v>
      </c>
      <c r="M245" s="19">
        <f t="shared" si="75"/>
        <v>-0.22863316980305104</v>
      </c>
      <c r="N245" s="20">
        <f t="shared" si="76"/>
        <v>5.3067061538454112</v>
      </c>
      <c r="O245" s="42">
        <f t="shared" si="77"/>
        <v>1.6217652754058447</v>
      </c>
      <c r="P245" s="40"/>
      <c r="Q245" s="21">
        <f t="shared" si="78"/>
        <v>21.684281643479974</v>
      </c>
      <c r="R245" s="44">
        <f t="shared" si="79"/>
        <v>0.92444773523670642</v>
      </c>
      <c r="S245" s="22"/>
      <c r="T245" s="22">
        <f t="shared" si="80"/>
        <v>4.0862035723924226</v>
      </c>
      <c r="U245" s="50">
        <f t="shared" si="81"/>
        <v>0.31921433982054165</v>
      </c>
      <c r="V245" s="47"/>
      <c r="W245" s="26">
        <f t="shared" si="85"/>
        <v>0.57002560682239578</v>
      </c>
      <c r="X245" s="26">
        <f t="shared" si="86"/>
        <v>4.0862035723924226</v>
      </c>
      <c r="Y245" s="27">
        <f t="shared" si="87"/>
        <v>6.9750025509455069E-2</v>
      </c>
      <c r="Z245" s="26">
        <f t="shared" si="88"/>
        <v>0.12242215425455483</v>
      </c>
      <c r="AA245" s="33">
        <f t="shared" si="90"/>
        <v>5.9865803732761957</v>
      </c>
      <c r="AB245" s="30"/>
      <c r="AC245" s="37">
        <f t="shared" si="91"/>
        <v>1.2893692742259336E-2</v>
      </c>
      <c r="AD245" s="37">
        <f t="shared" si="92"/>
        <v>2.8651438956988784</v>
      </c>
      <c r="AE245" s="38">
        <f t="shared" si="93"/>
        <v>5.9583999999999993</v>
      </c>
      <c r="AF245" s="37">
        <f t="shared" si="94"/>
        <v>6.2183103752867699E-4</v>
      </c>
      <c r="AG245" s="37">
        <f t="shared" si="95"/>
        <v>0.14349929221588137</v>
      </c>
      <c r="AH245" s="38">
        <f t="shared" si="96"/>
        <v>0.57500867658044297</v>
      </c>
    </row>
    <row r="246" spans="6:34" x14ac:dyDescent="0.2">
      <c r="F246" s="9">
        <v>75.600000000001401</v>
      </c>
      <c r="G246" s="17">
        <f t="shared" si="89"/>
        <v>1138.0615384615521</v>
      </c>
      <c r="H246" s="24">
        <f t="shared" si="82"/>
        <v>1411.2115384615522</v>
      </c>
      <c r="I246" s="24">
        <f t="shared" si="83"/>
        <v>16.667329609468112</v>
      </c>
      <c r="J246" s="18">
        <f t="shared" si="84"/>
        <v>1666732960.9468112</v>
      </c>
      <c r="K246" s="19">
        <f t="shared" si="73"/>
        <v>-7.9740099357784233</v>
      </c>
      <c r="L246" s="25">
        <f t="shared" si="74"/>
        <v>-7.7511723666011214</v>
      </c>
      <c r="M246" s="19">
        <f t="shared" si="75"/>
        <v>-0.22283756917730191</v>
      </c>
      <c r="N246" s="20">
        <f t="shared" si="76"/>
        <v>5.3204646153838695</v>
      </c>
      <c r="O246" s="42">
        <f t="shared" si="77"/>
        <v>1.6225279519051687</v>
      </c>
      <c r="P246" s="40"/>
      <c r="Q246" s="21">
        <f t="shared" si="78"/>
        <v>21.67857694695477</v>
      </c>
      <c r="R246" s="44">
        <f t="shared" si="79"/>
        <v>0.92477129550413628</v>
      </c>
      <c r="S246" s="22"/>
      <c r="T246" s="22">
        <f t="shared" si="80"/>
        <v>4.074564631869217</v>
      </c>
      <c r="U246" s="50">
        <f t="shared" si="81"/>
        <v>0.31917596542742593</v>
      </c>
      <c r="V246" s="47"/>
      <c r="W246" s="26">
        <f t="shared" si="85"/>
        <v>0.56995708112040344</v>
      </c>
      <c r="X246" s="26">
        <f t="shared" si="86"/>
        <v>4.074564631869217</v>
      </c>
      <c r="Y246" s="27">
        <f t="shared" si="87"/>
        <v>6.9940856584097696E-2</v>
      </c>
      <c r="Z246" s="26">
        <f t="shared" si="88"/>
        <v>0.12271599022271105</v>
      </c>
      <c r="AA246" s="33">
        <f t="shared" si="90"/>
        <v>5.971527916700941</v>
      </c>
      <c r="AB246" s="30"/>
      <c r="AC246" s="37">
        <f t="shared" si="91"/>
        <v>1.2885242607935467E-2</v>
      </c>
      <c r="AD246" s="37">
        <f t="shared" si="92"/>
        <v>2.8780291383068137</v>
      </c>
      <c r="AE246" s="38">
        <f t="shared" si="93"/>
        <v>5.9583999999999993</v>
      </c>
      <c r="AF246" s="37">
        <f t="shared" si="94"/>
        <v>6.2197363046574575E-4</v>
      </c>
      <c r="AG246" s="37">
        <f t="shared" si="95"/>
        <v>0.1441212658463471</v>
      </c>
      <c r="AH246" s="38">
        <f t="shared" si="96"/>
        <v>0.57500881917338009</v>
      </c>
    </row>
    <row r="247" spans="6:34" x14ac:dyDescent="0.2">
      <c r="F247" s="9">
        <v>75.500000000001407</v>
      </c>
      <c r="G247" s="17">
        <f t="shared" si="89"/>
        <v>1137.807692307706</v>
      </c>
      <c r="H247" s="24">
        <f t="shared" si="82"/>
        <v>1410.9576923077061</v>
      </c>
      <c r="I247" s="24">
        <f t="shared" si="83"/>
        <v>16.655249852071677</v>
      </c>
      <c r="J247" s="18">
        <f t="shared" si="84"/>
        <v>1665524985.2071676</v>
      </c>
      <c r="K247" s="19">
        <f t="shared" si="73"/>
        <v>-7.9720956025194951</v>
      </c>
      <c r="L247" s="25">
        <f t="shared" si="74"/>
        <v>-7.7550805709514217</v>
      </c>
      <c r="M247" s="19">
        <f t="shared" si="75"/>
        <v>-0.21701503156807345</v>
      </c>
      <c r="N247" s="20">
        <f t="shared" si="76"/>
        <v>5.3342230769223278</v>
      </c>
      <c r="O247" s="42">
        <f t="shared" si="77"/>
        <v>1.6232866480701755</v>
      </c>
      <c r="P247" s="40"/>
      <c r="Q247" s="21">
        <f t="shared" si="78"/>
        <v>21.672448787902116</v>
      </c>
      <c r="R247" s="44">
        <f t="shared" si="79"/>
        <v>0.9250918816497995</v>
      </c>
      <c r="S247" s="22"/>
      <c r="T247" s="22">
        <f t="shared" si="80"/>
        <v>4.0629063455678365</v>
      </c>
      <c r="U247" s="50">
        <f t="shared" si="81"/>
        <v>0.31913738361599103</v>
      </c>
      <c r="V247" s="47"/>
      <c r="W247" s="26">
        <f t="shared" si="85"/>
        <v>0.56988818502855532</v>
      </c>
      <c r="X247" s="26">
        <f t="shared" si="86"/>
        <v>4.0629063455678365</v>
      </c>
      <c r="Y247" s="27">
        <f t="shared" si="87"/>
        <v>7.0133069354433655E-2</v>
      </c>
      <c r="Z247" s="26">
        <f t="shared" si="88"/>
        <v>0.12301175484145464</v>
      </c>
      <c r="AA247" s="33">
        <f t="shared" si="90"/>
        <v>5.9564501107667898</v>
      </c>
      <c r="AB247" s="30"/>
      <c r="AC247" s="37">
        <f t="shared" si="91"/>
        <v>1.2876570789411261E-2</v>
      </c>
      <c r="AD247" s="37">
        <f t="shared" si="92"/>
        <v>2.8909057090962249</v>
      </c>
      <c r="AE247" s="38">
        <f t="shared" si="93"/>
        <v>5.9583999999999984</v>
      </c>
      <c r="AF247" s="37">
        <f t="shared" si="94"/>
        <v>6.2211463263285984E-4</v>
      </c>
      <c r="AG247" s="37">
        <f t="shared" si="95"/>
        <v>0.14474338047897997</v>
      </c>
      <c r="AH247" s="38">
        <f t="shared" si="96"/>
        <v>0.57500896017554726</v>
      </c>
    </row>
    <row r="248" spans="6:34" x14ac:dyDescent="0.2">
      <c r="F248" s="9">
        <v>75.400000000001398</v>
      </c>
      <c r="G248" s="17">
        <f t="shared" si="89"/>
        <v>1137.5538461538599</v>
      </c>
      <c r="H248" s="24">
        <f t="shared" si="82"/>
        <v>1410.70384615386</v>
      </c>
      <c r="I248" s="24">
        <f t="shared" si="83"/>
        <v>16.643182982249158</v>
      </c>
      <c r="J248" s="18">
        <f t="shared" si="84"/>
        <v>1664318298.2249157</v>
      </c>
      <c r="K248" s="19">
        <f t="shared" si="73"/>
        <v>-7.9701546554929656</v>
      </c>
      <c r="L248" s="25">
        <f t="shared" si="74"/>
        <v>-7.7589891769398136</v>
      </c>
      <c r="M248" s="19">
        <f t="shared" si="75"/>
        <v>-0.21116547855315204</v>
      </c>
      <c r="N248" s="20">
        <f t="shared" si="76"/>
        <v>5.3479815384607861</v>
      </c>
      <c r="O248" s="42">
        <f t="shared" si="77"/>
        <v>1.6240413521700416</v>
      </c>
      <c r="P248" s="40"/>
      <c r="Q248" s="21">
        <f t="shared" si="78"/>
        <v>21.665897526547965</v>
      </c>
      <c r="R248" s="44">
        <f t="shared" si="79"/>
        <v>0.92540948800191103</v>
      </c>
      <c r="S248" s="22"/>
      <c r="T248" s="22">
        <f t="shared" si="80"/>
        <v>4.0512289301551467</v>
      </c>
      <c r="U248" s="50">
        <f t="shared" si="81"/>
        <v>0.31909859474243868</v>
      </c>
      <c r="V248" s="47"/>
      <c r="W248" s="26">
        <f t="shared" si="85"/>
        <v>0.56981891918292615</v>
      </c>
      <c r="X248" s="26">
        <f t="shared" si="86"/>
        <v>4.0512289301551467</v>
      </c>
      <c r="Y248" s="27">
        <f t="shared" si="87"/>
        <v>7.0326674819769355E-2</v>
      </c>
      <c r="Z248" s="26">
        <f t="shared" si="88"/>
        <v>0.12330946091903118</v>
      </c>
      <c r="AA248" s="33">
        <f t="shared" si="90"/>
        <v>5.9413472348632368</v>
      </c>
      <c r="AB248" s="30"/>
      <c r="AC248" s="37">
        <f t="shared" si="91"/>
        <v>1.2867677566736074E-2</v>
      </c>
      <c r="AD248" s="37">
        <f t="shared" si="92"/>
        <v>2.9037733866629609</v>
      </c>
      <c r="AE248" s="38">
        <f t="shared" si="93"/>
        <v>5.9583999999999984</v>
      </c>
      <c r="AF248" s="37">
        <f t="shared" si="94"/>
        <v>6.2225404137222795E-4</v>
      </c>
      <c r="AG248" s="37">
        <f t="shared" si="95"/>
        <v>0.1453656345203522</v>
      </c>
      <c r="AH248" s="38">
        <f t="shared" si="96"/>
        <v>0.57500909958428648</v>
      </c>
    </row>
    <row r="249" spans="6:34" x14ac:dyDescent="0.2">
      <c r="F249" s="9">
        <v>75.300000000001404</v>
      </c>
      <c r="G249" s="17">
        <f t="shared" si="89"/>
        <v>1137.3000000000138</v>
      </c>
      <c r="H249" s="24">
        <f t="shared" si="82"/>
        <v>1410.4500000000139</v>
      </c>
      <c r="I249" s="24">
        <f t="shared" si="83"/>
        <v>16.631129000000669</v>
      </c>
      <c r="J249" s="18">
        <f t="shared" si="84"/>
        <v>1663112900.000067</v>
      </c>
      <c r="K249" s="19">
        <f t="shared" si="73"/>
        <v>-7.9681870161634762</v>
      </c>
      <c r="L249" s="25">
        <f t="shared" si="74"/>
        <v>-7.7628981847831664</v>
      </c>
      <c r="M249" s="19">
        <f t="shared" si="75"/>
        <v>-0.20528883138030984</v>
      </c>
      <c r="N249" s="20">
        <f t="shared" si="76"/>
        <v>5.3617399999992443</v>
      </c>
      <c r="O249" s="42">
        <f t="shared" si="77"/>
        <v>1.6247920524244641</v>
      </c>
      <c r="P249" s="40"/>
      <c r="Q249" s="21">
        <f t="shared" si="78"/>
        <v>21.658923539159556</v>
      </c>
      <c r="R249" s="44">
        <f t="shared" si="79"/>
        <v>0.92572410888574352</v>
      </c>
      <c r="S249" s="22"/>
      <c r="T249" s="22">
        <f t="shared" si="80"/>
        <v>4.0395326030659096</v>
      </c>
      <c r="U249" s="50">
        <f t="shared" si="81"/>
        <v>0.31905959916683974</v>
      </c>
      <c r="V249" s="47"/>
      <c r="W249" s="26">
        <f t="shared" si="85"/>
        <v>0.56974928422649951</v>
      </c>
      <c r="X249" s="26">
        <f t="shared" si="86"/>
        <v>4.0395326030659096</v>
      </c>
      <c r="Y249" s="27">
        <f t="shared" si="87"/>
        <v>7.0521684092124087E-2</v>
      </c>
      <c r="Z249" s="26">
        <f t="shared" si="88"/>
        <v>0.12360912136818397</v>
      </c>
      <c r="AA249" s="33">
        <f t="shared" si="90"/>
        <v>5.9262195693759558</v>
      </c>
      <c r="AB249" s="30"/>
      <c r="AC249" s="37">
        <f t="shared" si="91"/>
        <v>1.2858563228350826E-2</v>
      </c>
      <c r="AD249" s="37">
        <f t="shared" si="92"/>
        <v>2.9166319498913116</v>
      </c>
      <c r="AE249" s="38">
        <f t="shared" si="93"/>
        <v>5.9583999999999975</v>
      </c>
      <c r="AF249" s="37">
        <f t="shared" si="94"/>
        <v>6.2239185402625621E-4</v>
      </c>
      <c r="AG249" s="37">
        <f t="shared" si="95"/>
        <v>0.14598802637437847</v>
      </c>
      <c r="AH249" s="38">
        <f t="shared" si="96"/>
        <v>0.57500923739694054</v>
      </c>
    </row>
    <row r="250" spans="6:34" x14ac:dyDescent="0.2">
      <c r="F250" s="9">
        <v>75.200000000001396</v>
      </c>
      <c r="G250" s="17">
        <f t="shared" si="89"/>
        <v>1137.0461538461677</v>
      </c>
      <c r="H250" s="24">
        <f t="shared" si="82"/>
        <v>1410.1961538461678</v>
      </c>
      <c r="I250" s="24">
        <f t="shared" si="83"/>
        <v>16.619087905326126</v>
      </c>
      <c r="J250" s="18">
        <f t="shared" si="84"/>
        <v>1661908790.5326126</v>
      </c>
      <c r="K250" s="19">
        <f t="shared" si="73"/>
        <v>-7.9661926056639256</v>
      </c>
      <c r="L250" s="25">
        <f t="shared" si="74"/>
        <v>-7.766807594698518</v>
      </c>
      <c r="M250" s="19">
        <f t="shared" si="75"/>
        <v>-0.19938501096540762</v>
      </c>
      <c r="N250" s="20">
        <f t="shared" si="76"/>
        <v>5.3754984615377026</v>
      </c>
      <c r="O250" s="42">
        <f t="shared" si="77"/>
        <v>1.6255387370033771</v>
      </c>
      <c r="P250" s="40"/>
      <c r="Q250" s="21">
        <f t="shared" si="78"/>
        <v>21.651527218065503</v>
      </c>
      <c r="R250" s="44">
        <f t="shared" si="79"/>
        <v>0.92603573862359967</v>
      </c>
      <c r="S250" s="22"/>
      <c r="T250" s="22">
        <f t="shared" si="80"/>
        <v>4.0278175824966969</v>
      </c>
      <c r="U250" s="50">
        <f t="shared" si="81"/>
        <v>0.31902039725315906</v>
      </c>
      <c r="V250" s="47"/>
      <c r="W250" s="26">
        <f t="shared" si="85"/>
        <v>0.5696792808092126</v>
      </c>
      <c r="X250" s="26">
        <f t="shared" si="86"/>
        <v>4.0278175824966969</v>
      </c>
      <c r="Y250" s="27">
        <f t="shared" si="87"/>
        <v>7.0718108397561694E-2</v>
      </c>
      <c r="Z250" s="26">
        <f t="shared" si="88"/>
        <v>0.1239107492070315</v>
      </c>
      <c r="AA250" s="33">
        <f t="shared" si="90"/>
        <v>5.9110673956790265</v>
      </c>
      <c r="AB250" s="30"/>
      <c r="AC250" s="37">
        <f t="shared" si="91"/>
        <v>1.2849228071113829E-2</v>
      </c>
      <c r="AD250" s="37">
        <f t="shared" si="92"/>
        <v>2.9294811779624252</v>
      </c>
      <c r="AE250" s="38">
        <f t="shared" si="93"/>
        <v>5.9583999999999975</v>
      </c>
      <c r="AF250" s="37">
        <f t="shared" si="94"/>
        <v>6.2252806793843245E-4</v>
      </c>
      <c r="AG250" s="37">
        <f t="shared" si="95"/>
        <v>0.14661055444231691</v>
      </c>
      <c r="AH250" s="38">
        <f t="shared" si="96"/>
        <v>0.5750093736108528</v>
      </c>
    </row>
    <row r="251" spans="6:34" x14ac:dyDescent="0.2">
      <c r="F251" s="9">
        <v>75.100000000001401</v>
      </c>
      <c r="G251" s="17">
        <f t="shared" si="89"/>
        <v>1136.7923076923216</v>
      </c>
      <c r="H251" s="24">
        <f t="shared" si="82"/>
        <v>1409.9423076923217</v>
      </c>
      <c r="I251" s="24">
        <f t="shared" si="83"/>
        <v>16.607059698225527</v>
      </c>
      <c r="J251" s="18">
        <f t="shared" si="84"/>
        <v>1660705969.8225527</v>
      </c>
      <c r="K251" s="19">
        <f t="shared" si="73"/>
        <v>-7.9641713447936544</v>
      </c>
      <c r="L251" s="25">
        <f t="shared" si="74"/>
        <v>-7.7707174069030636</v>
      </c>
      <c r="M251" s="19">
        <f t="shared" si="75"/>
        <v>-0.19345393789059084</v>
      </c>
      <c r="N251" s="20">
        <f t="shared" si="76"/>
        <v>5.3892569230761609</v>
      </c>
      <c r="O251" s="42">
        <f t="shared" si="77"/>
        <v>1.626281394026682</v>
      </c>
      <c r="P251" s="40"/>
      <c r="Q251" s="21">
        <f t="shared" si="78"/>
        <v>21.643708971675274</v>
      </c>
      <c r="R251" s="44">
        <f t="shared" si="79"/>
        <v>0.92634437153479421</v>
      </c>
      <c r="S251" s="22"/>
      <c r="T251" s="22">
        <f t="shared" si="80"/>
        <v>4.016084087399781</v>
      </c>
      <c r="U251" s="50">
        <f t="shared" si="81"/>
        <v>0.31898098936928115</v>
      </c>
      <c r="V251" s="47"/>
      <c r="W251" s="26">
        <f t="shared" si="85"/>
        <v>0.56960890958800203</v>
      </c>
      <c r="X251" s="26">
        <f t="shared" si="86"/>
        <v>4.016084087399781</v>
      </c>
      <c r="Y251" s="27">
        <f t="shared" si="87"/>
        <v>7.0915959077539642E-2</v>
      </c>
      <c r="Z251" s="26">
        <f t="shared" si="88"/>
        <v>0.12421435755995062</v>
      </c>
      <c r="AA251" s="33">
        <f t="shared" si="90"/>
        <v>5.8958909961271502</v>
      </c>
      <c r="AB251" s="30"/>
      <c r="AC251" s="37">
        <f t="shared" si="91"/>
        <v>1.2839672400280368E-2</v>
      </c>
      <c r="AD251" s="37">
        <f t="shared" si="92"/>
        <v>2.9423208503627056</v>
      </c>
      <c r="AE251" s="38">
        <f t="shared" si="93"/>
        <v>5.9583999999999975</v>
      </c>
      <c r="AF251" s="37">
        <f t="shared" si="94"/>
        <v>6.2266268045200221E-4</v>
      </c>
      <c r="AG251" s="37">
        <f t="shared" si="95"/>
        <v>0.14723321712276891</v>
      </c>
      <c r="AH251" s="38">
        <f t="shared" si="96"/>
        <v>0.57500950822336638</v>
      </c>
    </row>
    <row r="252" spans="6:34" x14ac:dyDescent="0.2">
      <c r="F252" s="9">
        <v>75.000000000001407</v>
      </c>
      <c r="G252" s="17">
        <f t="shared" si="89"/>
        <v>1136.5384615384755</v>
      </c>
      <c r="H252" s="24">
        <f t="shared" si="82"/>
        <v>1409.6884615384756</v>
      </c>
      <c r="I252" s="24">
        <f t="shared" si="83"/>
        <v>16.595044378698901</v>
      </c>
      <c r="J252" s="18">
        <f t="shared" si="84"/>
        <v>1659504437.8698902</v>
      </c>
      <c r="K252" s="19">
        <f t="shared" si="73"/>
        <v>-7.9621231540165427</v>
      </c>
      <c r="L252" s="25">
        <f t="shared" si="74"/>
        <v>-7.7746276216141439</v>
      </c>
      <c r="M252" s="19">
        <f t="shared" si="75"/>
        <v>-0.1874955324023988</v>
      </c>
      <c r="N252" s="20">
        <f t="shared" si="76"/>
        <v>5.4030153846146192</v>
      </c>
      <c r="O252" s="42">
        <f t="shared" si="77"/>
        <v>1.6270200115639621</v>
      </c>
      <c r="P252" s="40"/>
      <c r="Q252" s="21">
        <f t="shared" si="78"/>
        <v>21.63546922449768</v>
      </c>
      <c r="R252" s="44">
        <f t="shared" si="79"/>
        <v>0.92665000193562741</v>
      </c>
      <c r="S252" s="22"/>
      <c r="T252" s="22">
        <f t="shared" si="80"/>
        <v>4.0043323374769315</v>
      </c>
      <c r="U252" s="50">
        <f t="shared" si="81"/>
        <v>0.31894137588703603</v>
      </c>
      <c r="V252" s="47"/>
      <c r="W252" s="26">
        <f t="shared" si="85"/>
        <v>0.56953817122685002</v>
      </c>
      <c r="X252" s="26">
        <f t="shared" si="86"/>
        <v>4.0043323374769315</v>
      </c>
      <c r="Y252" s="27">
        <f t="shared" si="87"/>
        <v>7.1115247590277098E-2</v>
      </c>
      <c r="Z252" s="26">
        <f t="shared" si="88"/>
        <v>0.1245199596584677</v>
      </c>
      <c r="AA252" s="33">
        <f t="shared" si="90"/>
        <v>5.8806906540477195</v>
      </c>
      <c r="AB252" s="30"/>
      <c r="AC252" s="37">
        <f t="shared" si="91"/>
        <v>1.28298965295368E-2</v>
      </c>
      <c r="AD252" s="37">
        <f t="shared" si="92"/>
        <v>2.9551507468922424</v>
      </c>
      <c r="AE252" s="38">
        <f t="shared" si="93"/>
        <v>5.9583999999999975</v>
      </c>
      <c r="AF252" s="37">
        <f t="shared" si="94"/>
        <v>6.2279568891129638E-4</v>
      </c>
      <c r="AG252" s="37">
        <f t="shared" si="95"/>
        <v>0.1478560128116802</v>
      </c>
      <c r="AH252" s="38">
        <f t="shared" si="96"/>
        <v>0.57500964123182574</v>
      </c>
    </row>
    <row r="253" spans="6:34" x14ac:dyDescent="0.2">
      <c r="F253" s="9">
        <v>74.900000000001398</v>
      </c>
      <c r="G253" s="17">
        <f t="shared" si="89"/>
        <v>1136.2846153846294</v>
      </c>
      <c r="H253" s="24">
        <f t="shared" si="82"/>
        <v>1409.4346153846295</v>
      </c>
      <c r="I253" s="24">
        <f t="shared" si="83"/>
        <v>16.583041946746249</v>
      </c>
      <c r="J253" s="18">
        <f t="shared" si="84"/>
        <v>1658304194.6746249</v>
      </c>
      <c r="K253" s="19">
        <f t="shared" si="73"/>
        <v>-7.9600479534591528</v>
      </c>
      <c r="L253" s="25">
        <f t="shared" si="74"/>
        <v>-7.778538239049265</v>
      </c>
      <c r="M253" s="19">
        <f t="shared" si="75"/>
        <v>-0.18150971440988783</v>
      </c>
      <c r="N253" s="20">
        <f t="shared" si="76"/>
        <v>5.4167738461530774</v>
      </c>
      <c r="O253" s="42">
        <f t="shared" si="77"/>
        <v>1.6277545776341995</v>
      </c>
      <c r="P253" s="40"/>
      <c r="Q253" s="21">
        <f t="shared" si="78"/>
        <v>21.626808417158628</v>
      </c>
      <c r="R253" s="44">
        <f t="shared" si="79"/>
        <v>0.92695262413935975</v>
      </c>
      <c r="S253" s="22"/>
      <c r="T253" s="22">
        <f t="shared" si="80"/>
        <v>3.9925625531731783</v>
      </c>
      <c r="U253" s="50">
        <f t="shared" si="81"/>
        <v>0.31890155718222518</v>
      </c>
      <c r="V253" s="47"/>
      <c r="W253" s="26">
        <f t="shared" si="85"/>
        <v>0.56946706639683065</v>
      </c>
      <c r="X253" s="26">
        <f t="shared" si="86"/>
        <v>3.9925625531731783</v>
      </c>
      <c r="Y253" s="27">
        <f t="shared" si="87"/>
        <v>7.1315985512141064E-2</v>
      </c>
      <c r="Z253" s="26">
        <f t="shared" si="88"/>
        <v>0.12482756884215615</v>
      </c>
      <c r="AA253" s="33">
        <f t="shared" si="90"/>
        <v>5.8654666537328684</v>
      </c>
      <c r="AB253" s="30"/>
      <c r="AC253" s="37">
        <f t="shared" si="91"/>
        <v>1.2819900780988398E-2</v>
      </c>
      <c r="AD253" s="37">
        <f t="shared" si="92"/>
        <v>2.9679706476732308</v>
      </c>
      <c r="AE253" s="38">
        <f t="shared" si="93"/>
        <v>5.9583999999999975</v>
      </c>
      <c r="AF253" s="37">
        <f t="shared" si="94"/>
        <v>6.2292709066084559E-4</v>
      </c>
      <c r="AG253" s="37">
        <f t="shared" si="95"/>
        <v>0.14847893990234104</v>
      </c>
      <c r="AH253" s="38">
        <f t="shared" si="96"/>
        <v>0.57500977263357522</v>
      </c>
    </row>
    <row r="254" spans="6:34" x14ac:dyDescent="0.2">
      <c r="F254" s="9">
        <v>74.800000000001404</v>
      </c>
      <c r="G254" s="17">
        <f t="shared" si="89"/>
        <v>1136.0307692307833</v>
      </c>
      <c r="H254" s="24">
        <f t="shared" si="82"/>
        <v>1409.1807692307834</v>
      </c>
      <c r="I254" s="24">
        <f t="shared" si="83"/>
        <v>16.571052402367542</v>
      </c>
      <c r="J254" s="18">
        <f t="shared" si="84"/>
        <v>1657105240.2367542</v>
      </c>
      <c r="K254" s="19">
        <f t="shared" si="73"/>
        <v>-7.9579456629088581</v>
      </c>
      <c r="L254" s="25">
        <f t="shared" si="74"/>
        <v>-7.7824492594260848</v>
      </c>
      <c r="M254" s="19">
        <f t="shared" si="75"/>
        <v>-0.17549640348277329</v>
      </c>
      <c r="N254" s="20">
        <f t="shared" si="76"/>
        <v>5.4305323076915499</v>
      </c>
      <c r="O254" s="42">
        <f t="shared" si="77"/>
        <v>1.6284850802055013</v>
      </c>
      <c r="P254" s="40"/>
      <c r="Q254" s="21">
        <f t="shared" si="78"/>
        <v>21.617727006418132</v>
      </c>
      <c r="R254" s="44">
        <f t="shared" si="79"/>
        <v>0.92725223245619415</v>
      </c>
      <c r="S254" s="22"/>
      <c r="T254" s="22">
        <f t="shared" si="80"/>
        <v>3.9807749556705154</v>
      </c>
      <c r="U254" s="50">
        <f t="shared" si="81"/>
        <v>0.31886153363464792</v>
      </c>
      <c r="V254" s="47"/>
      <c r="W254" s="26">
        <f t="shared" si="85"/>
        <v>0.56939559577615695</v>
      </c>
      <c r="X254" s="26">
        <f t="shared" si="86"/>
        <v>3.9807749556705154</v>
      </c>
      <c r="Y254" s="27">
        <f t="shared" si="87"/>
        <v>7.1518184539051496E-2</v>
      </c>
      <c r="Z254" s="26">
        <f t="shared" si="88"/>
        <v>0.12513719855954067</v>
      </c>
      <c r="AA254" s="33">
        <f t="shared" si="90"/>
        <v>5.8502192804314372</v>
      </c>
      <c r="AB254" s="30"/>
      <c r="AC254" s="37">
        <f t="shared" si="91"/>
        <v>1.2809685485165177E-2</v>
      </c>
      <c r="AD254" s="37">
        <f t="shared" si="92"/>
        <v>2.9807803331583962</v>
      </c>
      <c r="AE254" s="38">
        <f t="shared" si="93"/>
        <v>5.9583999999999975</v>
      </c>
      <c r="AF254" s="37">
        <f t="shared" si="94"/>
        <v>6.2305688304538571E-4</v>
      </c>
      <c r="AG254" s="37">
        <f t="shared" si="95"/>
        <v>0.14910199678538644</v>
      </c>
      <c r="AH254" s="38">
        <f t="shared" si="96"/>
        <v>0.57500990242595984</v>
      </c>
    </row>
    <row r="255" spans="6:34" x14ac:dyDescent="0.2">
      <c r="F255" s="9">
        <v>74.700000000001396</v>
      </c>
      <c r="G255" s="17">
        <f t="shared" si="89"/>
        <v>1135.7769230769372</v>
      </c>
      <c r="H255" s="24">
        <f t="shared" si="82"/>
        <v>1408.9269230769373</v>
      </c>
      <c r="I255" s="24">
        <f t="shared" si="83"/>
        <v>16.559075745562808</v>
      </c>
      <c r="J255" s="18">
        <f t="shared" si="84"/>
        <v>1655907574.5562809</v>
      </c>
      <c r="K255" s="19">
        <f t="shared" si="73"/>
        <v>-7.9558162018118956</v>
      </c>
      <c r="L255" s="25">
        <f t="shared" si="74"/>
        <v>-7.7863606829624263</v>
      </c>
      <c r="M255" s="19">
        <f t="shared" si="75"/>
        <v>-0.1694555188494693</v>
      </c>
      <c r="N255" s="20">
        <f t="shared" si="76"/>
        <v>5.4442907692300082</v>
      </c>
      <c r="O255" s="42">
        <f t="shared" si="77"/>
        <v>1.6292115071948023</v>
      </c>
      <c r="P255" s="40"/>
      <c r="Q255" s="21">
        <f t="shared" si="78"/>
        <v>21.608225465186077</v>
      </c>
      <c r="R255" s="44">
        <f t="shared" si="79"/>
        <v>0.927548821193243</v>
      </c>
      <c r="S255" s="22"/>
      <c r="T255" s="22">
        <f t="shared" si="80"/>
        <v>3.9689697668815271</v>
      </c>
      <c r="U255" s="50">
        <f t="shared" si="81"/>
        <v>0.31882130562812738</v>
      </c>
      <c r="V255" s="47"/>
      <c r="W255" s="26">
        <f t="shared" si="85"/>
        <v>0.56932376005022745</v>
      </c>
      <c r="X255" s="26">
        <f t="shared" si="86"/>
        <v>3.9689697668815271</v>
      </c>
      <c r="Y255" s="27">
        <f t="shared" si="87"/>
        <v>7.1721856487905772E-2</v>
      </c>
      <c r="Z255" s="26">
        <f t="shared" si="88"/>
        <v>0.12544886236900929</v>
      </c>
      <c r="AA255" s="33">
        <f t="shared" si="90"/>
        <v>5.8349488203408271</v>
      </c>
      <c r="AB255" s="30"/>
      <c r="AC255" s="37">
        <f t="shared" si="91"/>
        <v>1.2799250981045417E-2</v>
      </c>
      <c r="AD255" s="37">
        <f t="shared" si="92"/>
        <v>2.9935795841394417</v>
      </c>
      <c r="AE255" s="38">
        <f t="shared" si="93"/>
        <v>5.9583999999999975</v>
      </c>
      <c r="AF255" s="37">
        <f t="shared" si="94"/>
        <v>6.2318506341073842E-4</v>
      </c>
      <c r="AG255" s="37">
        <f t="shared" si="95"/>
        <v>0.14972518184879718</v>
      </c>
      <c r="AH255" s="38">
        <f t="shared" si="96"/>
        <v>0.57501003060632505</v>
      </c>
    </row>
    <row r="256" spans="6:34" x14ac:dyDescent="0.2">
      <c r="F256" s="9">
        <v>74.600000000001401</v>
      </c>
      <c r="G256" s="17">
        <f t="shared" si="89"/>
        <v>1135.5230769230911</v>
      </c>
      <c r="H256" s="24">
        <f t="shared" si="82"/>
        <v>1408.6730769230912</v>
      </c>
      <c r="I256" s="24">
        <f t="shared" si="83"/>
        <v>16.547111976332047</v>
      </c>
      <c r="J256" s="18">
        <f t="shared" si="84"/>
        <v>1654711197.6332047</v>
      </c>
      <c r="K256" s="19">
        <f t="shared" si="73"/>
        <v>-7.9536594892714811</v>
      </c>
      <c r="L256" s="25">
        <f t="shared" si="74"/>
        <v>-7.7902725098762557</v>
      </c>
      <c r="M256" s="19">
        <f t="shared" si="75"/>
        <v>-0.1633869793952254</v>
      </c>
      <c r="N256" s="20">
        <f t="shared" si="76"/>
        <v>5.4580492307684665</v>
      </c>
      <c r="O256" s="42">
        <f t="shared" si="77"/>
        <v>1.6299338464675861</v>
      </c>
      <c r="P256" s="40"/>
      <c r="Q256" s="21">
        <f t="shared" si="78"/>
        <v>21.598304282537875</v>
      </c>
      <c r="R256" s="44">
        <f t="shared" si="79"/>
        <v>0.92784238465450919</v>
      </c>
      <c r="S256" s="22"/>
      <c r="T256" s="22">
        <f t="shared" si="80"/>
        <v>3.957147209442986</v>
      </c>
      <c r="U256" s="50">
        <f t="shared" si="81"/>
        <v>0.31878087355053775</v>
      </c>
      <c r="V256" s="47"/>
      <c r="W256" s="26">
        <f t="shared" si="85"/>
        <v>0.56925155991167453</v>
      </c>
      <c r="X256" s="26">
        <f t="shared" si="86"/>
        <v>3.957147209442986</v>
      </c>
      <c r="Y256" s="27">
        <f t="shared" si="87"/>
        <v>7.1927013298022244E-2</v>
      </c>
      <c r="Z256" s="26">
        <f t="shared" si="88"/>
        <v>0.12576257393973136</v>
      </c>
      <c r="AA256" s="33">
        <f t="shared" si="90"/>
        <v>5.8196555605988483</v>
      </c>
      <c r="AB256" s="30"/>
      <c r="AC256" s="37">
        <f t="shared" si="91"/>
        <v>1.2788597616033076E-2</v>
      </c>
      <c r="AD256" s="37">
        <f t="shared" si="92"/>
        <v>3.0063681817554748</v>
      </c>
      <c r="AE256" s="38">
        <f t="shared" si="93"/>
        <v>5.9583999999999975</v>
      </c>
      <c r="AF256" s="37">
        <f t="shared" si="94"/>
        <v>6.2331162910248808E-4</v>
      </c>
      <c r="AG256" s="37">
        <f t="shared" si="95"/>
        <v>0.15034849347789966</v>
      </c>
      <c r="AH256" s="38">
        <f t="shared" si="96"/>
        <v>0.57501015717201687</v>
      </c>
    </row>
    <row r="257" spans="6:34" x14ac:dyDescent="0.2">
      <c r="F257" s="9">
        <v>74.500000000001407</v>
      </c>
      <c r="G257" s="17">
        <f t="shared" si="89"/>
        <v>1135.269230769245</v>
      </c>
      <c r="H257" s="24">
        <f t="shared" si="82"/>
        <v>1408.4192307692451</v>
      </c>
      <c r="I257" s="24">
        <f t="shared" si="83"/>
        <v>16.535161094675232</v>
      </c>
      <c r="J257" s="18">
        <f t="shared" si="84"/>
        <v>1653516109.4675231</v>
      </c>
      <c r="K257" s="19">
        <f t="shared" si="73"/>
        <v>-7.9514754440458848</v>
      </c>
      <c r="L257" s="25">
        <f t="shared" si="74"/>
        <v>-7.794184740385707</v>
      </c>
      <c r="M257" s="19">
        <f t="shared" si="75"/>
        <v>-0.15729070366017783</v>
      </c>
      <c r="N257" s="20">
        <f t="shared" si="76"/>
        <v>5.4718076923069248</v>
      </c>
      <c r="O257" s="42">
        <f t="shared" si="77"/>
        <v>1.6306520858375926</v>
      </c>
      <c r="P257" s="40"/>
      <c r="Q257" s="21">
        <f t="shared" si="78"/>
        <v>21.587963963728562</v>
      </c>
      <c r="R257" s="44">
        <f t="shared" si="79"/>
        <v>0.92813291714085722</v>
      </c>
      <c r="S257" s="22"/>
      <c r="T257" s="22">
        <f t="shared" si="80"/>
        <v>3.9453075067093661</v>
      </c>
      <c r="U257" s="50">
        <f t="shared" si="81"/>
        <v>0.31874023779383054</v>
      </c>
      <c r="V257" s="47"/>
      <c r="W257" s="26">
        <f t="shared" si="85"/>
        <v>0.56917899606041167</v>
      </c>
      <c r="X257" s="26">
        <f t="shared" si="86"/>
        <v>3.9453075067093661</v>
      </c>
      <c r="Y257" s="27">
        <f t="shared" si="87"/>
        <v>7.2133667032603835E-2</v>
      </c>
      <c r="Z257" s="26">
        <f t="shared" si="88"/>
        <v>0.12607834705258342</v>
      </c>
      <c r="AA257" s="33">
        <f t="shared" si="90"/>
        <v>5.8043397892754278</v>
      </c>
      <c r="AB257" s="30"/>
      <c r="AC257" s="37">
        <f t="shared" si="91"/>
        <v>1.2777725745989702E-2</v>
      </c>
      <c r="AD257" s="37">
        <f t="shared" si="92"/>
        <v>3.0191459075014646</v>
      </c>
      <c r="AE257" s="38">
        <f t="shared" si="93"/>
        <v>5.9583999999999975</v>
      </c>
      <c r="AF257" s="37">
        <f t="shared" si="94"/>
        <v>6.2343657746730845E-4</v>
      </c>
      <c r="AG257" s="37">
        <f t="shared" si="95"/>
        <v>0.15097193005536697</v>
      </c>
      <c r="AH257" s="38">
        <f t="shared" si="96"/>
        <v>0.57501028212038163</v>
      </c>
    </row>
    <row r="258" spans="6:34" x14ac:dyDescent="0.2">
      <c r="F258" s="9">
        <v>74.400000000001498</v>
      </c>
      <c r="G258" s="17">
        <f t="shared" si="89"/>
        <v>1135.0153846153989</v>
      </c>
      <c r="H258" s="24">
        <f t="shared" si="82"/>
        <v>1408.165384615399</v>
      </c>
      <c r="I258" s="24">
        <f t="shared" si="83"/>
        <v>16.523223100592389</v>
      </c>
      <c r="J258" s="18">
        <f t="shared" si="84"/>
        <v>1652322310.0592389</v>
      </c>
      <c r="K258" s="19">
        <f t="shared" ref="K258:K321" si="97">LOG(EXP(((LN(Y258)-$B$10/(H258)-$B$11-$B$7)-$B$12*(1-$B$16/H258-LN(H258/$B$16))-$B$13*J258/H258-$B$14*(H258-$B$16)*J258/H258-$B$15*J258*J258/H258)/$B$9))</f>
        <v>-7.9492639845464588</v>
      </c>
      <c r="L258" s="25">
        <f t="shared" ref="L258:L321" si="98">-25096.3/(G258+273)+8.735+0.11*(I258*1000-1)/(G258+273)</f>
        <v>-7.7980973747090738</v>
      </c>
      <c r="M258" s="19">
        <f t="shared" ref="M258:M321" si="99">K258-L258</f>
        <v>-0.15116660983738495</v>
      </c>
      <c r="N258" s="20">
        <f t="shared" ref="N258:N321" si="100">81.8-(0.0542)*(G258+273)</f>
        <v>5.485566153845383</v>
      </c>
      <c r="O258" s="42">
        <f t="shared" ref="O258:O321" si="101">6.24-0.15*K258-0.00412*(G258+273)</f>
        <v>1.6313662130665243</v>
      </c>
      <c r="P258" s="40"/>
      <c r="Q258" s="21">
        <f t="shared" ref="Q258:Q321" si="102">N258*X258</f>
        <v>21.577205030206493</v>
      </c>
      <c r="R258" s="44">
        <f t="shared" ref="R258:R321" si="103">O258*W258</f>
        <v>0.9284204129499859</v>
      </c>
      <c r="S258" s="22"/>
      <c r="T258" s="22">
        <f t="shared" ref="T258:T321" si="104">B$4*X258</f>
        <v>3.9334508827463264</v>
      </c>
      <c r="U258" s="50">
        <f t="shared" ref="U258:U321" si="105">W258*B$3</f>
        <v>0.31869939875406189</v>
      </c>
      <c r="V258" s="47"/>
      <c r="W258" s="26">
        <f t="shared" si="85"/>
        <v>0.5691060692036819</v>
      </c>
      <c r="X258" s="26">
        <f t="shared" si="86"/>
        <v>3.9334508827463264</v>
      </c>
      <c r="Y258" s="27">
        <f t="shared" si="87"/>
        <v>7.2341829880221281E-2</v>
      </c>
      <c r="Z258" s="26">
        <f t="shared" si="88"/>
        <v>0.12639619560108137</v>
      </c>
      <c r="AA258" s="33">
        <f t="shared" si="90"/>
        <v>5.7890017953642952</v>
      </c>
      <c r="AB258" s="30"/>
      <c r="AC258" s="37">
        <f t="shared" si="91"/>
        <v>1.2766635735207352E-2</v>
      </c>
      <c r="AD258" s="37">
        <f t="shared" si="92"/>
        <v>3.0319125432366718</v>
      </c>
      <c r="AE258" s="38">
        <f t="shared" si="93"/>
        <v>5.9583999999999975</v>
      </c>
      <c r="AF258" s="37">
        <f t="shared" si="94"/>
        <v>6.2355990585145687E-4</v>
      </c>
      <c r="AG258" s="37">
        <f t="shared" si="95"/>
        <v>0.15159548996121841</v>
      </c>
      <c r="AH258" s="38">
        <f t="shared" si="96"/>
        <v>0.57501040544876636</v>
      </c>
    </row>
    <row r="259" spans="6:34" x14ac:dyDescent="0.2">
      <c r="F259" s="9">
        <v>74.300000000001504</v>
      </c>
      <c r="G259" s="17">
        <f t="shared" si="89"/>
        <v>1134.7615384615528</v>
      </c>
      <c r="H259" s="24">
        <f t="shared" ref="H259:H322" si="106">G259+273.15</f>
        <v>1407.9115384615529</v>
      </c>
      <c r="I259" s="24">
        <f t="shared" ref="I259:I322" si="107">92-0.18*G259+0.0001*(G259^2)</f>
        <v>16.511297994083549</v>
      </c>
      <c r="J259" s="18">
        <f t="shared" ref="J259:J322" si="108">I259*10^8</f>
        <v>1651129799.4083548</v>
      </c>
      <c r="K259" s="19">
        <f t="shared" si="97"/>
        <v>-7.9470250288356983</v>
      </c>
      <c r="L259" s="25">
        <f t="shared" si="98"/>
        <v>-7.8020104130647914</v>
      </c>
      <c r="M259" s="19">
        <f t="shared" si="99"/>
        <v>-0.14501461577090691</v>
      </c>
      <c r="N259" s="20">
        <f t="shared" si="100"/>
        <v>5.4993246153838413</v>
      </c>
      <c r="O259" s="42">
        <f t="shared" si="101"/>
        <v>1.6320762158637567</v>
      </c>
      <c r="P259" s="40"/>
      <c r="Q259" s="21">
        <f t="shared" si="102"/>
        <v>21.566028019625769</v>
      </c>
      <c r="R259" s="44">
        <f t="shared" si="103"/>
        <v>0.92870486637640415</v>
      </c>
      <c r="S259" s="22"/>
      <c r="T259" s="22">
        <f t="shared" si="104"/>
        <v>3.9215775623240794</v>
      </c>
      <c r="U259" s="50">
        <f t="shared" si="105"/>
        <v>0.31865835683141985</v>
      </c>
      <c r="V259" s="47"/>
      <c r="W259" s="26">
        <f t="shared" ref="W259:W322" si="109">(W258*F258-(R258*C$2+U258*B$2)*(F258-F259))/F259</f>
        <v>0.5690327800561068</v>
      </c>
      <c r="X259" s="26">
        <f t="shared" ref="X259:X322" si="110">(X258*F258-(Q258*C$2+T258*B$2)*(F258-F259))/F259</f>
        <v>3.9215775623240794</v>
      </c>
      <c r="Y259" s="27">
        <f t="shared" ref="Y259:Y322" si="111">W259/X259/2</f>
        <v>7.255151415631772E-2</v>
      </c>
      <c r="Z259" s="26">
        <f t="shared" ref="Z259:Z322" si="112">W259/(W259+X259)</f>
        <v>0.12671613359232117</v>
      </c>
      <c r="AA259" s="33">
        <f t="shared" si="90"/>
        <v>5.7736418687745257</v>
      </c>
      <c r="AB259" s="30"/>
      <c r="AC259" s="37">
        <f t="shared" si="91"/>
        <v>1.2755327956475685E-2</v>
      </c>
      <c r="AD259" s="37">
        <f t="shared" si="92"/>
        <v>3.0446678711931474</v>
      </c>
      <c r="AE259" s="38">
        <f t="shared" si="93"/>
        <v>5.9583999999999975</v>
      </c>
      <c r="AF259" s="37">
        <f t="shared" si="94"/>
        <v>6.2368161160387655E-4</v>
      </c>
      <c r="AG259" s="37">
        <f t="shared" si="95"/>
        <v>0.15221917157282228</v>
      </c>
      <c r="AH259" s="38">
        <f t="shared" si="96"/>
        <v>0.57501052715451828</v>
      </c>
    </row>
    <row r="260" spans="6:34" x14ac:dyDescent="0.2">
      <c r="F260" s="9">
        <v>74.200000000001495</v>
      </c>
      <c r="G260" s="17">
        <f t="shared" ref="G260:G323" si="113">G259-(1200-1035)/650</f>
        <v>1134.5076923077067</v>
      </c>
      <c r="H260" s="24">
        <f t="shared" si="106"/>
        <v>1407.6576923077068</v>
      </c>
      <c r="I260" s="24">
        <f t="shared" si="107"/>
        <v>16.499385775148625</v>
      </c>
      <c r="J260" s="18">
        <f t="shared" si="108"/>
        <v>1649938577.5148625</v>
      </c>
      <c r="K260" s="19">
        <f t="shared" si="97"/>
        <v>-7.9447584946252814</v>
      </c>
      <c r="L260" s="25">
        <f t="shared" si="98"/>
        <v>-7.8059238556714741</v>
      </c>
      <c r="M260" s="19">
        <f t="shared" si="99"/>
        <v>-0.13883463895380732</v>
      </c>
      <c r="N260" s="20">
        <f t="shared" si="100"/>
        <v>5.5130830769222996</v>
      </c>
      <c r="O260" s="42">
        <f t="shared" si="101"/>
        <v>1.6327820818860399</v>
      </c>
      <c r="P260" s="40"/>
      <c r="Q260" s="21">
        <f t="shared" si="102"/>
        <v>21.554433485858414</v>
      </c>
      <c r="R260" s="44">
        <f t="shared" si="103"/>
        <v>0.92898627171140125</v>
      </c>
      <c r="S260" s="22"/>
      <c r="T260" s="22">
        <f t="shared" si="104"/>
        <v>3.9096877709108027</v>
      </c>
      <c r="U260" s="50">
        <f t="shared" si="105"/>
        <v>0.31861711243025165</v>
      </c>
      <c r="V260" s="47"/>
      <c r="W260" s="26">
        <f t="shared" si="109"/>
        <v>0.56895912933973503</v>
      </c>
      <c r="X260" s="26">
        <f t="shared" si="110"/>
        <v>3.9096877709108027</v>
      </c>
      <c r="Y260" s="27">
        <f t="shared" si="111"/>
        <v>7.2762732304732111E-2</v>
      </c>
      <c r="Z260" s="26">
        <f t="shared" si="112"/>
        <v>0.12703817514792407</v>
      </c>
      <c r="AA260" s="33">
        <f t="shared" ref="AA260:AA323" si="114">(W260+X260)/56*72</f>
        <v>5.75826030032212</v>
      </c>
      <c r="AB260" s="30"/>
      <c r="AC260" s="37">
        <f t="shared" ref="AC260:AC323" si="115">(Q259*C$2+T259*B$2)*(F259-F260)/100</f>
        <v>1.2743802790976011E-2</v>
      </c>
      <c r="AD260" s="37">
        <f t="shared" ref="AD260:AD323" si="116">AD259+AC260</f>
        <v>3.0574116739841233</v>
      </c>
      <c r="AE260" s="38">
        <f t="shared" ref="AE260:AE323" si="117">AD260+X260*F260/100</f>
        <v>5.9583999999999975</v>
      </c>
      <c r="AF260" s="37">
        <f t="shared" ref="AF260:AF323" si="118">(R260*C$2+U260*B$2)*(F259-F260)/100</f>
        <v>6.2380169207087966E-4</v>
      </c>
      <c r="AG260" s="37">
        <f t="shared" ref="AG260:AG323" si="119">AG259+AF260</f>
        <v>0.15284297326489316</v>
      </c>
      <c r="AH260" s="38">
        <f t="shared" ref="AH260:AH323" si="120">AG260+W260*F260/100</f>
        <v>0.57501064723498507</v>
      </c>
    </row>
    <row r="261" spans="6:34" x14ac:dyDescent="0.2">
      <c r="F261" s="9">
        <v>74.100000000001501</v>
      </c>
      <c r="G261" s="17">
        <f t="shared" si="113"/>
        <v>1134.2538461538606</v>
      </c>
      <c r="H261" s="24">
        <f t="shared" si="106"/>
        <v>1407.4038461538607</v>
      </c>
      <c r="I261" s="24">
        <f t="shared" si="107"/>
        <v>16.487486443787674</v>
      </c>
      <c r="J261" s="18">
        <f t="shared" si="108"/>
        <v>1648748644.3787675</v>
      </c>
      <c r="K261" s="19">
        <f t="shared" si="97"/>
        <v>-7.9424642992740644</v>
      </c>
      <c r="L261" s="25">
        <f t="shared" si="98"/>
        <v>-7.8098377027478794</v>
      </c>
      <c r="M261" s="19">
        <f t="shared" si="99"/>
        <v>-0.13262659652618503</v>
      </c>
      <c r="N261" s="20">
        <f t="shared" si="100"/>
        <v>5.5268415384607579</v>
      </c>
      <c r="O261" s="42">
        <f t="shared" si="101"/>
        <v>1.6334837987372035</v>
      </c>
      <c r="P261" s="40"/>
      <c r="Q261" s="21">
        <f t="shared" si="102"/>
        <v>21.542421999005125</v>
      </c>
      <c r="R261" s="44">
        <f t="shared" si="103"/>
        <v>0.92926462324302095</v>
      </c>
      <c r="S261" s="22"/>
      <c r="T261" s="22">
        <f t="shared" si="104"/>
        <v>3.8977817346658998</v>
      </c>
      <c r="U261" s="50">
        <f t="shared" si="105"/>
        <v>0.31857566595909187</v>
      </c>
      <c r="V261" s="47"/>
      <c r="W261" s="26">
        <f t="shared" si="109"/>
        <v>0.56888511778409256</v>
      </c>
      <c r="X261" s="26">
        <f t="shared" si="110"/>
        <v>3.8977817346658998</v>
      </c>
      <c r="Y261" s="27">
        <f t="shared" si="111"/>
        <v>7.297549689924529E-2</v>
      </c>
      <c r="Z261" s="26">
        <f t="shared" si="112"/>
        <v>0.12736233450499129</v>
      </c>
      <c r="AA261" s="33">
        <f t="shared" si="114"/>
        <v>5.7428573817214188</v>
      </c>
      <c r="AB261" s="30"/>
      <c r="AC261" s="37">
        <f t="shared" si="115"/>
        <v>1.2732060628383885E-2</v>
      </c>
      <c r="AD261" s="37">
        <f t="shared" si="116"/>
        <v>3.0701437346125071</v>
      </c>
      <c r="AE261" s="38">
        <f t="shared" si="117"/>
        <v>5.9583999999999975</v>
      </c>
      <c r="AF261" s="37">
        <f t="shared" si="118"/>
        <v>6.2392014460102086E-4</v>
      </c>
      <c r="AG261" s="37">
        <f t="shared" si="119"/>
        <v>0.15346689340949418</v>
      </c>
      <c r="AH261" s="38">
        <f t="shared" si="120"/>
        <v>0.5750107656875153</v>
      </c>
    </row>
    <row r="262" spans="6:34" x14ac:dyDescent="0.2">
      <c r="F262" s="9">
        <v>74.000000000001506</v>
      </c>
      <c r="G262" s="17">
        <f t="shared" si="113"/>
        <v>1134.0000000000146</v>
      </c>
      <c r="H262" s="24">
        <f t="shared" si="106"/>
        <v>1407.1500000000146</v>
      </c>
      <c r="I262" s="24">
        <f t="shared" si="107"/>
        <v>16.475600000000696</v>
      </c>
      <c r="J262" s="18">
        <f t="shared" si="108"/>
        <v>1647560000.0000696</v>
      </c>
      <c r="K262" s="19">
        <f t="shared" si="97"/>
        <v>-7.9401423597860994</v>
      </c>
      <c r="L262" s="25">
        <f t="shared" si="98"/>
        <v>-7.8137519545129237</v>
      </c>
      <c r="M262" s="19">
        <f t="shared" si="99"/>
        <v>-0.12639040527317569</v>
      </c>
      <c r="N262" s="20">
        <f t="shared" si="100"/>
        <v>5.5405999999992162</v>
      </c>
      <c r="O262" s="42">
        <f t="shared" si="101"/>
        <v>1.634181353967854</v>
      </c>
      <c r="P262" s="40"/>
      <c r="Q262" s="21">
        <f t="shared" si="102"/>
        <v>21.529994145405357</v>
      </c>
      <c r="R262" s="44">
        <f t="shared" si="103"/>
        <v>0.92953991525603086</v>
      </c>
      <c r="S262" s="22"/>
      <c r="T262" s="22">
        <f t="shared" si="104"/>
        <v>3.885859680433239</v>
      </c>
      <c r="U262" s="50">
        <f t="shared" si="105"/>
        <v>0.31853401783068985</v>
      </c>
      <c r="V262" s="47"/>
      <c r="W262" s="26">
        <f t="shared" si="109"/>
        <v>0.56881074612623184</v>
      </c>
      <c r="X262" s="26">
        <f t="shared" si="110"/>
        <v>3.885859680433239</v>
      </c>
      <c r="Y262" s="27">
        <f t="shared" si="111"/>
        <v>7.3189820645146716E-2</v>
      </c>
      <c r="Z262" s="26">
        <f t="shared" si="112"/>
        <v>0.12768862601706504</v>
      </c>
      <c r="AA262" s="33">
        <f t="shared" si="114"/>
        <v>5.7274334055764626</v>
      </c>
      <c r="AB262" s="30"/>
      <c r="AC262" s="37">
        <f t="shared" si="115"/>
        <v>1.2720101866834789E-2</v>
      </c>
      <c r="AD262" s="37">
        <f t="shared" si="116"/>
        <v>3.0828638364793419</v>
      </c>
      <c r="AE262" s="38">
        <f t="shared" si="117"/>
        <v>5.9583999999999975</v>
      </c>
      <c r="AF262" s="37">
        <f t="shared" si="118"/>
        <v>6.2403696654332488E-4</v>
      </c>
      <c r="AG262" s="37">
        <f t="shared" si="119"/>
        <v>0.15409093037603749</v>
      </c>
      <c r="AH262" s="38">
        <f t="shared" si="120"/>
        <v>0.57501088250945753</v>
      </c>
    </row>
    <row r="263" spans="6:34" x14ac:dyDescent="0.2">
      <c r="F263" s="9">
        <v>73.900000000001498</v>
      </c>
      <c r="G263" s="17">
        <f t="shared" si="113"/>
        <v>1133.7461538461685</v>
      </c>
      <c r="H263" s="24">
        <f t="shared" si="106"/>
        <v>1406.8961538461685</v>
      </c>
      <c r="I263" s="24">
        <f t="shared" si="107"/>
        <v>16.463726443787664</v>
      </c>
      <c r="J263" s="18">
        <f t="shared" si="108"/>
        <v>1646372644.3787663</v>
      </c>
      <c r="K263" s="19">
        <f t="shared" si="97"/>
        <v>-7.9377925928086084</v>
      </c>
      <c r="L263" s="25">
        <f t="shared" si="98"/>
        <v>-7.817666611185687</v>
      </c>
      <c r="M263" s="19">
        <f t="shared" si="99"/>
        <v>-0.12012598162292143</v>
      </c>
      <c r="N263" s="20">
        <f t="shared" si="100"/>
        <v>5.5543584615376744</v>
      </c>
      <c r="O263" s="42">
        <f t="shared" si="101"/>
        <v>1.6348747350750763</v>
      </c>
      <c r="P263" s="40"/>
      <c r="Q263" s="21">
        <f t="shared" si="102"/>
        <v>21.517150527646589</v>
      </c>
      <c r="R263" s="44">
        <f t="shared" si="103"/>
        <v>0.92981214203189477</v>
      </c>
      <c r="S263" s="22"/>
      <c r="T263" s="22">
        <f t="shared" si="104"/>
        <v>3.8739218357343392</v>
      </c>
      <c r="U263" s="50">
        <f t="shared" si="105"/>
        <v>0.31849216846203815</v>
      </c>
      <c r="V263" s="47"/>
      <c r="W263" s="26">
        <f t="shared" si="109"/>
        <v>0.56873601511078231</v>
      </c>
      <c r="X263" s="26">
        <f t="shared" si="110"/>
        <v>3.8739218357343392</v>
      </c>
      <c r="Y263" s="27">
        <f t="shared" si="111"/>
        <v>7.3405716380822758E-2</v>
      </c>
      <c r="Z263" s="26">
        <f t="shared" si="112"/>
        <v>0.12801706415509634</v>
      </c>
      <c r="AA263" s="33">
        <f t="shared" si="114"/>
        <v>5.7119886653722993</v>
      </c>
      <c r="AB263" s="30"/>
      <c r="AC263" s="37">
        <f t="shared" si="115"/>
        <v>1.2707926912920381E-2</v>
      </c>
      <c r="AD263" s="37">
        <f t="shared" si="116"/>
        <v>3.0955717633922624</v>
      </c>
      <c r="AE263" s="38">
        <f t="shared" si="117"/>
        <v>5.9583999999999975</v>
      </c>
      <c r="AF263" s="37">
        <f t="shared" si="118"/>
        <v>6.2415215524701966E-4</v>
      </c>
      <c r="AG263" s="37">
        <f t="shared" si="119"/>
        <v>0.15471508253128452</v>
      </c>
      <c r="AH263" s="38">
        <f t="shared" si="120"/>
        <v>0.57501099769816122</v>
      </c>
    </row>
    <row r="264" spans="6:34" x14ac:dyDescent="0.2">
      <c r="F264" s="9">
        <v>73.800000000001504</v>
      </c>
      <c r="G264" s="17">
        <f t="shared" si="113"/>
        <v>1133.4923076923224</v>
      </c>
      <c r="H264" s="24">
        <f t="shared" si="106"/>
        <v>1406.6423076923224</v>
      </c>
      <c r="I264" s="24">
        <f t="shared" si="107"/>
        <v>16.451865775148633</v>
      </c>
      <c r="J264" s="18">
        <f t="shared" si="108"/>
        <v>1645186577.5148633</v>
      </c>
      <c r="K264" s="19">
        <f t="shared" si="97"/>
        <v>-7.9354149146299617</v>
      </c>
      <c r="L264" s="25">
        <f t="shared" si="98"/>
        <v>-7.8215816729854026</v>
      </c>
      <c r="M264" s="19">
        <f t="shared" si="99"/>
        <v>-0.1138332416445591</v>
      </c>
      <c r="N264" s="20">
        <f t="shared" si="100"/>
        <v>5.5681169230761327</v>
      </c>
      <c r="O264" s="42">
        <f t="shared" si="101"/>
        <v>1.6355639295021254</v>
      </c>
      <c r="P264" s="40"/>
      <c r="Q264" s="21">
        <f t="shared" si="102"/>
        <v>21.50389176457265</v>
      </c>
      <c r="R264" s="44">
        <f t="shared" si="103"/>
        <v>0.93008129784874227</v>
      </c>
      <c r="S264" s="22"/>
      <c r="T264" s="22">
        <f t="shared" si="104"/>
        <v>3.8619684287615001</v>
      </c>
      <c r="U264" s="50">
        <f t="shared" si="105"/>
        <v>0.3184501182744009</v>
      </c>
      <c r="V264" s="47"/>
      <c r="W264" s="26">
        <f t="shared" si="109"/>
        <v>0.56866092549000158</v>
      </c>
      <c r="X264" s="26">
        <f t="shared" si="110"/>
        <v>3.8619684287615001</v>
      </c>
      <c r="Y264" s="27">
        <f t="shared" si="111"/>
        <v>7.3623197079366889E-2</v>
      </c>
      <c r="Z264" s="26">
        <f t="shared" si="112"/>
        <v>0.12834766350842036</v>
      </c>
      <c r="AA264" s="33">
        <f t="shared" si="114"/>
        <v>5.6965234554662159</v>
      </c>
      <c r="AB264" s="30"/>
      <c r="AC264" s="37">
        <f t="shared" si="115"/>
        <v>1.2695536181689742E-2</v>
      </c>
      <c r="AD264" s="37">
        <f t="shared" si="116"/>
        <v>3.108267299573952</v>
      </c>
      <c r="AE264" s="38">
        <f t="shared" si="117"/>
        <v>5.9583999999999975</v>
      </c>
      <c r="AF264" s="37">
        <f t="shared" si="118"/>
        <v>6.2426570806153609E-4</v>
      </c>
      <c r="AG264" s="37">
        <f t="shared" si="119"/>
        <v>0.15533934823934606</v>
      </c>
      <c r="AH264" s="38">
        <f t="shared" si="120"/>
        <v>0.57501111125097581</v>
      </c>
    </row>
    <row r="265" spans="6:34" x14ac:dyDescent="0.2">
      <c r="F265" s="9">
        <v>73.700000000001495</v>
      </c>
      <c r="G265" s="17">
        <f t="shared" si="113"/>
        <v>1133.2384615384763</v>
      </c>
      <c r="H265" s="24">
        <f t="shared" si="106"/>
        <v>1406.3884615384763</v>
      </c>
      <c r="I265" s="24">
        <f t="shared" si="107"/>
        <v>16.440017994083547</v>
      </c>
      <c r="J265" s="18">
        <f t="shared" si="108"/>
        <v>1644001799.4083548</v>
      </c>
      <c r="K265" s="19">
        <f t="shared" si="97"/>
        <v>-7.9330092411776478</v>
      </c>
      <c r="L265" s="25">
        <f t="shared" si="98"/>
        <v>-7.8254971401314659</v>
      </c>
      <c r="M265" s="19">
        <f t="shared" si="99"/>
        <v>-0.10751210104618192</v>
      </c>
      <c r="N265" s="20">
        <f t="shared" si="100"/>
        <v>5.581875384614591</v>
      </c>
      <c r="O265" s="42">
        <f t="shared" si="101"/>
        <v>1.6362489246381244</v>
      </c>
      <c r="P265" s="40"/>
      <c r="Q265" s="21">
        <f t="shared" si="102"/>
        <v>21.490218491291117</v>
      </c>
      <c r="R265" s="44">
        <f t="shared" si="103"/>
        <v>0.93034737698133896</v>
      </c>
      <c r="S265" s="22"/>
      <c r="T265" s="22">
        <f t="shared" si="104"/>
        <v>3.849999688370854</v>
      </c>
      <c r="U265" s="50">
        <f t="shared" si="105"/>
        <v>0.31840786769334251</v>
      </c>
      <c r="V265" s="47"/>
      <c r="W265" s="26">
        <f t="shared" si="109"/>
        <v>0.56858547802382586</v>
      </c>
      <c r="X265" s="26">
        <f t="shared" si="110"/>
        <v>3.849999688370854</v>
      </c>
      <c r="Y265" s="27">
        <f t="shared" si="111"/>
        <v>7.3842275850212538E-2</v>
      </c>
      <c r="Z265" s="26">
        <f t="shared" si="112"/>
        <v>0.1286804387857392</v>
      </c>
      <c r="AA265" s="33">
        <f t="shared" si="114"/>
        <v>5.6810380710788735</v>
      </c>
      <c r="AB265" s="30"/>
      <c r="AC265" s="37">
        <f t="shared" si="115"/>
        <v>1.2682930096668156E-2</v>
      </c>
      <c r="AD265" s="37">
        <f t="shared" si="116"/>
        <v>3.12095022967062</v>
      </c>
      <c r="AE265" s="38">
        <f t="shared" si="117"/>
        <v>5.9583999999999975</v>
      </c>
      <c r="AF265" s="37">
        <f t="shared" si="118"/>
        <v>6.2437762233739393E-4</v>
      </c>
      <c r="AG265" s="37">
        <f t="shared" si="119"/>
        <v>0.15596372586168344</v>
      </c>
      <c r="AH265" s="38">
        <f t="shared" si="120"/>
        <v>0.57501122316525166</v>
      </c>
    </row>
    <row r="266" spans="6:34" x14ac:dyDescent="0.2">
      <c r="F266" s="9">
        <v>73.600000000001501</v>
      </c>
      <c r="G266" s="17">
        <f t="shared" si="113"/>
        <v>1132.9846153846302</v>
      </c>
      <c r="H266" s="24">
        <f t="shared" si="106"/>
        <v>1406.1346153846303</v>
      </c>
      <c r="I266" s="24">
        <f t="shared" si="107"/>
        <v>16.428183100592435</v>
      </c>
      <c r="J266" s="18">
        <f t="shared" si="108"/>
        <v>1642818310.0592434</v>
      </c>
      <c r="K266" s="19">
        <f t="shared" si="97"/>
        <v>-7.9305754880162036</v>
      </c>
      <c r="L266" s="25">
        <f t="shared" si="98"/>
        <v>-7.8294130128434301</v>
      </c>
      <c r="M266" s="19">
        <f t="shared" si="99"/>
        <v>-0.10116247517277355</v>
      </c>
      <c r="N266" s="20">
        <f t="shared" si="100"/>
        <v>5.5956338461530493</v>
      </c>
      <c r="O266" s="42">
        <f t="shared" si="101"/>
        <v>1.636929707817754</v>
      </c>
      <c r="P266" s="40"/>
      <c r="Q266" s="21">
        <f t="shared" si="102"/>
        <v>21.476131359179931</v>
      </c>
      <c r="R266" s="44">
        <f t="shared" si="103"/>
        <v>0.93061037370105504</v>
      </c>
      <c r="S266" s="22"/>
      <c r="T266" s="22">
        <f t="shared" si="104"/>
        <v>3.8380158440753926</v>
      </c>
      <c r="U266" s="50">
        <f t="shared" si="105"/>
        <v>0.31836541714875621</v>
      </c>
      <c r="V266" s="47"/>
      <c r="W266" s="26">
        <f t="shared" si="109"/>
        <v>0.56850967347992176</v>
      </c>
      <c r="X266" s="26">
        <f t="shared" si="110"/>
        <v>3.8380158440753926</v>
      </c>
      <c r="Y266" s="27">
        <f t="shared" si="111"/>
        <v>7.4062965940788095E-2</v>
      </c>
      <c r="Z266" s="26">
        <f t="shared" si="112"/>
        <v>0.12901540481611096</v>
      </c>
      <c r="AA266" s="33">
        <f t="shared" si="114"/>
        <v>5.6655328082854037</v>
      </c>
      <c r="AB266" s="30"/>
      <c r="AC266" s="37">
        <f t="shared" si="115"/>
        <v>1.2670109089830265E-2</v>
      </c>
      <c r="AD266" s="37">
        <f t="shared" si="116"/>
        <v>3.1336203387604504</v>
      </c>
      <c r="AE266" s="38">
        <f t="shared" si="117"/>
        <v>5.9583999999999975</v>
      </c>
      <c r="AF266" s="37">
        <f t="shared" si="118"/>
        <v>6.2448789542487006E-4</v>
      </c>
      <c r="AG266" s="37">
        <f t="shared" si="119"/>
        <v>0.15658821375710832</v>
      </c>
      <c r="AH266" s="38">
        <f t="shared" si="120"/>
        <v>0.57501133343833921</v>
      </c>
    </row>
    <row r="267" spans="6:34" x14ac:dyDescent="0.2">
      <c r="F267" s="9">
        <v>73.500000000001506</v>
      </c>
      <c r="G267" s="17">
        <f t="shared" si="113"/>
        <v>1132.7307692307841</v>
      </c>
      <c r="H267" s="24">
        <f t="shared" si="106"/>
        <v>1405.8807692307842</v>
      </c>
      <c r="I267" s="24">
        <f t="shared" si="107"/>
        <v>16.416361094675267</v>
      </c>
      <c r="J267" s="18">
        <f t="shared" si="108"/>
        <v>1641636109.4675267</v>
      </c>
      <c r="K267" s="19">
        <f t="shared" si="97"/>
        <v>-7.9281135703451575</v>
      </c>
      <c r="L267" s="25">
        <f t="shared" si="98"/>
        <v>-7.833329291341002</v>
      </c>
      <c r="M267" s="19">
        <f t="shared" si="99"/>
        <v>-9.4784279004155536E-2</v>
      </c>
      <c r="N267" s="20">
        <f t="shared" si="100"/>
        <v>5.6093923076915075</v>
      </c>
      <c r="O267" s="42">
        <f t="shared" si="101"/>
        <v>1.637606266320943</v>
      </c>
      <c r="P267" s="40"/>
      <c r="Q267" s="21">
        <f t="shared" si="102"/>
        <v>21.461631035893006</v>
      </c>
      <c r="R267" s="44">
        <f t="shared" si="103"/>
        <v>0.93087028227583435</v>
      </c>
      <c r="S267" s="22"/>
      <c r="T267" s="22">
        <f t="shared" si="104"/>
        <v>3.8260171260379074</v>
      </c>
      <c r="U267" s="50">
        <f t="shared" si="105"/>
        <v>0.31832276707489338</v>
      </c>
      <c r="V267" s="47"/>
      <c r="W267" s="26">
        <f t="shared" si="109"/>
        <v>0.56843351263373809</v>
      </c>
      <c r="X267" s="26">
        <f t="shared" si="110"/>
        <v>3.8260171260379074</v>
      </c>
      <c r="Y267" s="27">
        <f t="shared" si="111"/>
        <v>7.4285280738195278E-2</v>
      </c>
      <c r="Z267" s="26">
        <f t="shared" si="112"/>
        <v>0.12935257654994714</v>
      </c>
      <c r="AA267" s="33">
        <f t="shared" si="114"/>
        <v>5.6500079640064014</v>
      </c>
      <c r="AB267" s="30"/>
      <c r="AC267" s="37">
        <f t="shared" si="115"/>
        <v>1.2657073601626942E-2</v>
      </c>
      <c r="AD267" s="37">
        <f t="shared" si="116"/>
        <v>3.1462774123620774</v>
      </c>
      <c r="AE267" s="38">
        <f t="shared" si="117"/>
        <v>5.9583999999999975</v>
      </c>
      <c r="AF267" s="37">
        <f t="shared" si="118"/>
        <v>6.2459652467532841E-4</v>
      </c>
      <c r="AG267" s="37">
        <f t="shared" si="119"/>
        <v>0.15721281028178366</v>
      </c>
      <c r="AH267" s="38">
        <f t="shared" si="120"/>
        <v>0.5750114420675897</v>
      </c>
    </row>
    <row r="268" spans="6:34" x14ac:dyDescent="0.2">
      <c r="F268" s="9">
        <v>73.400000000001498</v>
      </c>
      <c r="G268" s="17">
        <f t="shared" si="113"/>
        <v>1132.476923076938</v>
      </c>
      <c r="H268" s="24">
        <f t="shared" si="106"/>
        <v>1405.6269230769381</v>
      </c>
      <c r="I268" s="24">
        <f t="shared" si="107"/>
        <v>16.404551976332073</v>
      </c>
      <c r="J268" s="18">
        <f t="shared" si="108"/>
        <v>1640455197.6332073</v>
      </c>
      <c r="K268" s="19">
        <f t="shared" si="97"/>
        <v>-7.9256234029969308</v>
      </c>
      <c r="L268" s="25">
        <f t="shared" si="98"/>
        <v>-7.8372459758440582</v>
      </c>
      <c r="M268" s="19">
        <f t="shared" si="99"/>
        <v>-8.8377427152872556E-2</v>
      </c>
      <c r="N268" s="20">
        <f t="shared" si="100"/>
        <v>5.6231507692299658</v>
      </c>
      <c r="O268" s="42">
        <f t="shared" si="101"/>
        <v>1.6382785873725547</v>
      </c>
      <c r="P268" s="40"/>
      <c r="Q268" s="21">
        <f t="shared" si="102"/>
        <v>21.446718205365006</v>
      </c>
      <c r="R268" s="44">
        <f t="shared" si="103"/>
        <v>0.93112709697016294</v>
      </c>
      <c r="S268" s="22"/>
      <c r="T268" s="22">
        <f t="shared" si="104"/>
        <v>3.8140037650638909</v>
      </c>
      <c r="U268" s="50">
        <f t="shared" si="105"/>
        <v>0.31827991791039301</v>
      </c>
      <c r="V268" s="47"/>
      <c r="W268" s="26">
        <f t="shared" si="109"/>
        <v>0.56835699626855885</v>
      </c>
      <c r="X268" s="26">
        <f t="shared" si="110"/>
        <v>3.8140037650638909</v>
      </c>
      <c r="Y268" s="27">
        <f t="shared" si="111"/>
        <v>7.4509233770910802E-2</v>
      </c>
      <c r="Z268" s="26">
        <f t="shared" si="112"/>
        <v>0.12969196906001659</v>
      </c>
      <c r="AA268" s="33">
        <f t="shared" si="114"/>
        <v>5.6344638359988632</v>
      </c>
      <c r="AB268" s="30"/>
      <c r="AC268" s="37">
        <f t="shared" si="115"/>
        <v>1.2643824080966535E-2</v>
      </c>
      <c r="AD268" s="37">
        <f t="shared" si="116"/>
        <v>3.1589212364430437</v>
      </c>
      <c r="AE268" s="38">
        <f t="shared" si="117"/>
        <v>5.9583999999999975</v>
      </c>
      <c r="AF268" s="37">
        <f t="shared" si="118"/>
        <v>6.2470350744033129E-4</v>
      </c>
      <c r="AG268" s="37">
        <f t="shared" si="119"/>
        <v>0.157837513789224</v>
      </c>
      <c r="AH268" s="38">
        <f t="shared" si="120"/>
        <v>0.57501154905035468</v>
      </c>
    </row>
    <row r="269" spans="6:34" x14ac:dyDescent="0.2">
      <c r="F269" s="9">
        <v>73.300000000001504</v>
      </c>
      <c r="G269" s="17">
        <f t="shared" si="113"/>
        <v>1132.2230769230919</v>
      </c>
      <c r="H269" s="24">
        <f t="shared" si="106"/>
        <v>1405.373076923092</v>
      </c>
      <c r="I269" s="24">
        <f t="shared" si="107"/>
        <v>16.392755745562852</v>
      </c>
      <c r="J269" s="18">
        <f t="shared" si="108"/>
        <v>1639275574.5562851</v>
      </c>
      <c r="K269" s="19">
        <f t="shared" si="97"/>
        <v>-7.9231049004347547</v>
      </c>
      <c r="L269" s="25">
        <f t="shared" si="98"/>
        <v>-7.8411630665726157</v>
      </c>
      <c r="M269" s="19">
        <f t="shared" si="99"/>
        <v>-8.1941833862138935E-2</v>
      </c>
      <c r="N269" s="20">
        <f t="shared" si="100"/>
        <v>5.6369092307684241</v>
      </c>
      <c r="O269" s="42">
        <f t="shared" si="101"/>
        <v>1.638946658142074</v>
      </c>
      <c r="P269" s="40"/>
      <c r="Q269" s="21">
        <f t="shared" si="102"/>
        <v>21.431393567815217</v>
      </c>
      <c r="R269" s="44">
        <f t="shared" si="103"/>
        <v>0.93138081204503576</v>
      </c>
      <c r="S269" s="22"/>
      <c r="T269" s="22">
        <f t="shared" si="104"/>
        <v>3.8019759925943828</v>
      </c>
      <c r="U269" s="50">
        <f t="shared" si="105"/>
        <v>0.31823687009831098</v>
      </c>
      <c r="V269" s="47"/>
      <c r="W269" s="26">
        <f t="shared" si="109"/>
        <v>0.56828012517555526</v>
      </c>
      <c r="X269" s="26">
        <f t="shared" si="110"/>
        <v>3.8019759925943828</v>
      </c>
      <c r="Y269" s="27">
        <f t="shared" si="111"/>
        <v>7.4734838710511384E-2</v>
      </c>
      <c r="Z269" s="26">
        <f t="shared" si="112"/>
        <v>0.13003359754245666</v>
      </c>
      <c r="AA269" s="33">
        <f t="shared" si="114"/>
        <v>5.6189007228470631</v>
      </c>
      <c r="AB269" s="30"/>
      <c r="AC269" s="37">
        <f t="shared" si="115"/>
        <v>1.263036098521373E-2</v>
      </c>
      <c r="AD269" s="37">
        <f t="shared" si="116"/>
        <v>3.1715515974282575</v>
      </c>
      <c r="AE269" s="38">
        <f t="shared" si="117"/>
        <v>5.9583999999999975</v>
      </c>
      <c r="AF269" s="37">
        <f t="shared" si="118"/>
        <v>6.2480884107163782E-4</v>
      </c>
      <c r="AG269" s="37">
        <f t="shared" si="119"/>
        <v>0.15846232263029564</v>
      </c>
      <c r="AH269" s="38">
        <f t="shared" si="120"/>
        <v>0.57501165438398616</v>
      </c>
    </row>
    <row r="270" spans="6:34" x14ac:dyDescent="0.2">
      <c r="F270" s="9">
        <v>73.200000000001495</v>
      </c>
      <c r="G270" s="17">
        <f t="shared" si="113"/>
        <v>1131.9692307692458</v>
      </c>
      <c r="H270" s="24">
        <f t="shared" si="106"/>
        <v>1405.1192307692459</v>
      </c>
      <c r="I270" s="24">
        <f t="shared" si="107"/>
        <v>16.380972402367576</v>
      </c>
      <c r="J270" s="18">
        <f t="shared" si="108"/>
        <v>1638097240.2367575</v>
      </c>
      <c r="K270" s="19">
        <f t="shared" si="97"/>
        <v>-7.9205579767505423</v>
      </c>
      <c r="L270" s="25">
        <f t="shared" si="98"/>
        <v>-7.8450805637468726</v>
      </c>
      <c r="M270" s="19">
        <f t="shared" si="99"/>
        <v>-7.5477413003669724E-2</v>
      </c>
      <c r="N270" s="20">
        <f t="shared" si="100"/>
        <v>5.6506676923068824</v>
      </c>
      <c r="O270" s="42">
        <f t="shared" si="101"/>
        <v>1.6396104657432886</v>
      </c>
      <c r="P270" s="40"/>
      <c r="Q270" s="21">
        <f t="shared" si="102"/>
        <v>21.415657839750445</v>
      </c>
      <c r="R270" s="44">
        <f t="shared" si="103"/>
        <v>0.93163142175792368</v>
      </c>
      <c r="S270" s="22"/>
      <c r="T270" s="22">
        <f t="shared" si="104"/>
        <v>3.7899340406987396</v>
      </c>
      <c r="U270" s="50">
        <f t="shared" si="105"/>
        <v>0.31819362408614998</v>
      </c>
      <c r="V270" s="47"/>
      <c r="W270" s="26">
        <f t="shared" si="109"/>
        <v>0.56820290015383923</v>
      </c>
      <c r="X270" s="26">
        <f t="shared" si="110"/>
        <v>3.7899340406987396</v>
      </c>
      <c r="Y270" s="27">
        <f t="shared" si="111"/>
        <v>7.4962109373423458E-2</v>
      </c>
      <c r="Z270" s="26">
        <f t="shared" si="112"/>
        <v>0.13037747731779217</v>
      </c>
      <c r="AA270" s="33">
        <f t="shared" si="114"/>
        <v>5.6033189239533163</v>
      </c>
      <c r="AB270" s="30"/>
      <c r="AC270" s="37">
        <f t="shared" si="115"/>
        <v>1.2616684780205875E-2</v>
      </c>
      <c r="AD270" s="37">
        <f t="shared" si="116"/>
        <v>3.1841682822084634</v>
      </c>
      <c r="AE270" s="38">
        <f t="shared" si="117"/>
        <v>5.9583999999999975</v>
      </c>
      <c r="AF270" s="37">
        <f t="shared" si="118"/>
        <v>6.2491252292209011E-4</v>
      </c>
      <c r="AG270" s="37">
        <f t="shared" si="119"/>
        <v>0.15908723515321774</v>
      </c>
      <c r="AH270" s="38">
        <f t="shared" si="120"/>
        <v>0.57501175806583649</v>
      </c>
    </row>
    <row r="271" spans="6:34" x14ac:dyDescent="0.2">
      <c r="F271" s="9">
        <v>73.100000000001501</v>
      </c>
      <c r="G271" s="17">
        <f t="shared" si="113"/>
        <v>1131.7153846153997</v>
      </c>
      <c r="H271" s="24">
        <f t="shared" si="106"/>
        <v>1404.8653846153998</v>
      </c>
      <c r="I271" s="24">
        <f t="shared" si="107"/>
        <v>16.369201946746273</v>
      </c>
      <c r="J271" s="18">
        <f t="shared" si="108"/>
        <v>1636920194.6746273</v>
      </c>
      <c r="K271" s="19">
        <f t="shared" si="97"/>
        <v>-7.9179825456627668</v>
      </c>
      <c r="L271" s="25">
        <f t="shared" si="98"/>
        <v>-7.8489984675871689</v>
      </c>
      <c r="M271" s="19">
        <f t="shared" si="99"/>
        <v>-6.8984078075597921E-2</v>
      </c>
      <c r="N271" s="20">
        <f t="shared" si="100"/>
        <v>5.6644261538453407</v>
      </c>
      <c r="O271" s="42">
        <f t="shared" si="101"/>
        <v>1.6402699972339683</v>
      </c>
      <c r="P271" s="40"/>
      <c r="Q271" s="21">
        <f t="shared" si="102"/>
        <v>21.399511753967101</v>
      </c>
      <c r="R271" s="44">
        <f t="shared" si="103"/>
        <v>0.93187892036273878</v>
      </c>
      <c r="S271" s="22"/>
      <c r="T271" s="22">
        <f t="shared" si="104"/>
        <v>3.7778781420673782</v>
      </c>
      <c r="U271" s="50">
        <f t="shared" si="105"/>
        <v>0.31815018032588982</v>
      </c>
      <c r="V271" s="47"/>
      <c r="W271" s="26">
        <f t="shared" si="109"/>
        <v>0.56812532201051746</v>
      </c>
      <c r="X271" s="26">
        <f t="shared" si="110"/>
        <v>3.7778781420673782</v>
      </c>
      <c r="Y271" s="27">
        <f t="shared" si="111"/>
        <v>7.5191059722696713E-2</v>
      </c>
      <c r="Z271" s="26">
        <f t="shared" si="112"/>
        <v>0.13072362383196082</v>
      </c>
      <c r="AA271" s="33">
        <f t="shared" si="114"/>
        <v>5.5877187395287233</v>
      </c>
      <c r="AB271" s="30"/>
      <c r="AC271" s="37">
        <f t="shared" si="115"/>
        <v>1.2602795940223876E-2</v>
      </c>
      <c r="AD271" s="37">
        <f t="shared" si="116"/>
        <v>3.1967710781486871</v>
      </c>
      <c r="AE271" s="38">
        <f t="shared" si="117"/>
        <v>5.9583999999999975</v>
      </c>
      <c r="AF271" s="37">
        <f t="shared" si="118"/>
        <v>6.2501455034427874E-4</v>
      </c>
      <c r="AG271" s="37">
        <f t="shared" si="119"/>
        <v>0.15971224970356201</v>
      </c>
      <c r="AH271" s="38">
        <f t="shared" si="120"/>
        <v>0.57501186009325878</v>
      </c>
    </row>
    <row r="272" spans="6:34" x14ac:dyDescent="0.2">
      <c r="F272" s="9">
        <v>73.000000000001506</v>
      </c>
      <c r="G272" s="17">
        <f t="shared" si="113"/>
        <v>1131.4615384615536</v>
      </c>
      <c r="H272" s="24">
        <f t="shared" si="106"/>
        <v>1404.6115384615537</v>
      </c>
      <c r="I272" s="24">
        <f t="shared" si="107"/>
        <v>16.357444378698943</v>
      </c>
      <c r="J272" s="18">
        <f t="shared" si="108"/>
        <v>1635744437.8698943</v>
      </c>
      <c r="K272" s="19">
        <f t="shared" si="97"/>
        <v>-7.915378520514329</v>
      </c>
      <c r="L272" s="25">
        <f t="shared" si="98"/>
        <v>-7.8529167783140119</v>
      </c>
      <c r="M272" s="19">
        <f t="shared" si="99"/>
        <v>-6.2461742200317083E-2</v>
      </c>
      <c r="N272" s="20">
        <f t="shared" si="100"/>
        <v>5.6781846153837989</v>
      </c>
      <c r="O272" s="42">
        <f t="shared" si="101"/>
        <v>1.640925239615548</v>
      </c>
      <c r="P272" s="40"/>
      <c r="Q272" s="21">
        <f t="shared" si="102"/>
        <v>21.382956059552253</v>
      </c>
      <c r="R272" s="44">
        <f t="shared" si="103"/>
        <v>0.93212330210980276</v>
      </c>
      <c r="S272" s="22"/>
      <c r="T272" s="22">
        <f t="shared" si="104"/>
        <v>3.7658085300044335</v>
      </c>
      <c r="U272" s="50">
        <f t="shared" si="105"/>
        <v>0.31810653927401733</v>
      </c>
      <c r="V272" s="47"/>
      <c r="W272" s="26">
        <f t="shared" si="109"/>
        <v>0.56804739156074513</v>
      </c>
      <c r="X272" s="26">
        <f t="shared" si="110"/>
        <v>3.7658085300044335</v>
      </c>
      <c r="Y272" s="27">
        <f t="shared" si="111"/>
        <v>7.5421703869803014E-2</v>
      </c>
      <c r="Z272" s="26">
        <f t="shared" si="112"/>
        <v>0.13107205265734675</v>
      </c>
      <c r="AA272" s="33">
        <f t="shared" si="114"/>
        <v>5.5721004705838011</v>
      </c>
      <c r="AB272" s="30"/>
      <c r="AC272" s="37">
        <f t="shared" si="115"/>
        <v>1.2588694948016526E-2</v>
      </c>
      <c r="AD272" s="37">
        <f t="shared" si="116"/>
        <v>3.2093597730967036</v>
      </c>
      <c r="AE272" s="38">
        <f t="shared" si="117"/>
        <v>5.9583999999999975</v>
      </c>
      <c r="AF272" s="37">
        <f t="shared" si="118"/>
        <v>6.2511492069187448E-4</v>
      </c>
      <c r="AG272" s="37">
        <f t="shared" si="119"/>
        <v>0.16033736462425388</v>
      </c>
      <c r="AH272" s="38">
        <f t="shared" si="120"/>
        <v>0.57501196046360636</v>
      </c>
    </row>
    <row r="273" spans="6:34" x14ac:dyDescent="0.2">
      <c r="F273" s="9">
        <v>72.900000000001498</v>
      </c>
      <c r="G273" s="17">
        <f t="shared" si="113"/>
        <v>1131.2076923077075</v>
      </c>
      <c r="H273" s="24">
        <f t="shared" si="106"/>
        <v>1404.3576923077076</v>
      </c>
      <c r="I273" s="24">
        <f t="shared" si="107"/>
        <v>16.345699698225559</v>
      </c>
      <c r="J273" s="18">
        <f t="shared" si="108"/>
        <v>1634569969.8225558</v>
      </c>
      <c r="K273" s="19">
        <f t="shared" si="97"/>
        <v>-7.9127458142703695</v>
      </c>
      <c r="L273" s="25">
        <f t="shared" si="98"/>
        <v>-7.8568354961480695</v>
      </c>
      <c r="M273" s="19">
        <f t="shared" si="99"/>
        <v>-5.5910318122299962E-2</v>
      </c>
      <c r="N273" s="20">
        <f t="shared" si="100"/>
        <v>5.6919430769222572</v>
      </c>
      <c r="O273" s="42">
        <f t="shared" si="101"/>
        <v>1.6415761798328008</v>
      </c>
      <c r="P273" s="40"/>
      <c r="Q273" s="21">
        <f t="shared" si="102"/>
        <v>21.365991521883849</v>
      </c>
      <c r="R273" s="44">
        <f t="shared" si="103"/>
        <v>0.93236456124580924</v>
      </c>
      <c r="S273" s="22"/>
      <c r="T273" s="22">
        <f t="shared" si="104"/>
        <v>3.7537254384203806</v>
      </c>
      <c r="U273" s="50">
        <f t="shared" si="105"/>
        <v>0.31806270139155718</v>
      </c>
      <c r="V273" s="47"/>
      <c r="W273" s="26">
        <f t="shared" si="109"/>
        <v>0.56796910962778058</v>
      </c>
      <c r="X273" s="26">
        <f t="shared" si="110"/>
        <v>3.7537254384203806</v>
      </c>
      <c r="Y273" s="27">
        <f t="shared" si="111"/>
        <v>7.5654056076460113E-2</v>
      </c>
      <c r="Z273" s="26">
        <f t="shared" si="112"/>
        <v>0.1314227794938207</v>
      </c>
      <c r="AA273" s="33">
        <f t="shared" si="114"/>
        <v>5.556464418919064</v>
      </c>
      <c r="AB273" s="30"/>
      <c r="AC273" s="37">
        <f t="shared" si="115"/>
        <v>1.2574382294779416E-2</v>
      </c>
      <c r="AD273" s="37">
        <f t="shared" si="116"/>
        <v>3.2219341553914829</v>
      </c>
      <c r="AE273" s="38">
        <f t="shared" si="117"/>
        <v>5.9583999999999966</v>
      </c>
      <c r="AF273" s="37">
        <f t="shared" si="118"/>
        <v>6.2521363131873666E-4</v>
      </c>
      <c r="AG273" s="37">
        <f t="shared" si="119"/>
        <v>0.16096257825557261</v>
      </c>
      <c r="AH273" s="38">
        <f t="shared" si="120"/>
        <v>0.57501205917423315</v>
      </c>
    </row>
    <row r="274" spans="6:34" x14ac:dyDescent="0.2">
      <c r="F274" s="9">
        <v>72.800000000001504</v>
      </c>
      <c r="G274" s="17">
        <f t="shared" si="113"/>
        <v>1130.9538461538614</v>
      </c>
      <c r="H274" s="24">
        <f t="shared" si="106"/>
        <v>1404.1038461538615</v>
      </c>
      <c r="I274" s="24">
        <f t="shared" si="107"/>
        <v>16.333967905326162</v>
      </c>
      <c r="J274" s="18">
        <f t="shared" si="108"/>
        <v>1633396790.5326161</v>
      </c>
      <c r="K274" s="19">
        <f t="shared" si="97"/>
        <v>-7.9100843395161142</v>
      </c>
      <c r="L274" s="25">
        <f t="shared" si="98"/>
        <v>-7.8607546213101642</v>
      </c>
      <c r="M274" s="19">
        <f t="shared" si="99"/>
        <v>-4.9329718205950002E-2</v>
      </c>
      <c r="N274" s="20">
        <f t="shared" si="100"/>
        <v>5.7057015384607155</v>
      </c>
      <c r="O274" s="42">
        <f t="shared" si="101"/>
        <v>1.6422228047735077</v>
      </c>
      <c r="P274" s="40"/>
      <c r="Q274" s="21">
        <f t="shared" si="102"/>
        <v>21.348618922629985</v>
      </c>
      <c r="R274" s="44">
        <f t="shared" si="103"/>
        <v>0.93260269201378687</v>
      </c>
      <c r="S274" s="22"/>
      <c r="T274" s="22">
        <f t="shared" si="104"/>
        <v>3.7416291018245964</v>
      </c>
      <c r="U274" s="50">
        <f t="shared" si="105"/>
        <v>0.3180186671441026</v>
      </c>
      <c r="V274" s="47"/>
      <c r="W274" s="26">
        <f t="shared" si="109"/>
        <v>0.5678904770430403</v>
      </c>
      <c r="X274" s="26">
        <f t="shared" si="110"/>
        <v>3.7416291018245964</v>
      </c>
      <c r="Y274" s="27">
        <f t="shared" si="111"/>
        <v>7.5888130756481167E-2</v>
      </c>
      <c r="Z274" s="26">
        <f t="shared" si="112"/>
        <v>0.13177582016978756</v>
      </c>
      <c r="AA274" s="33">
        <f t="shared" si="114"/>
        <v>5.5408108871155317</v>
      </c>
      <c r="AB274" s="30"/>
      <c r="AC274" s="37">
        <f t="shared" si="115"/>
        <v>1.2559858480151403E-2</v>
      </c>
      <c r="AD274" s="37">
        <f t="shared" si="116"/>
        <v>3.2344940138716343</v>
      </c>
      <c r="AE274" s="38">
        <f t="shared" si="117"/>
        <v>5.9583999999999966</v>
      </c>
      <c r="AF274" s="37">
        <f t="shared" si="118"/>
        <v>6.2531067957890911E-4</v>
      </c>
      <c r="AG274" s="37">
        <f t="shared" si="119"/>
        <v>0.16158788893515152</v>
      </c>
      <c r="AH274" s="38">
        <f t="shared" si="120"/>
        <v>0.57501215622249346</v>
      </c>
    </row>
    <row r="275" spans="6:34" x14ac:dyDescent="0.2">
      <c r="F275" s="9">
        <v>72.700000000001594</v>
      </c>
      <c r="G275" s="17">
        <f t="shared" si="113"/>
        <v>1130.7000000000153</v>
      </c>
      <c r="H275" s="24">
        <f t="shared" si="106"/>
        <v>1403.8500000000154</v>
      </c>
      <c r="I275" s="24">
        <f t="shared" si="107"/>
        <v>16.32224900000071</v>
      </c>
      <c r="J275" s="18">
        <f t="shared" si="108"/>
        <v>1632224900.000071</v>
      </c>
      <c r="K275" s="19">
        <f t="shared" si="97"/>
        <v>-7.9073940084547045</v>
      </c>
      <c r="L275" s="25">
        <f t="shared" si="98"/>
        <v>-7.8646741540212783</v>
      </c>
      <c r="M275" s="19">
        <f t="shared" si="99"/>
        <v>-4.2719854433426185E-2</v>
      </c>
      <c r="N275" s="20">
        <f t="shared" si="100"/>
        <v>5.7194599999991738</v>
      </c>
      <c r="O275" s="42">
        <f t="shared" si="101"/>
        <v>1.6428651012681419</v>
      </c>
      <c r="P275" s="40"/>
      <c r="Q275" s="21">
        <f t="shared" si="102"/>
        <v>21.33083905974723</v>
      </c>
      <c r="R275" s="44">
        <f t="shared" si="103"/>
        <v>0.93283768865307004</v>
      </c>
      <c r="S275" s="22"/>
      <c r="T275" s="22">
        <f t="shared" si="104"/>
        <v>3.7295197553178641</v>
      </c>
      <c r="U275" s="50">
        <f t="shared" si="105"/>
        <v>0.31797443700184669</v>
      </c>
      <c r="V275" s="47"/>
      <c r="W275" s="26">
        <f t="shared" si="109"/>
        <v>0.56781149464615477</v>
      </c>
      <c r="X275" s="26">
        <f t="shared" si="110"/>
        <v>3.7295197553178641</v>
      </c>
      <c r="Y275" s="27">
        <f t="shared" si="111"/>
        <v>7.6123942477650267E-2</v>
      </c>
      <c r="Z275" s="26">
        <f t="shared" si="112"/>
        <v>0.13213119064324141</v>
      </c>
      <c r="AA275" s="33">
        <f t="shared" si="114"/>
        <v>5.5251401785251666</v>
      </c>
      <c r="AB275" s="30"/>
      <c r="AC275" s="37">
        <f t="shared" si="115"/>
        <v>1.2545124012215881E-2</v>
      </c>
      <c r="AD275" s="37">
        <f t="shared" si="116"/>
        <v>3.2470391378838501</v>
      </c>
      <c r="AE275" s="38">
        <f t="shared" si="117"/>
        <v>5.9583999999999966</v>
      </c>
      <c r="AF275" s="37">
        <f t="shared" si="118"/>
        <v>6.2540606282688953E-4</v>
      </c>
      <c r="AG275" s="37">
        <f t="shared" si="119"/>
        <v>0.1622132949979784</v>
      </c>
      <c r="AH275" s="38">
        <f t="shared" si="120"/>
        <v>0.57501225160574199</v>
      </c>
    </row>
    <row r="276" spans="6:34" x14ac:dyDescent="0.2">
      <c r="F276" s="9">
        <v>72.6000000000016</v>
      </c>
      <c r="G276" s="17">
        <f t="shared" si="113"/>
        <v>1130.4461538461692</v>
      </c>
      <c r="H276" s="24">
        <f t="shared" si="106"/>
        <v>1403.5961538461693</v>
      </c>
      <c r="I276" s="24">
        <f t="shared" si="107"/>
        <v>16.310542982249245</v>
      </c>
      <c r="J276" s="18">
        <f t="shared" si="108"/>
        <v>1631054298.2249246</v>
      </c>
      <c r="K276" s="19">
        <f t="shared" si="97"/>
        <v>-7.9046747329049163</v>
      </c>
      <c r="L276" s="25">
        <f t="shared" si="98"/>
        <v>-7.8685940945025594</v>
      </c>
      <c r="M276" s="19">
        <f t="shared" si="99"/>
        <v>-3.6080638402356868E-2</v>
      </c>
      <c r="N276" s="20">
        <f t="shared" si="100"/>
        <v>5.733218461537632</v>
      </c>
      <c r="O276" s="42">
        <f t="shared" si="101"/>
        <v>1.6435030560895196</v>
      </c>
      <c r="P276" s="40"/>
      <c r="Q276" s="21">
        <f t="shared" si="102"/>
        <v>21.312652747477824</v>
      </c>
      <c r="R276" s="44">
        <f t="shared" si="103"/>
        <v>0.93306954539925013</v>
      </c>
      <c r="S276" s="22"/>
      <c r="T276" s="22">
        <f t="shared" si="104"/>
        <v>3.717397634584787</v>
      </c>
      <c r="U276" s="50">
        <f t="shared" si="105"/>
        <v>0.31793001143961314</v>
      </c>
      <c r="V276" s="47"/>
      <c r="W276" s="26">
        <f t="shared" si="109"/>
        <v>0.56773216328502341</v>
      </c>
      <c r="X276" s="26">
        <f t="shared" si="110"/>
        <v>3.717397634584787</v>
      </c>
      <c r="Y276" s="27">
        <f t="shared" si="111"/>
        <v>7.6361505963625009E-2</v>
      </c>
      <c r="Z276" s="26">
        <f t="shared" si="112"/>
        <v>0.13248890700282867</v>
      </c>
      <c r="AA276" s="33">
        <f t="shared" si="114"/>
        <v>5.5094525972611859</v>
      </c>
      <c r="AB276" s="30"/>
      <c r="AC276" s="37">
        <f t="shared" si="115"/>
        <v>1.2530179407531834E-2</v>
      </c>
      <c r="AD276" s="37">
        <f t="shared" si="116"/>
        <v>3.259569317291382</v>
      </c>
      <c r="AE276" s="38">
        <f t="shared" si="117"/>
        <v>5.9583999999999975</v>
      </c>
      <c r="AF276" s="37">
        <f t="shared" si="118"/>
        <v>6.2549977841939606E-4</v>
      </c>
      <c r="AG276" s="37">
        <f t="shared" si="119"/>
        <v>0.16283879477639779</v>
      </c>
      <c r="AH276" s="38">
        <f t="shared" si="120"/>
        <v>0.57501234532133383</v>
      </c>
    </row>
    <row r="277" spans="6:34" x14ac:dyDescent="0.2">
      <c r="F277" s="9">
        <v>72.500000000001606</v>
      </c>
      <c r="G277" s="17">
        <f t="shared" si="113"/>
        <v>1130.1923076923231</v>
      </c>
      <c r="H277" s="24">
        <f t="shared" si="106"/>
        <v>1403.3423076923232</v>
      </c>
      <c r="I277" s="24">
        <f t="shared" si="107"/>
        <v>16.298849852071726</v>
      </c>
      <c r="J277" s="18">
        <f t="shared" si="108"/>
        <v>1629884985.2071726</v>
      </c>
      <c r="K277" s="19">
        <f t="shared" si="97"/>
        <v>-7.901926424299047</v>
      </c>
      <c r="L277" s="25">
        <f t="shared" si="98"/>
        <v>-7.8725144429753104</v>
      </c>
      <c r="M277" s="19">
        <f t="shared" si="99"/>
        <v>-2.9411981323736569E-2</v>
      </c>
      <c r="N277" s="20">
        <f t="shared" si="100"/>
        <v>5.7469769230760903</v>
      </c>
      <c r="O277" s="42">
        <f t="shared" si="101"/>
        <v>1.6441366559524857</v>
      </c>
      <c r="P277" s="40"/>
      <c r="Q277" s="21">
        <f t="shared" si="102"/>
        <v>21.29406081634647</v>
      </c>
      <c r="R277" s="44">
        <f t="shared" si="103"/>
        <v>0.93329825648415121</v>
      </c>
      <c r="S277" s="22"/>
      <c r="T277" s="22">
        <f t="shared" si="104"/>
        <v>3.7052629758862414</v>
      </c>
      <c r="U277" s="50">
        <f t="shared" si="105"/>
        <v>0.31788539093688867</v>
      </c>
      <c r="V277" s="47"/>
      <c r="W277" s="26">
        <f t="shared" si="109"/>
        <v>0.56765248381587252</v>
      </c>
      <c r="X277" s="26">
        <f t="shared" si="110"/>
        <v>3.7052629758862414</v>
      </c>
      <c r="Y277" s="27">
        <f t="shared" si="111"/>
        <v>7.6600836095864266E-2</v>
      </c>
      <c r="Z277" s="26">
        <f t="shared" si="112"/>
        <v>0.13284898546891596</v>
      </c>
      <c r="AA277" s="33">
        <f t="shared" si="114"/>
        <v>5.4937484481884322</v>
      </c>
      <c r="AB277" s="30"/>
      <c r="AC277" s="37">
        <f t="shared" si="115"/>
        <v>1.2515025191030595E-2</v>
      </c>
      <c r="AD277" s="37">
        <f t="shared" si="116"/>
        <v>3.2720843424824126</v>
      </c>
      <c r="AE277" s="38">
        <f t="shared" si="117"/>
        <v>5.9583999999999975</v>
      </c>
      <c r="AF277" s="37">
        <f t="shared" si="118"/>
        <v>6.2559182371048436E-4</v>
      </c>
      <c r="AG277" s="37">
        <f t="shared" si="119"/>
        <v>0.16346438660010829</v>
      </c>
      <c r="AH277" s="38">
        <f t="shared" si="120"/>
        <v>0.575012437366625</v>
      </c>
    </row>
    <row r="278" spans="6:34" x14ac:dyDescent="0.2">
      <c r="F278" s="9">
        <v>72.400000000001597</v>
      </c>
      <c r="G278" s="17">
        <f t="shared" si="113"/>
        <v>1129.938461538477</v>
      </c>
      <c r="H278" s="24">
        <f t="shared" si="106"/>
        <v>1403.0884615384771</v>
      </c>
      <c r="I278" s="24">
        <f t="shared" si="107"/>
        <v>16.287169609468165</v>
      </c>
      <c r="J278" s="18">
        <f t="shared" si="108"/>
        <v>1628716960.9468164</v>
      </c>
      <c r="K278" s="19">
        <f t="shared" si="97"/>
        <v>-7.8991489936805754</v>
      </c>
      <c r="L278" s="25">
        <f t="shared" si="98"/>
        <v>-7.876435199660996</v>
      </c>
      <c r="M278" s="19">
        <f t="shared" si="99"/>
        <v>-2.2713794019579403E-2</v>
      </c>
      <c r="N278" s="20">
        <f t="shared" si="100"/>
        <v>5.7607353846145486</v>
      </c>
      <c r="O278" s="42">
        <f t="shared" si="101"/>
        <v>1.6447658875135609</v>
      </c>
      <c r="P278" s="40"/>
      <c r="Q278" s="21">
        <f t="shared" si="102"/>
        <v>21.275064113155558</v>
      </c>
      <c r="R278" s="44">
        <f t="shared" si="103"/>
        <v>0.93352381613577951</v>
      </c>
      <c r="S278" s="22"/>
      <c r="T278" s="22">
        <f t="shared" si="104"/>
        <v>3.6931160160516683</v>
      </c>
      <c r="U278" s="50">
        <f t="shared" si="105"/>
        <v>0.31784057597785409</v>
      </c>
      <c r="V278" s="47"/>
      <c r="W278" s="26">
        <f t="shared" si="109"/>
        <v>0.56757245710331083</v>
      </c>
      <c r="X278" s="26">
        <f t="shared" si="110"/>
        <v>3.6931160160516683</v>
      </c>
      <c r="Y278" s="27">
        <f t="shared" si="111"/>
        <v>7.6841947915585088E-2</v>
      </c>
      <c r="Z278" s="26">
        <f t="shared" si="112"/>
        <v>0.13321144239466809</v>
      </c>
      <c r="AA278" s="33">
        <f t="shared" si="114"/>
        <v>5.4780280369135452</v>
      </c>
      <c r="AB278" s="30"/>
      <c r="AC278" s="37">
        <f t="shared" si="115"/>
        <v>1.2499661896117422E-2</v>
      </c>
      <c r="AD278" s="37">
        <f t="shared" si="116"/>
        <v>3.2845840043785302</v>
      </c>
      <c r="AE278" s="38">
        <f t="shared" si="117"/>
        <v>5.9583999999999975</v>
      </c>
      <c r="AF278" s="37">
        <f t="shared" si="118"/>
        <v>6.2568219605687019E-4</v>
      </c>
      <c r="AG278" s="37">
        <f t="shared" si="119"/>
        <v>0.16409006879616517</v>
      </c>
      <c r="AH278" s="38">
        <f t="shared" si="120"/>
        <v>0.57501252773897127</v>
      </c>
    </row>
    <row r="279" spans="6:34" x14ac:dyDescent="0.2">
      <c r="F279" s="9">
        <v>72.300000000001603</v>
      </c>
      <c r="G279" s="17">
        <f t="shared" si="113"/>
        <v>1129.6846153846309</v>
      </c>
      <c r="H279" s="24">
        <f t="shared" si="106"/>
        <v>1402.834615384631</v>
      </c>
      <c r="I279" s="24">
        <f t="shared" si="107"/>
        <v>16.275502254438592</v>
      </c>
      <c r="J279" s="18">
        <f t="shared" si="108"/>
        <v>1627550225.4438593</v>
      </c>
      <c r="K279" s="19">
        <f t="shared" si="97"/>
        <v>-7.8963423517019899</v>
      </c>
      <c r="L279" s="25">
        <f t="shared" si="98"/>
        <v>-7.8803563647812425</v>
      </c>
      <c r="M279" s="19">
        <f t="shared" si="99"/>
        <v>-1.5985986920747486E-2</v>
      </c>
      <c r="N279" s="20">
        <f t="shared" si="100"/>
        <v>5.7744938461530069</v>
      </c>
      <c r="O279" s="42">
        <f t="shared" si="101"/>
        <v>1.6453907373706187</v>
      </c>
      <c r="P279" s="40"/>
      <c r="Q279" s="21">
        <f t="shared" si="102"/>
        <v>21.255663500979839</v>
      </c>
      <c r="R279" s="44">
        <f t="shared" si="103"/>
        <v>0.93374621857829454</v>
      </c>
      <c r="S279" s="22"/>
      <c r="T279" s="22">
        <f t="shared" si="104"/>
        <v>3.6809569924713759</v>
      </c>
      <c r="U279" s="50">
        <f t="shared" si="105"/>
        <v>0.31779556705141704</v>
      </c>
      <c r="V279" s="47"/>
      <c r="W279" s="26">
        <f t="shared" si="109"/>
        <v>0.56749208402038753</v>
      </c>
      <c r="X279" s="26">
        <f t="shared" si="110"/>
        <v>3.6809569924713759</v>
      </c>
      <c r="Y279" s="27">
        <f t="shared" si="111"/>
        <v>7.7084856625746156E-2</v>
      </c>
      <c r="Z279" s="26">
        <f t="shared" si="112"/>
        <v>0.13357629426713166</v>
      </c>
      <c r="AA279" s="33">
        <f t="shared" si="114"/>
        <v>5.4622916697751247</v>
      </c>
      <c r="AB279" s="30"/>
      <c r="AC279" s="37">
        <f t="shared" si="115"/>
        <v>1.2484090064602904E-2</v>
      </c>
      <c r="AD279" s="37">
        <f t="shared" si="116"/>
        <v>3.2970680944431332</v>
      </c>
      <c r="AE279" s="38">
        <f t="shared" si="117"/>
        <v>5.9583999999999975</v>
      </c>
      <c r="AF279" s="37">
        <f t="shared" si="118"/>
        <v>6.2577089281482022E-4</v>
      </c>
      <c r="AG279" s="37">
        <f t="shared" si="119"/>
        <v>0.16471583968897999</v>
      </c>
      <c r="AH279" s="38">
        <f t="shared" si="120"/>
        <v>0.57501261643572932</v>
      </c>
    </row>
    <row r="280" spans="6:34" x14ac:dyDescent="0.2">
      <c r="F280" s="9">
        <v>72.200000000001594</v>
      </c>
      <c r="G280" s="17">
        <f t="shared" si="113"/>
        <v>1129.4307692307848</v>
      </c>
      <c r="H280" s="24">
        <f t="shared" si="106"/>
        <v>1402.5807692307849</v>
      </c>
      <c r="I280" s="24">
        <f t="shared" si="107"/>
        <v>16.263847786982993</v>
      </c>
      <c r="J280" s="18">
        <f t="shared" si="108"/>
        <v>1626384778.6982992</v>
      </c>
      <c r="K280" s="19">
        <f t="shared" si="97"/>
        <v>-7.893506408622458</v>
      </c>
      <c r="L280" s="25">
        <f t="shared" si="98"/>
        <v>-7.8842779385578323</v>
      </c>
      <c r="M280" s="19">
        <f t="shared" si="99"/>
        <v>-9.2284700646256823E-3</v>
      </c>
      <c r="N280" s="20">
        <f t="shared" si="100"/>
        <v>5.7882523076914651</v>
      </c>
      <c r="O280" s="42">
        <f t="shared" si="101"/>
        <v>1.6460111920625353</v>
      </c>
      <c r="P280" s="40"/>
      <c r="Q280" s="21">
        <f t="shared" si="102"/>
        <v>21.235859859159937</v>
      </c>
      <c r="R280" s="44">
        <f t="shared" si="103"/>
        <v>0.93396545803196329</v>
      </c>
      <c r="S280" s="22"/>
      <c r="T280" s="22">
        <f t="shared" si="104"/>
        <v>3.6687861430887518</v>
      </c>
      <c r="U280" s="50">
        <f t="shared" si="105"/>
        <v>0.31775036465124401</v>
      </c>
      <c r="V280" s="47"/>
      <c r="W280" s="26">
        <f t="shared" si="109"/>
        <v>0.56741136544865001</v>
      </c>
      <c r="X280" s="26">
        <f t="shared" si="110"/>
        <v>3.6687861430887518</v>
      </c>
      <c r="Y280" s="27">
        <f t="shared" si="111"/>
        <v>7.7329577593060014E-2</v>
      </c>
      <c r="Z280" s="26">
        <f t="shared" si="112"/>
        <v>0.13394355770832686</v>
      </c>
      <c r="AA280" s="33">
        <f t="shared" si="114"/>
        <v>5.4465396538338036</v>
      </c>
      <c r="AB280" s="30"/>
      <c r="AC280" s="37">
        <f t="shared" si="115"/>
        <v>1.246831024672667E-2</v>
      </c>
      <c r="AD280" s="37">
        <f t="shared" si="116"/>
        <v>3.3095364046898599</v>
      </c>
      <c r="AE280" s="38">
        <f t="shared" si="117"/>
        <v>5.9583999999999975</v>
      </c>
      <c r="AF280" s="37">
        <f t="shared" si="118"/>
        <v>6.2585791134165693E-4</v>
      </c>
      <c r="AG280" s="37">
        <f t="shared" si="119"/>
        <v>0.16534169760032164</v>
      </c>
      <c r="AH280" s="38">
        <f t="shared" si="120"/>
        <v>0.57501270345425604</v>
      </c>
    </row>
    <row r="281" spans="6:34" x14ac:dyDescent="0.2">
      <c r="F281" s="9">
        <v>72.1000000000016</v>
      </c>
      <c r="G281" s="17">
        <f t="shared" si="113"/>
        <v>1129.1769230769387</v>
      </c>
      <c r="H281" s="24">
        <f t="shared" si="106"/>
        <v>1402.3269230769388</v>
      </c>
      <c r="I281" s="24">
        <f t="shared" si="107"/>
        <v>16.252206207101324</v>
      </c>
      <c r="J281" s="18">
        <f t="shared" si="108"/>
        <v>1625220620.7101324</v>
      </c>
      <c r="K281" s="19">
        <f t="shared" si="97"/>
        <v>-7.8906410743055826</v>
      </c>
      <c r="L281" s="25">
        <f t="shared" si="98"/>
        <v>-7.8881999212127161</v>
      </c>
      <c r="M281" s="19">
        <f t="shared" si="99"/>
        <v>-2.4411530928665215E-3</v>
      </c>
      <c r="N281" s="20">
        <f t="shared" si="100"/>
        <v>5.8020107692299234</v>
      </c>
      <c r="O281" s="42">
        <f t="shared" si="101"/>
        <v>1.6466272380688496</v>
      </c>
      <c r="P281" s="40"/>
      <c r="Q281" s="21">
        <f t="shared" si="102"/>
        <v>21.215654083295036</v>
      </c>
      <c r="R281" s="44">
        <f t="shared" si="103"/>
        <v>0.93418152871312132</v>
      </c>
      <c r="S281" s="22"/>
      <c r="T281" s="22">
        <f t="shared" si="104"/>
        <v>3.6566037063924481</v>
      </c>
      <c r="U281" s="50">
        <f t="shared" si="105"/>
        <v>0.31770496927579317</v>
      </c>
      <c r="V281" s="47"/>
      <c r="W281" s="26">
        <f t="shared" si="109"/>
        <v>0.56733030227820203</v>
      </c>
      <c r="X281" s="26">
        <f t="shared" si="110"/>
        <v>3.6566037063924481</v>
      </c>
      <c r="Y281" s="27">
        <f t="shared" si="111"/>
        <v>7.75761263500334E-2</v>
      </c>
      <c r="Z281" s="26">
        <f t="shared" si="112"/>
        <v>0.13431324947634571</v>
      </c>
      <c r="AA281" s="33">
        <f t="shared" si="114"/>
        <v>5.4307722968622638</v>
      </c>
      <c r="AB281" s="30"/>
      <c r="AC281" s="37">
        <f t="shared" si="115"/>
        <v>1.2452323001123637E-2</v>
      </c>
      <c r="AD281" s="37">
        <f t="shared" si="116"/>
        <v>3.3219887276909836</v>
      </c>
      <c r="AE281" s="38">
        <f t="shared" si="117"/>
        <v>5.9583999999999975</v>
      </c>
      <c r="AF281" s="37">
        <f t="shared" si="118"/>
        <v>6.2594324899442166E-4</v>
      </c>
      <c r="AG281" s="37">
        <f t="shared" si="119"/>
        <v>0.16596764084931606</v>
      </c>
      <c r="AH281" s="38">
        <f t="shared" si="120"/>
        <v>0.57501278879190876</v>
      </c>
    </row>
    <row r="282" spans="6:34" x14ac:dyDescent="0.2">
      <c r="F282" s="9">
        <v>72.000000000001606</v>
      </c>
      <c r="G282" s="17">
        <f t="shared" si="113"/>
        <v>1128.9230769230926</v>
      </c>
      <c r="H282" s="24">
        <f t="shared" si="106"/>
        <v>1402.0730769230927</v>
      </c>
      <c r="I282" s="24">
        <f t="shared" si="107"/>
        <v>16.240577514793614</v>
      </c>
      <c r="J282" s="18">
        <f t="shared" si="108"/>
        <v>1624057751.4793613</v>
      </c>
      <c r="K282" s="19">
        <f t="shared" si="97"/>
        <v>-7.8877462582170654</v>
      </c>
      <c r="L282" s="25">
        <f t="shared" si="98"/>
        <v>-7.8921223129679969</v>
      </c>
      <c r="M282" s="19">
        <f t="shared" si="99"/>
        <v>4.3760547509315018E-3</v>
      </c>
      <c r="N282" s="20">
        <f t="shared" si="100"/>
        <v>5.8157692307683817</v>
      </c>
      <c r="O282" s="42">
        <f t="shared" si="101"/>
        <v>1.6472388618094183</v>
      </c>
      <c r="P282" s="40"/>
      <c r="Q282" s="21">
        <f t="shared" si="102"/>
        <v>21.195047085234503</v>
      </c>
      <c r="R282" s="44">
        <f t="shared" si="103"/>
        <v>0.93439442483413271</v>
      </c>
      <c r="S282" s="22"/>
      <c r="T282" s="22">
        <f t="shared" si="104"/>
        <v>3.6444099214084886</v>
      </c>
      <c r="U282" s="50">
        <f t="shared" si="105"/>
        <v>0.31765938142834715</v>
      </c>
      <c r="V282" s="47"/>
      <c r="W282" s="26">
        <f t="shared" si="109"/>
        <v>0.56724889540776269</v>
      </c>
      <c r="X282" s="26">
        <f t="shared" si="110"/>
        <v>3.6444099214084886</v>
      </c>
      <c r="Y282" s="27">
        <f t="shared" si="111"/>
        <v>7.7824518597037068E-2</v>
      </c>
      <c r="Z282" s="26">
        <f t="shared" si="112"/>
        <v>0.13468538646645817</v>
      </c>
      <c r="AA282" s="33">
        <f t="shared" si="114"/>
        <v>5.4149899073351806</v>
      </c>
      <c r="AB282" s="30"/>
      <c r="AC282" s="37">
        <f t="shared" si="115"/>
        <v>1.2436128894843034E-2</v>
      </c>
      <c r="AD282" s="37">
        <f t="shared" si="116"/>
        <v>3.3344248565858265</v>
      </c>
      <c r="AE282" s="38">
        <f t="shared" si="117"/>
        <v>5.9583999999999975</v>
      </c>
      <c r="AF282" s="37">
        <f t="shared" si="118"/>
        <v>6.2602690313120438E-4</v>
      </c>
      <c r="AG282" s="37">
        <f t="shared" si="119"/>
        <v>0.16659366775244727</v>
      </c>
      <c r="AH282" s="38">
        <f t="shared" si="120"/>
        <v>0.57501287244604549</v>
      </c>
    </row>
    <row r="283" spans="6:34" x14ac:dyDescent="0.2">
      <c r="F283" s="9">
        <v>71.900000000001597</v>
      </c>
      <c r="G283" s="17">
        <f t="shared" si="113"/>
        <v>1128.6692307692465</v>
      </c>
      <c r="H283" s="24">
        <f t="shared" si="106"/>
        <v>1401.8192307692466</v>
      </c>
      <c r="I283" s="24">
        <f t="shared" si="107"/>
        <v>16.228961710059892</v>
      </c>
      <c r="J283" s="18">
        <f t="shared" si="108"/>
        <v>1622896171.0059891</v>
      </c>
      <c r="K283" s="19">
        <f t="shared" si="97"/>
        <v>-7.8848218694223995</v>
      </c>
      <c r="L283" s="25">
        <f t="shared" si="98"/>
        <v>-7.8960451140459433</v>
      </c>
      <c r="M283" s="19">
        <f t="shared" si="99"/>
        <v>1.1223244623543849E-2</v>
      </c>
      <c r="N283" s="20">
        <f t="shared" si="100"/>
        <v>5.82952769230684</v>
      </c>
      <c r="O283" s="42">
        <f t="shared" si="101"/>
        <v>1.6478460496440634</v>
      </c>
      <c r="P283" s="40"/>
      <c r="Q283" s="21">
        <f t="shared" si="102"/>
        <v>21.174039793068605</v>
      </c>
      <c r="R283" s="44">
        <f t="shared" si="103"/>
        <v>0.9346041406033454</v>
      </c>
      <c r="S283" s="22"/>
      <c r="T283" s="22">
        <f t="shared" si="104"/>
        <v>3.6322050276923359</v>
      </c>
      <c r="U283" s="50">
        <f t="shared" si="105"/>
        <v>0.31761360161704655</v>
      </c>
      <c r="V283" s="47"/>
      <c r="W283" s="26">
        <f t="shared" si="109"/>
        <v>0.56716714574472593</v>
      </c>
      <c r="X283" s="26">
        <f t="shared" si="110"/>
        <v>3.6322050276923359</v>
      </c>
      <c r="Y283" s="27">
        <f t="shared" si="111"/>
        <v>7.8074770204404814E-2</v>
      </c>
      <c r="Z283" s="26">
        <f t="shared" si="112"/>
        <v>0.13505998571222527</v>
      </c>
      <c r="AA283" s="33">
        <f t="shared" si="114"/>
        <v>5.3991927944190783</v>
      </c>
      <c r="AB283" s="30"/>
      <c r="AC283" s="37">
        <f t="shared" si="115"/>
        <v>1.2419728503322555E-2</v>
      </c>
      <c r="AD283" s="37">
        <f t="shared" si="116"/>
        <v>3.3468445850891491</v>
      </c>
      <c r="AE283" s="38">
        <f t="shared" si="117"/>
        <v>5.9583999999999966</v>
      </c>
      <c r="AF283" s="37">
        <f t="shared" si="118"/>
        <v>6.2610887111024926E-4</v>
      </c>
      <c r="AG283" s="37">
        <f t="shared" si="119"/>
        <v>0.16721977662355753</v>
      </c>
      <c r="AH283" s="38">
        <f t="shared" si="120"/>
        <v>0.57501295441402456</v>
      </c>
    </row>
    <row r="284" spans="6:34" x14ac:dyDescent="0.2">
      <c r="F284" s="9">
        <v>71.800000000001603</v>
      </c>
      <c r="G284" s="17">
        <f t="shared" si="113"/>
        <v>1128.4153846154004</v>
      </c>
      <c r="H284" s="24">
        <f t="shared" si="106"/>
        <v>1401.5653846154005</v>
      </c>
      <c r="I284" s="24">
        <f t="shared" si="107"/>
        <v>16.217358792900143</v>
      </c>
      <c r="J284" s="18">
        <f t="shared" si="108"/>
        <v>1621735879.2900143</v>
      </c>
      <c r="K284" s="19">
        <f t="shared" si="97"/>
        <v>-7.8818678165845695</v>
      </c>
      <c r="L284" s="25">
        <f t="shared" si="98"/>
        <v>-7.8999683246689836</v>
      </c>
      <c r="M284" s="19">
        <f t="shared" si="99"/>
        <v>1.8100508084414102E-2</v>
      </c>
      <c r="N284" s="20">
        <f t="shared" si="100"/>
        <v>5.8432861538452983</v>
      </c>
      <c r="O284" s="42">
        <f t="shared" si="101"/>
        <v>1.6484487878722351</v>
      </c>
      <c r="P284" s="40"/>
      <c r="Q284" s="21">
        <f t="shared" si="102"/>
        <v>21.152633151118255</v>
      </c>
      <c r="R284" s="44">
        <f t="shared" si="103"/>
        <v>0.93481067022505515</v>
      </c>
      <c r="S284" s="22"/>
      <c r="T284" s="22">
        <f t="shared" si="104"/>
        <v>3.6199892653209047</v>
      </c>
      <c r="U284" s="50">
        <f t="shared" si="105"/>
        <v>0.31756763035492308</v>
      </c>
      <c r="V284" s="47"/>
      <c r="W284" s="26">
        <f t="shared" si="109"/>
        <v>0.56708505420521971</v>
      </c>
      <c r="X284" s="26">
        <f t="shared" si="110"/>
        <v>3.6199892653209047</v>
      </c>
      <c r="Y284" s="27">
        <f t="shared" si="111"/>
        <v>7.832689721456243E-2</v>
      </c>
      <c r="Z284" s="26">
        <f t="shared" si="112"/>
        <v>0.13543706438661923</v>
      </c>
      <c r="AA284" s="33">
        <f t="shared" si="114"/>
        <v>5.38338126796216</v>
      </c>
      <c r="AB284" s="30"/>
      <c r="AC284" s="37">
        <f t="shared" si="115"/>
        <v>1.2403122410379766E-2</v>
      </c>
      <c r="AD284" s="37">
        <f t="shared" si="116"/>
        <v>3.3592477074995286</v>
      </c>
      <c r="AE284" s="38">
        <f t="shared" si="117"/>
        <v>5.9583999999999957</v>
      </c>
      <c r="AF284" s="37">
        <f t="shared" si="118"/>
        <v>6.2618915028995364E-4</v>
      </c>
      <c r="AG284" s="37">
        <f t="shared" si="119"/>
        <v>0.16784596577384747</v>
      </c>
      <c r="AH284" s="38">
        <f t="shared" si="120"/>
        <v>0.57501303469320431</v>
      </c>
    </row>
    <row r="285" spans="6:34" x14ac:dyDescent="0.2">
      <c r="F285" s="9">
        <v>71.700000000001594</v>
      </c>
      <c r="G285" s="17">
        <f t="shared" si="113"/>
        <v>1128.1615384615543</v>
      </c>
      <c r="H285" s="24">
        <f t="shared" si="106"/>
        <v>1401.3115384615544</v>
      </c>
      <c r="I285" s="24">
        <f t="shared" si="107"/>
        <v>16.205768763314353</v>
      </c>
      <c r="J285" s="18">
        <f t="shared" si="108"/>
        <v>1620576876.3314352</v>
      </c>
      <c r="K285" s="19">
        <f t="shared" si="97"/>
        <v>-7.8788840079616369</v>
      </c>
      <c r="L285" s="25">
        <f t="shared" si="98"/>
        <v>-7.903891945059704</v>
      </c>
      <c r="M285" s="19">
        <f t="shared" si="99"/>
        <v>2.5007937098067146E-2</v>
      </c>
      <c r="N285" s="20">
        <f t="shared" si="100"/>
        <v>5.8570446153837565</v>
      </c>
      <c r="O285" s="42">
        <f t="shared" si="101"/>
        <v>1.6490470627326417</v>
      </c>
      <c r="P285" s="40"/>
      <c r="Q285" s="21">
        <f t="shared" si="102"/>
        <v>21.130828119923709</v>
      </c>
      <c r="R285" s="44">
        <f t="shared" si="103"/>
        <v>0.93501400789945432</v>
      </c>
      <c r="S285" s="22"/>
      <c r="T285" s="22">
        <f t="shared" si="104"/>
        <v>3.6077628748845045</v>
      </c>
      <c r="U285" s="50">
        <f t="shared" si="105"/>
        <v>0.3175214681599336</v>
      </c>
      <c r="V285" s="47"/>
      <c r="W285" s="26">
        <f t="shared" si="109"/>
        <v>0.56700262171416704</v>
      </c>
      <c r="X285" s="26">
        <f t="shared" si="110"/>
        <v>3.6077628748845045</v>
      </c>
      <c r="Y285" s="27">
        <f t="shared" si="111"/>
        <v>7.8580915844187582E-2</v>
      </c>
      <c r="Z285" s="26">
        <f t="shared" si="112"/>
        <v>0.13581663980315159</v>
      </c>
      <c r="AA285" s="33">
        <f t="shared" si="114"/>
        <v>5.3675556384840055</v>
      </c>
      <c r="AB285" s="30"/>
      <c r="AC285" s="37">
        <f t="shared" si="115"/>
        <v>1.2386311208220636E-2</v>
      </c>
      <c r="AD285" s="37">
        <f t="shared" si="116"/>
        <v>3.3716340187077494</v>
      </c>
      <c r="AE285" s="38">
        <f t="shared" si="117"/>
        <v>5.9583999999999966</v>
      </c>
      <c r="AF285" s="37">
        <f t="shared" si="118"/>
        <v>6.2626773802974735E-4</v>
      </c>
      <c r="AG285" s="37">
        <f t="shared" si="119"/>
        <v>0.16847223351187721</v>
      </c>
      <c r="AH285" s="38">
        <f t="shared" si="120"/>
        <v>0.57501311328094407</v>
      </c>
    </row>
    <row r="286" spans="6:34" x14ac:dyDescent="0.2">
      <c r="F286" s="9">
        <v>71.6000000000016</v>
      </c>
      <c r="G286" s="17">
        <f t="shared" si="113"/>
        <v>1127.9076923077082</v>
      </c>
      <c r="H286" s="24">
        <f t="shared" si="106"/>
        <v>1401.0576923077083</v>
      </c>
      <c r="I286" s="24">
        <f t="shared" si="107"/>
        <v>16.194191621302508</v>
      </c>
      <c r="J286" s="18">
        <f t="shared" si="108"/>
        <v>1619419162.1302507</v>
      </c>
      <c r="K286" s="19">
        <f t="shared" si="97"/>
        <v>-7.8758703514044148</v>
      </c>
      <c r="L286" s="25">
        <f t="shared" si="98"/>
        <v>-7.907815975440867</v>
      </c>
      <c r="M286" s="19">
        <f t="shared" si="99"/>
        <v>3.194562403645218E-2</v>
      </c>
      <c r="N286" s="20">
        <f t="shared" si="100"/>
        <v>5.8708030769222148</v>
      </c>
      <c r="O286" s="42">
        <f t="shared" si="101"/>
        <v>1.6496408604029043</v>
      </c>
      <c r="P286" s="40"/>
      <c r="Q286" s="21">
        <f t="shared" si="102"/>
        <v>21.108625676232379</v>
      </c>
      <c r="R286" s="44">
        <f t="shared" si="103"/>
        <v>0.93521414782259238</v>
      </c>
      <c r="S286" s="22"/>
      <c r="T286" s="22">
        <f t="shared" si="104"/>
        <v>3.5955260974787517</v>
      </c>
      <c r="U286" s="50">
        <f t="shared" si="105"/>
        <v>0.31747511555499403</v>
      </c>
      <c r="V286" s="47"/>
      <c r="W286" s="26">
        <f t="shared" si="109"/>
        <v>0.56691984920534644</v>
      </c>
      <c r="X286" s="26">
        <f t="shared" si="110"/>
        <v>3.5955260974787517</v>
      </c>
      <c r="Y286" s="27">
        <f t="shared" si="111"/>
        <v>7.8836842486400105E-2</v>
      </c>
      <c r="Z286" s="26">
        <f t="shared" si="112"/>
        <v>0.13619872941700734</v>
      </c>
      <c r="AA286" s="33">
        <f t="shared" si="114"/>
        <v>5.3517162171652686</v>
      </c>
      <c r="AB286" s="30"/>
      <c r="AC286" s="37">
        <f t="shared" si="115"/>
        <v>1.2369295497403404E-2</v>
      </c>
      <c r="AD286" s="37">
        <f t="shared" si="116"/>
        <v>3.3840033142051529</v>
      </c>
      <c r="AE286" s="38">
        <f t="shared" si="117"/>
        <v>5.9583999999999966</v>
      </c>
      <c r="AF286" s="37">
        <f t="shared" si="118"/>
        <v>6.2634463168875765E-4</v>
      </c>
      <c r="AG286" s="37">
        <f t="shared" si="119"/>
        <v>0.16909857814356596</v>
      </c>
      <c r="AH286" s="38">
        <f t="shared" si="120"/>
        <v>0.57501319017460306</v>
      </c>
    </row>
    <row r="287" spans="6:34" x14ac:dyDescent="0.2">
      <c r="F287" s="9">
        <v>71.500000000001606</v>
      </c>
      <c r="G287" s="17">
        <f t="shared" si="113"/>
        <v>1127.6538461538621</v>
      </c>
      <c r="H287" s="24">
        <f t="shared" si="106"/>
        <v>1400.8038461538622</v>
      </c>
      <c r="I287" s="24">
        <f t="shared" si="107"/>
        <v>16.182627366864622</v>
      </c>
      <c r="J287" s="18">
        <f t="shared" si="108"/>
        <v>1618262736.6864622</v>
      </c>
      <c r="K287" s="19">
        <f t="shared" si="97"/>
        <v>-7.8728267543540573</v>
      </c>
      <c r="L287" s="25">
        <f t="shared" si="98"/>
        <v>-7.911740416035375</v>
      </c>
      <c r="M287" s="19">
        <f t="shared" si="99"/>
        <v>3.8913661681317713E-2</v>
      </c>
      <c r="N287" s="20">
        <f t="shared" si="100"/>
        <v>5.8845615384606731</v>
      </c>
      <c r="O287" s="42">
        <f t="shared" si="101"/>
        <v>1.6502301669991954</v>
      </c>
      <c r="P287" s="40"/>
      <c r="Q287" s="21">
        <f t="shared" si="102"/>
        <v>21.08602681298558</v>
      </c>
      <c r="R287" s="44">
        <f t="shared" si="103"/>
        <v>0.93541108418633034</v>
      </c>
      <c r="S287" s="22"/>
      <c r="T287" s="22">
        <f t="shared" si="104"/>
        <v>3.5832791746964068</v>
      </c>
      <c r="U287" s="50">
        <f t="shared" si="105"/>
        <v>0.31742857306801397</v>
      </c>
      <c r="V287" s="47"/>
      <c r="W287" s="26">
        <f t="shared" si="109"/>
        <v>0.56683673762145348</v>
      </c>
      <c r="X287" s="26">
        <f t="shared" si="110"/>
        <v>3.5832791746964068</v>
      </c>
      <c r="Y287" s="27">
        <f t="shared" si="111"/>
        <v>7.9094693712984096E-2</v>
      </c>
      <c r="Z287" s="26">
        <f t="shared" si="112"/>
        <v>0.1365833508261875</v>
      </c>
      <c r="AA287" s="33">
        <f t="shared" si="114"/>
        <v>5.3358633158372477</v>
      </c>
      <c r="AB287" s="30"/>
      <c r="AC287" s="37">
        <f t="shared" si="115"/>
        <v>1.2352075886854863E-2</v>
      </c>
      <c r="AD287" s="37">
        <f t="shared" si="116"/>
        <v>3.3963553900920078</v>
      </c>
      <c r="AE287" s="38">
        <f t="shared" si="117"/>
        <v>5.9583999999999957</v>
      </c>
      <c r="AF287" s="37">
        <f t="shared" si="118"/>
        <v>6.2641982862713655E-4</v>
      </c>
      <c r="AG287" s="37">
        <f t="shared" si="119"/>
        <v>0.16972499797219309</v>
      </c>
      <c r="AH287" s="38">
        <f t="shared" si="120"/>
        <v>0.5750132653715414</v>
      </c>
    </row>
    <row r="288" spans="6:34" x14ac:dyDescent="0.2">
      <c r="F288" s="9">
        <v>71.400000000001597</v>
      </c>
      <c r="G288" s="17">
        <f t="shared" si="113"/>
        <v>1127.400000000016</v>
      </c>
      <c r="H288" s="24">
        <f t="shared" si="106"/>
        <v>1400.5500000000161</v>
      </c>
      <c r="I288" s="24">
        <f t="shared" si="107"/>
        <v>16.171076000000724</v>
      </c>
      <c r="J288" s="18">
        <f t="shared" si="108"/>
        <v>1617107600.0000725</v>
      </c>
      <c r="K288" s="19">
        <f t="shared" si="97"/>
        <v>-7.8697531238396703</v>
      </c>
      <c r="L288" s="25">
        <f t="shared" si="98"/>
        <v>-7.9156652670663039</v>
      </c>
      <c r="M288" s="19">
        <f t="shared" si="99"/>
        <v>4.5912143226633617E-2</v>
      </c>
      <c r="N288" s="20">
        <f t="shared" si="100"/>
        <v>5.8983199999991314</v>
      </c>
      <c r="O288" s="42">
        <f t="shared" si="101"/>
        <v>1.6508149685758839</v>
      </c>
      <c r="P288" s="40"/>
      <c r="Q288" s="21">
        <f t="shared" si="102"/>
        <v>21.063032539304341</v>
      </c>
      <c r="R288" s="44">
        <f t="shared" si="103"/>
        <v>0.93560481117829719</v>
      </c>
      <c r="S288" s="22"/>
      <c r="T288" s="22">
        <f t="shared" si="104"/>
        <v>3.5710223486191732</v>
      </c>
      <c r="U288" s="50">
        <f t="shared" si="105"/>
        <v>0.31738184123193108</v>
      </c>
      <c r="V288" s="47"/>
      <c r="W288" s="26">
        <f t="shared" si="109"/>
        <v>0.56675328791416257</v>
      </c>
      <c r="X288" s="26">
        <f t="shared" si="110"/>
        <v>3.5710223486191732</v>
      </c>
      <c r="Y288" s="27">
        <f t="shared" si="111"/>
        <v>7.9354486276641781E-2</v>
      </c>
      <c r="Z288" s="26">
        <f t="shared" si="112"/>
        <v>0.13697052177265787</v>
      </c>
      <c r="AA288" s="33">
        <f t="shared" si="114"/>
        <v>5.3199972469714325</v>
      </c>
      <c r="AB288" s="30"/>
      <c r="AC288" s="37">
        <f t="shared" si="115"/>
        <v>1.2334652993842045E-2</v>
      </c>
      <c r="AD288" s="37">
        <f t="shared" si="116"/>
        <v>3.40869004308585</v>
      </c>
      <c r="AE288" s="38">
        <f t="shared" si="117"/>
        <v>5.9583999999999975</v>
      </c>
      <c r="AF288" s="37">
        <f t="shared" si="118"/>
        <v>6.2649332620516747E-4</v>
      </c>
      <c r="AG288" s="37">
        <f t="shared" si="119"/>
        <v>0.17035149129839827</v>
      </c>
      <c r="AH288" s="38">
        <f t="shared" si="120"/>
        <v>0.57501333886911943</v>
      </c>
    </row>
    <row r="289" spans="6:34" x14ac:dyDescent="0.2">
      <c r="F289" s="9">
        <v>71.300000000001603</v>
      </c>
      <c r="G289" s="17">
        <f t="shared" si="113"/>
        <v>1127.1461538461699</v>
      </c>
      <c r="H289" s="24">
        <f t="shared" si="106"/>
        <v>1400.29615384617</v>
      </c>
      <c r="I289" s="24">
        <f t="shared" si="107"/>
        <v>16.159537520710799</v>
      </c>
      <c r="J289" s="18">
        <f t="shared" si="108"/>
        <v>1615953752.07108</v>
      </c>
      <c r="K289" s="19">
        <f t="shared" si="97"/>
        <v>-7.8666493664758823</v>
      </c>
      <c r="L289" s="25">
        <f t="shared" si="98"/>
        <v>-7.9195905287568902</v>
      </c>
      <c r="M289" s="19">
        <f t="shared" si="99"/>
        <v>5.294116228100787E-2</v>
      </c>
      <c r="N289" s="20">
        <f t="shared" si="100"/>
        <v>5.9120784615375896</v>
      </c>
      <c r="O289" s="42">
        <f t="shared" si="101"/>
        <v>1.6513952511251624</v>
      </c>
      <c r="P289" s="40"/>
      <c r="Q289" s="21">
        <f t="shared" si="102"/>
        <v>21.039643880474216</v>
      </c>
      <c r="R289" s="44">
        <f t="shared" si="103"/>
        <v>0.93579532298183954</v>
      </c>
      <c r="S289" s="22"/>
      <c r="T289" s="22">
        <f t="shared" si="104"/>
        <v>3.5587558618094373</v>
      </c>
      <c r="U289" s="50">
        <f t="shared" si="105"/>
        <v>0.31733492058474605</v>
      </c>
      <c r="V289" s="47"/>
      <c r="W289" s="26">
        <f t="shared" si="109"/>
        <v>0.56666950104418934</v>
      </c>
      <c r="X289" s="26">
        <f t="shared" si="110"/>
        <v>3.5587558618094373</v>
      </c>
      <c r="Y289" s="27">
        <f t="shared" si="111"/>
        <v>7.9616237113279836E-2</v>
      </c>
      <c r="Z289" s="26">
        <f t="shared" si="112"/>
        <v>0.13736026014350541</v>
      </c>
      <c r="AA289" s="33">
        <f t="shared" si="114"/>
        <v>5.3041183236689484</v>
      </c>
      <c r="AB289" s="30"/>
      <c r="AC289" s="37">
        <f t="shared" si="115"/>
        <v>1.2317027443961057E-2</v>
      </c>
      <c r="AD289" s="37">
        <f t="shared" si="116"/>
        <v>3.4210070705298112</v>
      </c>
      <c r="AE289" s="38">
        <f t="shared" si="117"/>
        <v>5.9583999999999975</v>
      </c>
      <c r="AF289" s="37">
        <f t="shared" si="118"/>
        <v>6.2656512178325724E-4</v>
      </c>
      <c r="AG289" s="37">
        <f t="shared" si="119"/>
        <v>0.17097805642018152</v>
      </c>
      <c r="AH289" s="38">
        <f t="shared" si="120"/>
        <v>0.57501341066469758</v>
      </c>
    </row>
    <row r="290" spans="6:34" x14ac:dyDescent="0.2">
      <c r="F290" s="9">
        <v>71.200000000001594</v>
      </c>
      <c r="G290" s="17">
        <f t="shared" si="113"/>
        <v>1126.8923076923238</v>
      </c>
      <c r="H290" s="24">
        <f t="shared" si="106"/>
        <v>1400.0423076923239</v>
      </c>
      <c r="I290" s="24">
        <f t="shared" si="107"/>
        <v>16.148011928994833</v>
      </c>
      <c r="J290" s="18">
        <f t="shared" si="108"/>
        <v>1614801192.8994834</v>
      </c>
      <c r="K290" s="19">
        <f t="shared" si="97"/>
        <v>-7.863515388460403</v>
      </c>
      <c r="L290" s="25">
        <f t="shared" si="98"/>
        <v>-7.9235162013305374</v>
      </c>
      <c r="M290" s="19">
        <f t="shared" si="99"/>
        <v>6.0000812870134368E-2</v>
      </c>
      <c r="N290" s="20">
        <f t="shared" si="100"/>
        <v>5.9258369230760479</v>
      </c>
      <c r="O290" s="42">
        <f t="shared" si="101"/>
        <v>1.6519710005766859</v>
      </c>
      <c r="P290" s="40"/>
      <c r="Q290" s="21">
        <f t="shared" si="102"/>
        <v>21.015861877929044</v>
      </c>
      <c r="R290" s="44">
        <f t="shared" si="103"/>
        <v>0.93598261377597636</v>
      </c>
      <c r="S290" s="22"/>
      <c r="T290" s="22">
        <f t="shared" si="104"/>
        <v>3.5464799573019472</v>
      </c>
      <c r="U290" s="50">
        <f t="shared" si="105"/>
        <v>0.317287811669558</v>
      </c>
      <c r="V290" s="47"/>
      <c r="W290" s="26">
        <f t="shared" si="109"/>
        <v>0.56658537798135356</v>
      </c>
      <c r="X290" s="26">
        <f t="shared" si="110"/>
        <v>3.5464799573019472</v>
      </c>
      <c r="Y290" s="27">
        <f t="shared" si="111"/>
        <v>7.9879963344328925E-2</v>
      </c>
      <c r="Z290" s="26">
        <f t="shared" si="112"/>
        <v>0.13775258397210172</v>
      </c>
      <c r="AA290" s="33">
        <f t="shared" si="114"/>
        <v>5.2882268596499582</v>
      </c>
      <c r="AB290" s="30"/>
      <c r="AC290" s="37">
        <f t="shared" si="115"/>
        <v>1.2299199871142877E-2</v>
      </c>
      <c r="AD290" s="37">
        <f t="shared" si="116"/>
        <v>3.433306270400954</v>
      </c>
      <c r="AE290" s="38">
        <f t="shared" si="117"/>
        <v>5.9583999999999975</v>
      </c>
      <c r="AF290" s="37">
        <f t="shared" si="118"/>
        <v>6.2663521272282076E-4</v>
      </c>
      <c r="AG290" s="37">
        <f t="shared" si="119"/>
        <v>0.17160469163290434</v>
      </c>
      <c r="AH290" s="38">
        <f t="shared" si="120"/>
        <v>0.57501348075563707</v>
      </c>
    </row>
    <row r="291" spans="6:34" x14ac:dyDescent="0.2">
      <c r="F291" s="9">
        <v>71.1000000000016</v>
      </c>
      <c r="G291" s="17">
        <f t="shared" si="113"/>
        <v>1126.6384615384777</v>
      </c>
      <c r="H291" s="24">
        <f t="shared" si="106"/>
        <v>1399.7884615384778</v>
      </c>
      <c r="I291" s="24">
        <f t="shared" si="107"/>
        <v>16.136499224852827</v>
      </c>
      <c r="J291" s="18">
        <f t="shared" si="108"/>
        <v>1613649922.4852827</v>
      </c>
      <c r="K291" s="19">
        <f t="shared" si="97"/>
        <v>-7.8603510955715707</v>
      </c>
      <c r="L291" s="25">
        <f t="shared" si="98"/>
        <v>-7.9274422850107982</v>
      </c>
      <c r="M291" s="19">
        <f t="shared" si="99"/>
        <v>6.7091189439227428E-2</v>
      </c>
      <c r="N291" s="20">
        <f t="shared" si="100"/>
        <v>5.9395953846145062</v>
      </c>
      <c r="O291" s="42">
        <f t="shared" si="101"/>
        <v>1.652542202797207</v>
      </c>
      <c r="P291" s="40"/>
      <c r="Q291" s="21">
        <f t="shared" si="102"/>
        <v>20.991687589233816</v>
      </c>
      <c r="R291" s="44">
        <f t="shared" si="103"/>
        <v>0.93616667773535411</v>
      </c>
      <c r="S291" s="22"/>
      <c r="T291" s="22">
        <f t="shared" si="104"/>
        <v>3.5341948785954593</v>
      </c>
      <c r="U291" s="50">
        <f t="shared" si="105"/>
        <v>0.31724051503459999</v>
      </c>
      <c r="V291" s="47"/>
      <c r="W291" s="26">
        <f t="shared" si="109"/>
        <v>0.56650091970464278</v>
      </c>
      <c r="X291" s="26">
        <f t="shared" si="110"/>
        <v>3.5341948785954593</v>
      </c>
      <c r="Y291" s="27">
        <f t="shared" si="111"/>
        <v>8.0145682279096409E-2</v>
      </c>
      <c r="Z291" s="26">
        <f t="shared" si="112"/>
        <v>0.13814751143927315</v>
      </c>
      <c r="AA291" s="33">
        <f t="shared" si="114"/>
        <v>5.2723231692429886</v>
      </c>
      <c r="AB291" s="30"/>
      <c r="AC291" s="37">
        <f t="shared" si="115"/>
        <v>1.2281170917614799E-2</v>
      </c>
      <c r="AD291" s="37">
        <f t="shared" si="116"/>
        <v>3.445587441318569</v>
      </c>
      <c r="AE291" s="38">
        <f t="shared" si="117"/>
        <v>5.9583999999999975</v>
      </c>
      <c r="AF291" s="37">
        <f t="shared" si="118"/>
        <v>6.2670359638494137E-4</v>
      </c>
      <c r="AG291" s="37">
        <f t="shared" si="119"/>
        <v>0.17223139522928929</v>
      </c>
      <c r="AH291" s="38">
        <f t="shared" si="120"/>
        <v>0.57501354913929936</v>
      </c>
    </row>
    <row r="292" spans="6:34" x14ac:dyDescent="0.2">
      <c r="F292" s="9">
        <v>71.000000000001606</v>
      </c>
      <c r="G292" s="17">
        <f t="shared" si="113"/>
        <v>1126.3846153846316</v>
      </c>
      <c r="H292" s="24">
        <f t="shared" si="106"/>
        <v>1399.5346153846317</v>
      </c>
      <c r="I292" s="24">
        <f t="shared" si="107"/>
        <v>16.124999408284765</v>
      </c>
      <c r="J292" s="18">
        <f t="shared" si="108"/>
        <v>1612499940.8284764</v>
      </c>
      <c r="K292" s="19">
        <f t="shared" si="97"/>
        <v>-7.8571563931658854</v>
      </c>
      <c r="L292" s="25">
        <f t="shared" si="98"/>
        <v>-7.9313687800213968</v>
      </c>
      <c r="M292" s="19">
        <f t="shared" si="99"/>
        <v>7.4212386855511348E-2</v>
      </c>
      <c r="N292" s="20">
        <f t="shared" si="100"/>
        <v>5.9533538461529645</v>
      </c>
      <c r="O292" s="42">
        <f t="shared" si="101"/>
        <v>1.6531088435902008</v>
      </c>
      <c r="P292" s="40"/>
      <c r="Q292" s="21">
        <f t="shared" si="102"/>
        <v>20.9671220880664</v>
      </c>
      <c r="R292" s="44">
        <f t="shared" si="103"/>
        <v>0.9363475090301947</v>
      </c>
      <c r="S292" s="22"/>
      <c r="T292" s="22">
        <f t="shared" si="104"/>
        <v>3.5219008696443064</v>
      </c>
      <c r="U292" s="50">
        <f t="shared" si="105"/>
        <v>0.31719303123327464</v>
      </c>
      <c r="V292" s="47"/>
      <c r="W292" s="26">
        <f t="shared" si="109"/>
        <v>0.56641612720227608</v>
      </c>
      <c r="X292" s="26">
        <f t="shared" si="110"/>
        <v>3.5219008696443064</v>
      </c>
      <c r="Y292" s="27">
        <f t="shared" si="111"/>
        <v>8.0413411417153427E-2</v>
      </c>
      <c r="Z292" s="26">
        <f t="shared" si="112"/>
        <v>0.13854506087447876</v>
      </c>
      <c r="AA292" s="33">
        <f t="shared" si="114"/>
        <v>5.2564075673741772</v>
      </c>
      <c r="AB292" s="30"/>
      <c r="AC292" s="37">
        <f t="shared" si="115"/>
        <v>1.2262941233913941E-2</v>
      </c>
      <c r="AD292" s="37">
        <f t="shared" si="116"/>
        <v>3.4578503825524831</v>
      </c>
      <c r="AE292" s="38">
        <f t="shared" si="117"/>
        <v>5.9583999999999975</v>
      </c>
      <c r="AF292" s="37">
        <f t="shared" si="118"/>
        <v>6.2677027013169904E-4</v>
      </c>
      <c r="AG292" s="37">
        <f t="shared" si="119"/>
        <v>0.17285816549942098</v>
      </c>
      <c r="AH292" s="38">
        <f t="shared" si="120"/>
        <v>0.57501361581304611</v>
      </c>
    </row>
    <row r="293" spans="6:34" x14ac:dyDescent="0.2">
      <c r="F293" s="9">
        <v>70.900000000001697</v>
      </c>
      <c r="G293" s="17">
        <f t="shared" si="113"/>
        <v>1126.1307692307855</v>
      </c>
      <c r="H293" s="24">
        <f t="shared" si="106"/>
        <v>1399.2807692307856</v>
      </c>
      <c r="I293" s="24">
        <f t="shared" si="107"/>
        <v>16.113512479290691</v>
      </c>
      <c r="J293" s="18">
        <f t="shared" si="108"/>
        <v>1611351247.929069</v>
      </c>
      <c r="K293" s="19">
        <f t="shared" si="97"/>
        <v>-7.8539311861754832</v>
      </c>
      <c r="L293" s="25">
        <f t="shared" si="98"/>
        <v>-7.935295686586219</v>
      </c>
      <c r="M293" s="19">
        <f t="shared" si="99"/>
        <v>8.1364500410735729E-2</v>
      </c>
      <c r="N293" s="20">
        <f t="shared" si="100"/>
        <v>5.9671123076914228</v>
      </c>
      <c r="O293" s="42">
        <f t="shared" si="101"/>
        <v>1.6536709086954851</v>
      </c>
      <c r="P293" s="40"/>
      <c r="Q293" s="21">
        <f t="shared" si="102"/>
        <v>20.942166464198454</v>
      </c>
      <c r="R293" s="44">
        <f t="shared" si="103"/>
        <v>0.9365251018262446</v>
      </c>
      <c r="S293" s="22"/>
      <c r="T293" s="22">
        <f t="shared" si="104"/>
        <v>3.5095981748499439</v>
      </c>
      <c r="U293" s="50">
        <f t="shared" si="105"/>
        <v>0.31714536082419076</v>
      </c>
      <c r="V293" s="47"/>
      <c r="W293" s="26">
        <f t="shared" si="109"/>
        <v>0.56633100147176918</v>
      </c>
      <c r="X293" s="26">
        <f t="shared" si="110"/>
        <v>3.5095981748499439</v>
      </c>
      <c r="Y293" s="27">
        <f t="shared" si="111"/>
        <v>8.0683168450756224E-2</v>
      </c>
      <c r="Z293" s="26">
        <f t="shared" si="112"/>
        <v>0.13894525075699418</v>
      </c>
      <c r="AA293" s="33">
        <f t="shared" si="114"/>
        <v>5.2404803695564883</v>
      </c>
      <c r="AB293" s="30"/>
      <c r="AC293" s="37">
        <f t="shared" si="115"/>
        <v>1.2244511478844216E-2</v>
      </c>
      <c r="AD293" s="37">
        <f t="shared" si="116"/>
        <v>3.4700948940313272</v>
      </c>
      <c r="AE293" s="38">
        <f t="shared" si="117"/>
        <v>5.9583999999999975</v>
      </c>
      <c r="AF293" s="37">
        <f t="shared" si="118"/>
        <v>6.2683523132464755E-4</v>
      </c>
      <c r="AG293" s="37">
        <f t="shared" si="119"/>
        <v>0.17348500073074563</v>
      </c>
      <c r="AH293" s="38">
        <f t="shared" si="120"/>
        <v>0.57501368077423964</v>
      </c>
    </row>
    <row r="294" spans="6:34" x14ac:dyDescent="0.2">
      <c r="F294" s="9">
        <v>70.800000000001702</v>
      </c>
      <c r="G294" s="17">
        <f t="shared" si="113"/>
        <v>1125.8769230769394</v>
      </c>
      <c r="H294" s="24">
        <f t="shared" si="106"/>
        <v>1399.0269230769395</v>
      </c>
      <c r="I294" s="24">
        <f t="shared" si="107"/>
        <v>16.102038437870576</v>
      </c>
      <c r="J294" s="18">
        <f t="shared" si="108"/>
        <v>1610203843.7870576</v>
      </c>
      <c r="K294" s="19">
        <f t="shared" si="97"/>
        <v>-7.850675379105664</v>
      </c>
      <c r="L294" s="25">
        <f t="shared" si="98"/>
        <v>-7.9392230049293131</v>
      </c>
      <c r="M294" s="19">
        <f t="shared" si="99"/>
        <v>8.8547625823649057E-2</v>
      </c>
      <c r="N294" s="20">
        <f t="shared" si="100"/>
        <v>5.980870769229881</v>
      </c>
      <c r="O294" s="42">
        <f t="shared" si="101"/>
        <v>1.6542283837888583</v>
      </c>
      <c r="P294" s="40"/>
      <c r="Q294" s="21">
        <f t="shared" si="102"/>
        <v>20.916821823474915</v>
      </c>
      <c r="R294" s="44">
        <f t="shared" si="103"/>
        <v>0.93669945028473101</v>
      </c>
      <c r="S294" s="22"/>
      <c r="T294" s="22">
        <f t="shared" si="104"/>
        <v>3.4972870390523823</v>
      </c>
      <c r="U294" s="50">
        <f t="shared" si="105"/>
        <v>0.31709750437119927</v>
      </c>
      <c r="V294" s="47"/>
      <c r="W294" s="26">
        <f t="shared" si="109"/>
        <v>0.56624554351999867</v>
      </c>
      <c r="X294" s="26">
        <f t="shared" si="110"/>
        <v>3.4972870390523823</v>
      </c>
      <c r="Y294" s="27">
        <f t="shared" si="111"/>
        <v>8.0954971267303721E-2</v>
      </c>
      <c r="Z294" s="26">
        <f t="shared" si="112"/>
        <v>0.13934809971710435</v>
      </c>
      <c r="AA294" s="33">
        <f t="shared" si="114"/>
        <v>5.2245418918787747</v>
      </c>
      <c r="AB294" s="30"/>
      <c r="AC294" s="37">
        <f t="shared" si="115"/>
        <v>1.2225882319523505E-2</v>
      </c>
      <c r="AD294" s="37">
        <f t="shared" si="116"/>
        <v>3.4823207763508508</v>
      </c>
      <c r="AE294" s="38">
        <f t="shared" si="117"/>
        <v>5.9583999999999975</v>
      </c>
      <c r="AF294" s="37">
        <f t="shared" si="118"/>
        <v>6.2689847732792943E-4</v>
      </c>
      <c r="AG294" s="37">
        <f t="shared" si="119"/>
        <v>0.17411189920807357</v>
      </c>
      <c r="AH294" s="38">
        <f t="shared" si="120"/>
        <v>0.5750137440202423</v>
      </c>
    </row>
    <row r="295" spans="6:34" x14ac:dyDescent="0.2">
      <c r="F295" s="9">
        <v>70.700000000001694</v>
      </c>
      <c r="G295" s="17">
        <f t="shared" si="113"/>
        <v>1125.6230769230933</v>
      </c>
      <c r="H295" s="24">
        <f t="shared" si="106"/>
        <v>1398.7730769230934</v>
      </c>
      <c r="I295" s="24">
        <f t="shared" si="107"/>
        <v>16.09057728402442</v>
      </c>
      <c r="J295" s="18">
        <f t="shared" si="108"/>
        <v>1609057728.402442</v>
      </c>
      <c r="K295" s="19">
        <f t="shared" si="97"/>
        <v>-7.8473888760323218</v>
      </c>
      <c r="L295" s="25">
        <f t="shared" si="98"/>
        <v>-7.9431507352748856</v>
      </c>
      <c r="M295" s="19">
        <f t="shared" si="99"/>
        <v>9.5761859242563752E-2</v>
      </c>
      <c r="N295" s="20">
        <f t="shared" si="100"/>
        <v>5.9946292307683393</v>
      </c>
      <c r="O295" s="42">
        <f t="shared" si="101"/>
        <v>1.6547812544817031</v>
      </c>
      <c r="P295" s="40"/>
      <c r="Q295" s="21">
        <f t="shared" si="102"/>
        <v>20.89108928779315</v>
      </c>
      <c r="R295" s="44">
        <f t="shared" si="103"/>
        <v>0.93687054856230301</v>
      </c>
      <c r="S295" s="22"/>
      <c r="T295" s="22">
        <f t="shared" si="104"/>
        <v>3.484967707521673</v>
      </c>
      <c r="U295" s="50">
        <f t="shared" si="105"/>
        <v>0.31704946244343063</v>
      </c>
      <c r="V295" s="47"/>
      <c r="W295" s="26">
        <f t="shared" si="109"/>
        <v>0.56615975436326893</v>
      </c>
      <c r="X295" s="26">
        <f t="shared" si="110"/>
        <v>3.484967707521673</v>
      </c>
      <c r="Y295" s="27">
        <f t="shared" si="111"/>
        <v>8.122883795182885E-2</v>
      </c>
      <c r="Z295" s="26">
        <f t="shared" si="112"/>
        <v>0.13975362653730017</v>
      </c>
      <c r="AA295" s="33">
        <f t="shared" si="114"/>
        <v>5.2085924509949262</v>
      </c>
      <c r="AB295" s="30"/>
      <c r="AC295" s="37">
        <f t="shared" si="115"/>
        <v>1.2207054431264691E-2</v>
      </c>
      <c r="AD295" s="37">
        <f t="shared" si="116"/>
        <v>3.4945278307821157</v>
      </c>
      <c r="AE295" s="38">
        <f t="shared" si="117"/>
        <v>5.9583999999999975</v>
      </c>
      <c r="AF295" s="37">
        <f t="shared" si="118"/>
        <v>6.2696000550292025E-4</v>
      </c>
      <c r="AG295" s="37">
        <f t="shared" si="119"/>
        <v>0.17473885921357649</v>
      </c>
      <c r="AH295" s="38">
        <f t="shared" si="120"/>
        <v>0.57501380554841719</v>
      </c>
    </row>
    <row r="296" spans="6:34" x14ac:dyDescent="0.2">
      <c r="F296" s="9">
        <v>70.6000000000017</v>
      </c>
      <c r="G296" s="17">
        <f t="shared" si="113"/>
        <v>1125.3692307692472</v>
      </c>
      <c r="H296" s="24">
        <f t="shared" si="106"/>
        <v>1398.5192307692473</v>
      </c>
      <c r="I296" s="24">
        <f t="shared" si="107"/>
        <v>16.079129017752237</v>
      </c>
      <c r="J296" s="18">
        <f t="shared" si="108"/>
        <v>1607912901.7752237</v>
      </c>
      <c r="K296" s="19">
        <f t="shared" si="97"/>
        <v>-7.844071580599449</v>
      </c>
      <c r="L296" s="25">
        <f t="shared" si="98"/>
        <v>-7.9470788778473125</v>
      </c>
      <c r="M296" s="19">
        <f t="shared" si="99"/>
        <v>0.10300729724786351</v>
      </c>
      <c r="N296" s="20">
        <f t="shared" si="100"/>
        <v>6.0083876923067976</v>
      </c>
      <c r="O296" s="42">
        <f t="shared" si="101"/>
        <v>1.6553295063206184</v>
      </c>
      <c r="P296" s="40"/>
      <c r="Q296" s="21">
        <f t="shared" si="102"/>
        <v>20.864969995080472</v>
      </c>
      <c r="R296" s="44">
        <f t="shared" si="103"/>
        <v>0.93703839081098617</v>
      </c>
      <c r="S296" s="22"/>
      <c r="T296" s="22">
        <f t="shared" si="104"/>
        <v>3.472640425949244</v>
      </c>
      <c r="U296" s="50">
        <f t="shared" si="105"/>
        <v>0.31700123561533122</v>
      </c>
      <c r="V296" s="47"/>
      <c r="W296" s="26">
        <f t="shared" si="109"/>
        <v>0.56607363502737718</v>
      </c>
      <c r="X296" s="26">
        <f t="shared" si="110"/>
        <v>3.472640425949244</v>
      </c>
      <c r="Y296" s="27">
        <f t="shared" si="111"/>
        <v>8.1504786789527925E-2</v>
      </c>
      <c r="Z296" s="26">
        <f t="shared" si="112"/>
        <v>0.14016185015348476</v>
      </c>
      <c r="AA296" s="33">
        <f t="shared" si="114"/>
        <v>5.1926323641128</v>
      </c>
      <c r="AB296" s="30"/>
      <c r="AC296" s="37">
        <f t="shared" si="115"/>
        <v>1.2188028497656718E-2</v>
      </c>
      <c r="AD296" s="37">
        <f t="shared" si="116"/>
        <v>3.5067158592797725</v>
      </c>
      <c r="AE296" s="38">
        <f t="shared" si="117"/>
        <v>5.9583999999999975</v>
      </c>
      <c r="AF296" s="37">
        <f t="shared" si="118"/>
        <v>6.2701981321312296E-4</v>
      </c>
      <c r="AG296" s="37">
        <f t="shared" si="119"/>
        <v>0.1753658790267896</v>
      </c>
      <c r="AH296" s="38">
        <f t="shared" si="120"/>
        <v>0.57501386535612753</v>
      </c>
    </row>
    <row r="297" spans="6:34" x14ac:dyDescent="0.2">
      <c r="F297" s="9">
        <v>70.500000000001705</v>
      </c>
      <c r="G297" s="17">
        <f t="shared" si="113"/>
        <v>1125.1153846154011</v>
      </c>
      <c r="H297" s="24">
        <f t="shared" si="106"/>
        <v>1398.2653846154012</v>
      </c>
      <c r="I297" s="24">
        <f t="shared" si="107"/>
        <v>16.067693639053999</v>
      </c>
      <c r="J297" s="18">
        <f t="shared" si="108"/>
        <v>1606769363.9054</v>
      </c>
      <c r="K297" s="19">
        <f t="shared" si="97"/>
        <v>-7.8407233960165188</v>
      </c>
      <c r="L297" s="25">
        <f t="shared" si="98"/>
        <v>-7.9510074328711298</v>
      </c>
      <c r="M297" s="19">
        <f t="shared" si="99"/>
        <v>0.11028403685461097</v>
      </c>
      <c r="N297" s="20">
        <f t="shared" si="100"/>
        <v>6.0221461538452559</v>
      </c>
      <c r="O297" s="42">
        <f t="shared" si="101"/>
        <v>1.6558731247870249</v>
      </c>
      <c r="P297" s="40"/>
      <c r="Q297" s="21">
        <f t="shared" si="102"/>
        <v>20.838465099270881</v>
      </c>
      <c r="R297" s="44">
        <f t="shared" si="103"/>
        <v>0.93720297117812545</v>
      </c>
      <c r="S297" s="22"/>
      <c r="T297" s="22">
        <f t="shared" si="104"/>
        <v>3.4603054404392228</v>
      </c>
      <c r="U297" s="50">
        <f t="shared" si="105"/>
        <v>0.31695282446670142</v>
      </c>
      <c r="V297" s="47"/>
      <c r="W297" s="26">
        <f t="shared" si="109"/>
        <v>0.5659871865476811</v>
      </c>
      <c r="X297" s="26">
        <f t="shared" si="110"/>
        <v>3.4603054404392228</v>
      </c>
      <c r="Y297" s="27">
        <f t="shared" si="111"/>
        <v>8.1782836268326553E-2</v>
      </c>
      <c r="Z297" s="26">
        <f t="shared" si="112"/>
        <v>0.14057278965618564</v>
      </c>
      <c r="AA297" s="33">
        <f t="shared" si="114"/>
        <v>5.1766619489831625</v>
      </c>
      <c r="AB297" s="30"/>
      <c r="AC297" s="37">
        <f t="shared" si="115"/>
        <v>1.2168805210514166E-2</v>
      </c>
      <c r="AD297" s="37">
        <f t="shared" si="116"/>
        <v>3.5188846644902867</v>
      </c>
      <c r="AE297" s="38">
        <f t="shared" si="117"/>
        <v>5.9583999999999975</v>
      </c>
      <c r="AF297" s="37">
        <f t="shared" si="118"/>
        <v>6.2707789782237772E-4</v>
      </c>
      <c r="AG297" s="37">
        <f t="shared" si="119"/>
        <v>0.17599295692461198</v>
      </c>
      <c r="AH297" s="38">
        <f t="shared" si="120"/>
        <v>0.57501392344073676</v>
      </c>
    </row>
    <row r="298" spans="6:34" x14ac:dyDescent="0.2">
      <c r="F298" s="9">
        <v>70.400000000001697</v>
      </c>
      <c r="G298" s="17">
        <f t="shared" si="113"/>
        <v>1124.861538461555</v>
      </c>
      <c r="H298" s="24">
        <f t="shared" si="106"/>
        <v>1398.0115384615551</v>
      </c>
      <c r="I298" s="24">
        <f t="shared" si="107"/>
        <v>16.056271147929735</v>
      </c>
      <c r="J298" s="18">
        <f t="shared" si="108"/>
        <v>1605627114.7929735</v>
      </c>
      <c r="K298" s="19">
        <f t="shared" si="97"/>
        <v>-7.837344225055908</v>
      </c>
      <c r="L298" s="25">
        <f t="shared" si="98"/>
        <v>-7.9549364005710315</v>
      </c>
      <c r="M298" s="19">
        <f t="shared" si="99"/>
        <v>0.11759217551512346</v>
      </c>
      <c r="N298" s="20">
        <f t="shared" si="100"/>
        <v>6.0359046153837141</v>
      </c>
      <c r="O298" s="42">
        <f t="shared" si="101"/>
        <v>1.6564120952967798</v>
      </c>
      <c r="P298" s="40"/>
      <c r="Q298" s="21">
        <f t="shared" si="102"/>
        <v>20.811575770280768</v>
      </c>
      <c r="R298" s="44">
        <f t="shared" si="103"/>
        <v>0.93736428380633274</v>
      </c>
      <c r="S298" s="22"/>
      <c r="T298" s="22">
        <f t="shared" si="104"/>
        <v>3.4479629974997108</v>
      </c>
      <c r="U298" s="50">
        <f t="shared" si="105"/>
        <v>0.31690422958273295</v>
      </c>
      <c r="V298" s="47"/>
      <c r="W298" s="26">
        <f t="shared" si="109"/>
        <v>0.56590040996916591</v>
      </c>
      <c r="X298" s="26">
        <f t="shared" si="110"/>
        <v>3.4479629974997108</v>
      </c>
      <c r="Y298" s="27">
        <f t="shared" si="111"/>
        <v>8.2063005081482662E-2</v>
      </c>
      <c r="Z298" s="26">
        <f t="shared" si="112"/>
        <v>0.14098646429177319</v>
      </c>
      <c r="AA298" s="33">
        <f t="shared" si="114"/>
        <v>5.1606815238885559</v>
      </c>
      <c r="AB298" s="30"/>
      <c r="AC298" s="37">
        <f t="shared" si="115"/>
        <v>1.2149385269856088E-2</v>
      </c>
      <c r="AD298" s="37">
        <f t="shared" si="116"/>
        <v>3.5310340497601427</v>
      </c>
      <c r="AE298" s="38">
        <f t="shared" si="117"/>
        <v>5.9583999999999975</v>
      </c>
      <c r="AF298" s="37">
        <f t="shared" si="118"/>
        <v>6.2713425669458627E-4</v>
      </c>
      <c r="AG298" s="37">
        <f t="shared" si="119"/>
        <v>0.17662009118130656</v>
      </c>
      <c r="AH298" s="38">
        <f t="shared" si="120"/>
        <v>0.575013979799609</v>
      </c>
    </row>
    <row r="299" spans="6:34" x14ac:dyDescent="0.2">
      <c r="F299" s="9">
        <v>70.300000000001702</v>
      </c>
      <c r="G299" s="17">
        <f t="shared" si="113"/>
        <v>1124.6076923077089</v>
      </c>
      <c r="H299" s="24">
        <f t="shared" si="106"/>
        <v>1397.757692307709</v>
      </c>
      <c r="I299" s="24">
        <f t="shared" si="107"/>
        <v>16.044861544379472</v>
      </c>
      <c r="J299" s="18">
        <f t="shared" si="108"/>
        <v>1604486154.4379473</v>
      </c>
      <c r="K299" s="19">
        <f t="shared" si="97"/>
        <v>-7.8339339700503183</v>
      </c>
      <c r="L299" s="25">
        <f t="shared" si="98"/>
        <v>-7.9588657811718777</v>
      </c>
      <c r="M299" s="19">
        <f t="shared" si="99"/>
        <v>0.12493181112155938</v>
      </c>
      <c r="N299" s="20">
        <f t="shared" si="100"/>
        <v>6.0496630769221724</v>
      </c>
      <c r="O299" s="42">
        <f t="shared" si="101"/>
        <v>1.6569464031997869</v>
      </c>
      <c r="P299" s="40"/>
      <c r="Q299" s="21">
        <f t="shared" si="102"/>
        <v>20.784303193983646</v>
      </c>
      <c r="R299" s="44">
        <f t="shared" si="103"/>
        <v>0.93752232283343284</v>
      </c>
      <c r="S299" s="22"/>
      <c r="T299" s="22">
        <f t="shared" si="104"/>
        <v>3.4356133440340071</v>
      </c>
      <c r="U299" s="50">
        <f t="shared" si="105"/>
        <v>0.31685545155404699</v>
      </c>
      <c r="V299" s="47"/>
      <c r="W299" s="26">
        <f t="shared" si="109"/>
        <v>0.56581330634651239</v>
      </c>
      <c r="X299" s="26">
        <f t="shared" si="110"/>
        <v>3.4356133440340071</v>
      </c>
      <c r="Y299" s="27">
        <f t="shared" si="111"/>
        <v>8.2345312130227846E-2</v>
      </c>
      <c r="Z299" s="26">
        <f t="shared" si="112"/>
        <v>0.14140289346368645</v>
      </c>
      <c r="AA299" s="33">
        <f t="shared" si="114"/>
        <v>5.1446914076320969</v>
      </c>
      <c r="AB299" s="30"/>
      <c r="AC299" s="37">
        <f t="shared" si="115"/>
        <v>1.2129769383889551E-2</v>
      </c>
      <c r="AD299" s="37">
        <f t="shared" si="116"/>
        <v>3.5431638191440324</v>
      </c>
      <c r="AE299" s="38">
        <f t="shared" si="117"/>
        <v>5.9583999999999975</v>
      </c>
      <c r="AF299" s="37">
        <f t="shared" si="118"/>
        <v>6.2718888719370423E-4</v>
      </c>
      <c r="AG299" s="37">
        <f t="shared" si="119"/>
        <v>0.17724728006850027</v>
      </c>
      <c r="AH299" s="38">
        <f t="shared" si="120"/>
        <v>0.57501403443010812</v>
      </c>
    </row>
    <row r="300" spans="6:34" x14ac:dyDescent="0.2">
      <c r="F300" s="9">
        <v>70.200000000001694</v>
      </c>
      <c r="G300" s="17">
        <f t="shared" si="113"/>
        <v>1124.3538461538628</v>
      </c>
      <c r="H300" s="24">
        <f t="shared" si="106"/>
        <v>1397.5038461538629</v>
      </c>
      <c r="I300" s="24">
        <f t="shared" si="107"/>
        <v>16.03346482840314</v>
      </c>
      <c r="J300" s="18">
        <f t="shared" si="108"/>
        <v>1603346482.8403139</v>
      </c>
      <c r="K300" s="19">
        <f t="shared" si="97"/>
        <v>-7.8304925328901271</v>
      </c>
      <c r="L300" s="25">
        <f t="shared" si="98"/>
        <v>-7.9627955748987045</v>
      </c>
      <c r="M300" s="19">
        <f t="shared" si="99"/>
        <v>0.13230304200857734</v>
      </c>
      <c r="N300" s="20">
        <f t="shared" si="100"/>
        <v>6.0634215384606307</v>
      </c>
      <c r="O300" s="42">
        <f t="shared" si="101"/>
        <v>1.6574760337796031</v>
      </c>
      <c r="P300" s="40"/>
      <c r="Q300" s="21">
        <f t="shared" si="102"/>
        <v>20.756648572183664</v>
      </c>
      <c r="R300" s="44">
        <f t="shared" si="103"/>
        <v>0.93767708239240877</v>
      </c>
      <c r="S300" s="22"/>
      <c r="T300" s="22">
        <f t="shared" si="104"/>
        <v>3.4232567273317631</v>
      </c>
      <c r="U300" s="50">
        <f t="shared" si="105"/>
        <v>0.31680649097673297</v>
      </c>
      <c r="V300" s="47"/>
      <c r="W300" s="26">
        <f t="shared" si="109"/>
        <v>0.56572587674416597</v>
      </c>
      <c r="X300" s="26">
        <f t="shared" si="110"/>
        <v>3.4232567273317631</v>
      </c>
      <c r="Y300" s="27">
        <f t="shared" si="111"/>
        <v>8.2629776526447901E-2</v>
      </c>
      <c r="Z300" s="26">
        <f t="shared" si="112"/>
        <v>0.14182209673366566</v>
      </c>
      <c r="AA300" s="33">
        <f t="shared" si="114"/>
        <v>5.1286919195261937</v>
      </c>
      <c r="AB300" s="30"/>
      <c r="AC300" s="37">
        <f t="shared" si="115"/>
        <v>1.210995826900986E-2</v>
      </c>
      <c r="AD300" s="37">
        <f t="shared" si="116"/>
        <v>3.5552737774130425</v>
      </c>
      <c r="AE300" s="38">
        <f t="shared" si="117"/>
        <v>5.9583999999999984</v>
      </c>
      <c r="AF300" s="37">
        <f t="shared" si="118"/>
        <v>6.272417866846243E-4</v>
      </c>
      <c r="AG300" s="37">
        <f t="shared" si="119"/>
        <v>0.1778745218551849</v>
      </c>
      <c r="AH300" s="38">
        <f t="shared" si="120"/>
        <v>0.57501408732959902</v>
      </c>
    </row>
    <row r="301" spans="6:34" x14ac:dyDescent="0.2">
      <c r="F301" s="9">
        <v>70.1000000000017</v>
      </c>
      <c r="G301" s="17">
        <f t="shared" si="113"/>
        <v>1124.1000000000167</v>
      </c>
      <c r="H301" s="24">
        <f t="shared" si="106"/>
        <v>1397.2500000000168</v>
      </c>
      <c r="I301" s="24">
        <f t="shared" si="107"/>
        <v>16.022081000000753</v>
      </c>
      <c r="J301" s="18">
        <f t="shared" si="108"/>
        <v>1602208100.0000753</v>
      </c>
      <c r="K301" s="19">
        <f t="shared" si="97"/>
        <v>-7.8270198150207504</v>
      </c>
      <c r="L301" s="25">
        <f t="shared" si="98"/>
        <v>-7.9667257819766943</v>
      </c>
      <c r="M301" s="19">
        <f t="shared" si="99"/>
        <v>0.13970596695594395</v>
      </c>
      <c r="N301" s="20">
        <f t="shared" si="100"/>
        <v>6.077179999999089</v>
      </c>
      <c r="O301" s="42">
        <f t="shared" si="101"/>
        <v>1.6580009722530429</v>
      </c>
      <c r="P301" s="40"/>
      <c r="Q301" s="21">
        <f t="shared" si="102"/>
        <v>20.728613122588321</v>
      </c>
      <c r="R301" s="44">
        <f t="shared" si="103"/>
        <v>0.93782855661134512</v>
      </c>
      <c r="S301" s="22"/>
      <c r="T301" s="22">
        <f t="shared" si="104"/>
        <v>3.410893395060115</v>
      </c>
      <c r="U301" s="50">
        <f t="shared" si="105"/>
        <v>0.3167573484523869</v>
      </c>
      <c r="V301" s="47"/>
      <c r="W301" s="26">
        <f t="shared" si="109"/>
        <v>0.56563812223640508</v>
      </c>
      <c r="X301" s="26">
        <f t="shared" si="110"/>
        <v>3.410893395060115</v>
      </c>
      <c r="Y301" s="27">
        <f t="shared" si="111"/>
        <v>8.2916417595401873E-2</v>
      </c>
      <c r="Z301" s="26">
        <f t="shared" si="112"/>
        <v>0.14224409382299052</v>
      </c>
      <c r="AA301" s="33">
        <f t="shared" si="114"/>
        <v>5.1126833793812398</v>
      </c>
      <c r="AB301" s="30"/>
      <c r="AC301" s="37">
        <f t="shared" si="115"/>
        <v>1.2089952649757025E-2</v>
      </c>
      <c r="AD301" s="37">
        <f t="shared" si="116"/>
        <v>3.5673637300627994</v>
      </c>
      <c r="AE301" s="38">
        <f t="shared" si="117"/>
        <v>5.9583999999999975</v>
      </c>
      <c r="AF301" s="37">
        <f t="shared" si="118"/>
        <v>6.2729295253183032E-4</v>
      </c>
      <c r="AG301" s="37">
        <f t="shared" si="119"/>
        <v>0.17850181480771674</v>
      </c>
      <c r="AH301" s="38">
        <f t="shared" si="120"/>
        <v>0.57501413849544636</v>
      </c>
    </row>
    <row r="302" spans="6:34" x14ac:dyDescent="0.2">
      <c r="F302" s="9">
        <v>70.000000000001705</v>
      </c>
      <c r="G302" s="17">
        <f t="shared" si="113"/>
        <v>1123.8461538461706</v>
      </c>
      <c r="H302" s="24">
        <f t="shared" si="106"/>
        <v>1396.9961538461707</v>
      </c>
      <c r="I302" s="24">
        <f t="shared" si="107"/>
        <v>16.010710059172354</v>
      </c>
      <c r="J302" s="18">
        <f t="shared" si="108"/>
        <v>1601071005.9172354</v>
      </c>
      <c r="K302" s="19">
        <f t="shared" si="97"/>
        <v>-7.8235157174399745</v>
      </c>
      <c r="L302" s="25">
        <f t="shared" si="98"/>
        <v>-7.9706564026311941</v>
      </c>
      <c r="M302" s="19">
        <f t="shared" si="99"/>
        <v>0.14714068519121959</v>
      </c>
      <c r="N302" s="20">
        <f t="shared" si="100"/>
        <v>6.0909384615375473</v>
      </c>
      <c r="O302" s="42">
        <f t="shared" si="101"/>
        <v>1.658521203769773</v>
      </c>
      <c r="P302" s="40"/>
      <c r="Q302" s="21">
        <f t="shared" si="102"/>
        <v>20.700198078779952</v>
      </c>
      <c r="R302" s="44">
        <f t="shared" si="103"/>
        <v>0.93797673961336825</v>
      </c>
      <c r="S302" s="22"/>
      <c r="T302" s="22">
        <f t="shared" si="104"/>
        <v>3.3985235952547388</v>
      </c>
      <c r="U302" s="50">
        <f t="shared" si="105"/>
        <v>0.31670802458815051</v>
      </c>
      <c r="V302" s="47"/>
      <c r="W302" s="26">
        <f t="shared" si="109"/>
        <v>0.56555004390741159</v>
      </c>
      <c r="X302" s="26">
        <f t="shared" si="110"/>
        <v>3.3985235952547388</v>
      </c>
      <c r="Y302" s="27">
        <f t="shared" si="111"/>
        <v>8.3205254878482071E-2</v>
      </c>
      <c r="Z302" s="26">
        <f t="shared" si="112"/>
        <v>0.14266890461372628</v>
      </c>
      <c r="AA302" s="33">
        <f t="shared" si="114"/>
        <v>5.096666107494193</v>
      </c>
      <c r="AB302" s="30"/>
      <c r="AC302" s="37">
        <f t="shared" si="115"/>
        <v>1.2069753258823533E-2</v>
      </c>
      <c r="AD302" s="37">
        <f t="shared" si="116"/>
        <v>3.579433483321623</v>
      </c>
      <c r="AE302" s="38">
        <f t="shared" si="117"/>
        <v>5.9583999999999984</v>
      </c>
      <c r="AF302" s="37">
        <f t="shared" si="118"/>
        <v>6.2734238210072359E-4</v>
      </c>
      <c r="AG302" s="37">
        <f t="shared" si="119"/>
        <v>0.17912915718981745</v>
      </c>
      <c r="AH302" s="38">
        <f t="shared" si="120"/>
        <v>0.57501418792501524</v>
      </c>
    </row>
    <row r="303" spans="6:34" x14ac:dyDescent="0.2">
      <c r="F303" s="9">
        <v>69.900000000001697</v>
      </c>
      <c r="G303" s="17">
        <f t="shared" si="113"/>
        <v>1123.5923076923245</v>
      </c>
      <c r="H303" s="24">
        <f t="shared" si="106"/>
        <v>1396.7423076923246</v>
      </c>
      <c r="I303" s="24">
        <f t="shared" si="107"/>
        <v>15.999352005917913</v>
      </c>
      <c r="J303" s="18">
        <f t="shared" si="108"/>
        <v>1599935200.5917914</v>
      </c>
      <c r="K303" s="19">
        <f t="shared" si="97"/>
        <v>-7.819980140695276</v>
      </c>
      <c r="L303" s="25">
        <f t="shared" si="98"/>
        <v>-7.9745874370877319</v>
      </c>
      <c r="M303" s="19">
        <f t="shared" si="99"/>
        <v>0.15460729639245585</v>
      </c>
      <c r="N303" s="20">
        <f t="shared" si="100"/>
        <v>6.1046969230760055</v>
      </c>
      <c r="O303" s="42">
        <f t="shared" si="101"/>
        <v>1.6590367134119139</v>
      </c>
      <c r="P303" s="40"/>
      <c r="Q303" s="21">
        <f t="shared" si="102"/>
        <v>20.671404690186254</v>
      </c>
      <c r="R303" s="44">
        <f t="shared" si="103"/>
        <v>0.93812162551659017</v>
      </c>
      <c r="S303" s="22"/>
      <c r="T303" s="22">
        <f t="shared" si="104"/>
        <v>3.3861475763108717</v>
      </c>
      <c r="U303" s="50">
        <f t="shared" si="105"/>
        <v>0.31665851999675093</v>
      </c>
      <c r="V303" s="47"/>
      <c r="W303" s="26">
        <f t="shared" si="109"/>
        <v>0.56546164285134093</v>
      </c>
      <c r="X303" s="26">
        <f t="shared" si="110"/>
        <v>3.3861475763108717</v>
      </c>
      <c r="Y303" s="27">
        <f t="shared" si="111"/>
        <v>8.3496308136014274E-2</v>
      </c>
      <c r="Z303" s="26">
        <f t="shared" si="112"/>
        <v>0.14309654914997527</v>
      </c>
      <c r="AA303" s="33">
        <f t="shared" si="114"/>
        <v>5.0806404246371306</v>
      </c>
      <c r="AB303" s="30"/>
      <c r="AC303" s="37">
        <f t="shared" si="115"/>
        <v>1.2049360837018373E-2</v>
      </c>
      <c r="AD303" s="37">
        <f t="shared" si="116"/>
        <v>3.5914828441586413</v>
      </c>
      <c r="AE303" s="38">
        <f t="shared" si="117"/>
        <v>5.9583999999999975</v>
      </c>
      <c r="AF303" s="37">
        <f t="shared" si="118"/>
        <v>6.2739007275672406E-4</v>
      </c>
      <c r="AG303" s="37">
        <f t="shared" si="119"/>
        <v>0.17975654726257417</v>
      </c>
      <c r="AH303" s="38">
        <f t="shared" si="120"/>
        <v>0.57501423561567111</v>
      </c>
    </row>
    <row r="304" spans="6:34" x14ac:dyDescent="0.2">
      <c r="F304" s="9">
        <v>69.800000000001702</v>
      </c>
      <c r="G304" s="17">
        <f t="shared" si="113"/>
        <v>1123.3384615384784</v>
      </c>
      <c r="H304" s="24">
        <f t="shared" si="106"/>
        <v>1396.4884615384785</v>
      </c>
      <c r="I304" s="24">
        <f t="shared" si="107"/>
        <v>15.988006840237475</v>
      </c>
      <c r="J304" s="18">
        <f t="shared" si="108"/>
        <v>1598800684.0237474</v>
      </c>
      <c r="K304" s="19">
        <f t="shared" si="97"/>
        <v>-7.8164129848811177</v>
      </c>
      <c r="L304" s="25">
        <f t="shared" si="98"/>
        <v>-7.9785188855719751</v>
      </c>
      <c r="M304" s="19">
        <f t="shared" si="99"/>
        <v>0.1621059006908574</v>
      </c>
      <c r="N304" s="20">
        <f t="shared" si="100"/>
        <v>6.1184553846144638</v>
      </c>
      <c r="O304" s="42">
        <f t="shared" si="101"/>
        <v>1.6595474861936363</v>
      </c>
      <c r="P304" s="40"/>
      <c r="Q304" s="21">
        <f t="shared" si="102"/>
        <v>20.642234222049794</v>
      </c>
      <c r="R304" s="44">
        <f t="shared" si="103"/>
        <v>0.93826320843405087</v>
      </c>
      <c r="S304" s="22"/>
      <c r="T304" s="22">
        <f t="shared" si="104"/>
        <v>3.3737655869742853</v>
      </c>
      <c r="U304" s="50">
        <f t="shared" si="105"/>
        <v>0.31660883529654033</v>
      </c>
      <c r="V304" s="47"/>
      <c r="W304" s="26">
        <f t="shared" si="109"/>
        <v>0.56537292017239338</v>
      </c>
      <c r="X304" s="26">
        <f t="shared" si="110"/>
        <v>3.3737655869742853</v>
      </c>
      <c r="Y304" s="27">
        <f t="shared" si="111"/>
        <v>8.3789597350099276E-2</v>
      </c>
      <c r="Z304" s="26">
        <f t="shared" si="112"/>
        <v>0.14352704763913524</v>
      </c>
      <c r="AA304" s="33">
        <f t="shared" si="114"/>
        <v>5.0646066520457298</v>
      </c>
      <c r="AB304" s="30"/>
      <c r="AC304" s="37">
        <f t="shared" si="115"/>
        <v>1.2028776133247878E-2</v>
      </c>
      <c r="AD304" s="37">
        <f t="shared" si="116"/>
        <v>3.6035116202918891</v>
      </c>
      <c r="AE304" s="38">
        <f t="shared" si="117"/>
        <v>5.9583999999999975</v>
      </c>
      <c r="AF304" s="37">
        <f t="shared" si="118"/>
        <v>6.2743602186525981E-4</v>
      </c>
      <c r="AG304" s="37">
        <f t="shared" si="119"/>
        <v>0.18038398328443944</v>
      </c>
      <c r="AH304" s="38">
        <f t="shared" si="120"/>
        <v>0.57501428156477963</v>
      </c>
    </row>
    <row r="305" spans="6:34" x14ac:dyDescent="0.2">
      <c r="F305" s="9">
        <v>69.700000000001694</v>
      </c>
      <c r="G305" s="17">
        <f t="shared" si="113"/>
        <v>1123.0846153846323</v>
      </c>
      <c r="H305" s="24">
        <f t="shared" si="106"/>
        <v>1396.2346153846324</v>
      </c>
      <c r="I305" s="24">
        <f t="shared" si="107"/>
        <v>15.976674562130952</v>
      </c>
      <c r="J305" s="18">
        <f t="shared" si="108"/>
        <v>1597667456.2130952</v>
      </c>
      <c r="K305" s="19">
        <f t="shared" si="97"/>
        <v>-7.8128141496362371</v>
      </c>
      <c r="L305" s="25">
        <f t="shared" si="98"/>
        <v>-7.9824507483097804</v>
      </c>
      <c r="M305" s="19">
        <f t="shared" si="99"/>
        <v>0.1696365986735433</v>
      </c>
      <c r="N305" s="20">
        <f t="shared" si="100"/>
        <v>6.1322138461529221</v>
      </c>
      <c r="O305" s="42">
        <f t="shared" si="101"/>
        <v>1.6600535070607503</v>
      </c>
      <c r="P305" s="40"/>
      <c r="Q305" s="21">
        <f t="shared" si="102"/>
        <v>20.612687955396378</v>
      </c>
      <c r="R305" s="44">
        <f t="shared" si="103"/>
        <v>0.93840148247365707</v>
      </c>
      <c r="S305" s="22"/>
      <c r="T305" s="22">
        <f t="shared" si="104"/>
        <v>3.3613778763321931</v>
      </c>
      <c r="U305" s="50">
        <f t="shared" si="105"/>
        <v>0.31655897111153597</v>
      </c>
      <c r="V305" s="47"/>
      <c r="W305" s="26">
        <f t="shared" si="109"/>
        <v>0.56528387698488558</v>
      </c>
      <c r="X305" s="26">
        <f t="shared" si="110"/>
        <v>3.3613778763321931</v>
      </c>
      <c r="Y305" s="27">
        <f t="shared" si="111"/>
        <v>8.408514272749687E-2</v>
      </c>
      <c r="Z305" s="26">
        <f t="shared" si="112"/>
        <v>0.14396042045316421</v>
      </c>
      <c r="AA305" s="33">
        <f t="shared" si="114"/>
        <v>5.0485651114076724</v>
      </c>
      <c r="AB305" s="30"/>
      <c r="AC305" s="37">
        <f t="shared" si="115"/>
        <v>1.2007999904513065E-2</v>
      </c>
      <c r="AD305" s="37">
        <f t="shared" si="116"/>
        <v>3.6155196201964022</v>
      </c>
      <c r="AE305" s="38">
        <f t="shared" si="117"/>
        <v>5.9583999999999975</v>
      </c>
      <c r="AF305" s="37">
        <f t="shared" si="118"/>
        <v>6.2748022679265001E-4</v>
      </c>
      <c r="AG305" s="37">
        <f t="shared" si="119"/>
        <v>0.1810114635112321</v>
      </c>
      <c r="AH305" s="38">
        <f t="shared" si="120"/>
        <v>0.5750143257697069</v>
      </c>
    </row>
    <row r="306" spans="6:34" x14ac:dyDescent="0.2">
      <c r="F306" s="9">
        <v>69.6000000000017</v>
      </c>
      <c r="G306" s="17">
        <f t="shared" si="113"/>
        <v>1122.8307692307862</v>
      </c>
      <c r="H306" s="24">
        <f t="shared" si="106"/>
        <v>1395.9807692307863</v>
      </c>
      <c r="I306" s="24">
        <f t="shared" si="107"/>
        <v>15.965355171598418</v>
      </c>
      <c r="J306" s="18">
        <f t="shared" si="108"/>
        <v>1596535517.1598418</v>
      </c>
      <c r="K306" s="19">
        <f t="shared" si="97"/>
        <v>-7.8091835341408729</v>
      </c>
      <c r="L306" s="25">
        <f t="shared" si="98"/>
        <v>-7.9863830255271502</v>
      </c>
      <c r="M306" s="19">
        <f t="shared" si="99"/>
        <v>0.17719949138627733</v>
      </c>
      <c r="N306" s="20">
        <f t="shared" si="100"/>
        <v>6.1459723076913804</v>
      </c>
      <c r="O306" s="42">
        <f t="shared" si="101"/>
        <v>1.6605547608902906</v>
      </c>
      <c r="P306" s="40"/>
      <c r="Q306" s="21">
        <f t="shared" si="102"/>
        <v>20.582767187002485</v>
      </c>
      <c r="R306" s="44">
        <f t="shared" si="103"/>
        <v>0.93853644173811901</v>
      </c>
      <c r="S306" s="22"/>
      <c r="T306" s="22">
        <f t="shared" si="104"/>
        <v>3.3489846938041308</v>
      </c>
      <c r="U306" s="50">
        <f t="shared" si="105"/>
        <v>0.31650892807146075</v>
      </c>
      <c r="V306" s="47"/>
      <c r="W306" s="26">
        <f t="shared" si="109"/>
        <v>0.56519451441332269</v>
      </c>
      <c r="X306" s="26">
        <f t="shared" si="110"/>
        <v>3.3489846938041308</v>
      </c>
      <c r="Y306" s="27">
        <f t="shared" si="111"/>
        <v>8.4382964702552132E-2</v>
      </c>
      <c r="Z306" s="26">
        <f t="shared" si="112"/>
        <v>0.14439668812985099</v>
      </c>
      <c r="AA306" s="33">
        <f t="shared" si="114"/>
        <v>5.0325161248510115</v>
      </c>
      <c r="AB306" s="30"/>
      <c r="AC306" s="37">
        <f t="shared" si="115"/>
        <v>1.1987032915863605E-2</v>
      </c>
      <c r="AD306" s="37">
        <f t="shared" si="116"/>
        <v>3.6275066531122659</v>
      </c>
      <c r="AE306" s="38">
        <f t="shared" si="117"/>
        <v>5.9583999999999975</v>
      </c>
      <c r="AF306" s="37">
        <f t="shared" si="118"/>
        <v>6.2752268490475426E-4</v>
      </c>
      <c r="AG306" s="37">
        <f t="shared" si="119"/>
        <v>0.18163898619613686</v>
      </c>
      <c r="AH306" s="38">
        <f t="shared" si="120"/>
        <v>0.57501436822781904</v>
      </c>
    </row>
    <row r="307" spans="6:34" x14ac:dyDescent="0.2">
      <c r="F307" s="9">
        <v>69.500000000001705</v>
      </c>
      <c r="G307" s="17">
        <f t="shared" si="113"/>
        <v>1122.5769230769401</v>
      </c>
      <c r="H307" s="24">
        <f t="shared" si="106"/>
        <v>1395.7269230769402</v>
      </c>
      <c r="I307" s="24">
        <f t="shared" si="107"/>
        <v>15.954048668639828</v>
      </c>
      <c r="J307" s="18">
        <f t="shared" si="108"/>
        <v>1595404866.8639829</v>
      </c>
      <c r="K307" s="19">
        <f t="shared" si="97"/>
        <v>-7.8055210371140333</v>
      </c>
      <c r="L307" s="25">
        <f t="shared" si="98"/>
        <v>-7.9903157174502608</v>
      </c>
      <c r="M307" s="19">
        <f t="shared" si="99"/>
        <v>0.18479468033622748</v>
      </c>
      <c r="N307" s="20">
        <f t="shared" si="100"/>
        <v>6.1597307692298386</v>
      </c>
      <c r="O307" s="42">
        <f t="shared" si="101"/>
        <v>1.6610512324901112</v>
      </c>
      <c r="P307" s="40"/>
      <c r="Q307" s="21">
        <f t="shared" si="102"/>
        <v>20.552473229361503</v>
      </c>
      <c r="R307" s="44">
        <f t="shared" si="103"/>
        <v>0.93866808032489424</v>
      </c>
      <c r="S307" s="22"/>
      <c r="T307" s="22">
        <f t="shared" si="104"/>
        <v>3.3365862891327658</v>
      </c>
      <c r="U307" s="50">
        <f t="shared" si="105"/>
        <v>0.31645870681178417</v>
      </c>
      <c r="V307" s="47"/>
      <c r="W307" s="26">
        <f t="shared" si="109"/>
        <v>0.56510483359247166</v>
      </c>
      <c r="X307" s="26">
        <f t="shared" si="110"/>
        <v>3.3365862891327658</v>
      </c>
      <c r="Y307" s="27">
        <f t="shared" si="111"/>
        <v>8.4683083940165646E-2</v>
      </c>
      <c r="Z307" s="26">
        <f t="shared" si="112"/>
        <v>0.14483587137409265</v>
      </c>
      <c r="AA307" s="33">
        <f t="shared" si="114"/>
        <v>5.0164600149324485</v>
      </c>
      <c r="AB307" s="30"/>
      <c r="AC307" s="37">
        <f t="shared" si="115"/>
        <v>1.1965875940402628E-2</v>
      </c>
      <c r="AD307" s="37">
        <f t="shared" si="116"/>
        <v>3.6394725290526684</v>
      </c>
      <c r="AE307" s="38">
        <f t="shared" si="117"/>
        <v>5.9583999999999975</v>
      </c>
      <c r="AF307" s="37">
        <f t="shared" si="118"/>
        <v>6.2756339356830353E-4</v>
      </c>
      <c r="AG307" s="37">
        <f t="shared" si="119"/>
        <v>0.18226654958970517</v>
      </c>
      <c r="AH307" s="38">
        <f t="shared" si="120"/>
        <v>0.57501440893648259</v>
      </c>
    </row>
    <row r="308" spans="6:34" x14ac:dyDescent="0.2">
      <c r="F308" s="9">
        <v>69.400000000001697</v>
      </c>
      <c r="G308" s="17">
        <f t="shared" si="113"/>
        <v>1122.323076923094</v>
      </c>
      <c r="H308" s="24">
        <f t="shared" si="106"/>
        <v>1395.4730769230941</v>
      </c>
      <c r="I308" s="24">
        <f t="shared" si="107"/>
        <v>15.942755053255183</v>
      </c>
      <c r="J308" s="18">
        <f t="shared" si="108"/>
        <v>1594275505.3255184</v>
      </c>
      <c r="K308" s="19">
        <f t="shared" si="97"/>
        <v>-7.8018265568106795</v>
      </c>
      <c r="L308" s="25">
        <f t="shared" si="98"/>
        <v>-7.9942488243054459</v>
      </c>
      <c r="M308" s="19">
        <f t="shared" si="99"/>
        <v>0.19242226749476643</v>
      </c>
      <c r="N308" s="20">
        <f t="shared" si="100"/>
        <v>6.1734892307682969</v>
      </c>
      <c r="O308" s="42">
        <f t="shared" si="101"/>
        <v>1.6615429065984539</v>
      </c>
      <c r="P308" s="40"/>
      <c r="Q308" s="21">
        <f t="shared" si="102"/>
        <v>20.52180741064905</v>
      </c>
      <c r="R308" s="44">
        <f t="shared" si="103"/>
        <v>0.93879639232611667</v>
      </c>
      <c r="S308" s="22"/>
      <c r="T308" s="22">
        <f t="shared" si="104"/>
        <v>3.3241829123746753</v>
      </c>
      <c r="U308" s="50">
        <f t="shared" si="105"/>
        <v>0.31640830797376329</v>
      </c>
      <c r="V308" s="47"/>
      <c r="W308" s="26">
        <f t="shared" si="109"/>
        <v>0.56501483566743438</v>
      </c>
      <c r="X308" s="26">
        <f t="shared" si="110"/>
        <v>3.3241829123746753</v>
      </c>
      <c r="Y308" s="27">
        <f t="shared" si="111"/>
        <v>8.498552133880749E-2</v>
      </c>
      <c r="Z308" s="26">
        <f t="shared" si="112"/>
        <v>0.14527799105917735</v>
      </c>
      <c r="AA308" s="33">
        <f t="shared" si="114"/>
        <v>5.00039710462557</v>
      </c>
      <c r="AB308" s="30"/>
      <c r="AC308" s="37">
        <f t="shared" si="115"/>
        <v>1.1944529759248153E-2</v>
      </c>
      <c r="AD308" s="37">
        <f t="shared" si="116"/>
        <v>3.6514170588119166</v>
      </c>
      <c r="AE308" s="38">
        <f t="shared" si="117"/>
        <v>5.9583999999999975</v>
      </c>
      <c r="AF308" s="37">
        <f t="shared" si="118"/>
        <v>6.2760235014999342E-4</v>
      </c>
      <c r="AG308" s="37">
        <f t="shared" si="119"/>
        <v>0.18289415193985517</v>
      </c>
      <c r="AH308" s="38">
        <f t="shared" si="120"/>
        <v>0.57501444789306422</v>
      </c>
    </row>
    <row r="309" spans="6:34" x14ac:dyDescent="0.2">
      <c r="F309" s="9">
        <v>69.300000000001702</v>
      </c>
      <c r="G309" s="17">
        <f t="shared" si="113"/>
        <v>1122.069230769248</v>
      </c>
      <c r="H309" s="24">
        <f t="shared" si="106"/>
        <v>1395.219230769248</v>
      </c>
      <c r="I309" s="24">
        <f t="shared" si="107"/>
        <v>15.931474325444569</v>
      </c>
      <c r="J309" s="18">
        <f t="shared" si="108"/>
        <v>1593147432.544457</v>
      </c>
      <c r="K309" s="19">
        <f t="shared" si="97"/>
        <v>-7.7980999910189377</v>
      </c>
      <c r="L309" s="25">
        <f t="shared" si="98"/>
        <v>-7.998182346319207</v>
      </c>
      <c r="M309" s="19">
        <f t="shared" si="99"/>
        <v>0.2000823553002693</v>
      </c>
      <c r="N309" s="20">
        <f t="shared" si="100"/>
        <v>6.1872476923067552</v>
      </c>
      <c r="O309" s="42">
        <f t="shared" si="101"/>
        <v>1.6620297678835385</v>
      </c>
      <c r="P309" s="40"/>
      <c r="Q309" s="21">
        <f t="shared" si="102"/>
        <v>20.490771074687178</v>
      </c>
      <c r="R309" s="44">
        <f t="shared" si="103"/>
        <v>0.9389213718285393</v>
      </c>
      <c r="S309" s="22"/>
      <c r="T309" s="22">
        <f t="shared" si="104"/>
        <v>3.3117748138910734</v>
      </c>
      <c r="U309" s="50">
        <f t="shared" si="105"/>
        <v>0.31635773220448454</v>
      </c>
      <c r="V309" s="47"/>
      <c r="W309" s="26">
        <f t="shared" si="109"/>
        <v>0.56492452179372232</v>
      </c>
      <c r="X309" s="26">
        <f t="shared" si="110"/>
        <v>3.3117748138910734</v>
      </c>
      <c r="Y309" s="27">
        <f t="shared" si="111"/>
        <v>8.5290298033576253E-2</v>
      </c>
      <c r="Z309" s="26">
        <f t="shared" si="112"/>
        <v>0.1457230682280734</v>
      </c>
      <c r="AA309" s="33">
        <f t="shared" si="114"/>
        <v>4.9843277173090232</v>
      </c>
      <c r="AB309" s="30"/>
      <c r="AC309" s="37">
        <f t="shared" si="115"/>
        <v>1.1922995161511185E-2</v>
      </c>
      <c r="AD309" s="37">
        <f t="shared" si="116"/>
        <v>3.6633400539734278</v>
      </c>
      <c r="AE309" s="38">
        <f t="shared" si="117"/>
        <v>5.9583999999999984</v>
      </c>
      <c r="AF309" s="37">
        <f t="shared" si="118"/>
        <v>6.276395520164763E-4</v>
      </c>
      <c r="AG309" s="37">
        <f t="shared" si="119"/>
        <v>0.18352179149187164</v>
      </c>
      <c r="AH309" s="38">
        <f t="shared" si="120"/>
        <v>0.57501448509493081</v>
      </c>
    </row>
    <row r="310" spans="6:34" x14ac:dyDescent="0.2">
      <c r="F310" s="9">
        <v>69.200000000001793</v>
      </c>
      <c r="G310" s="17">
        <f t="shared" si="113"/>
        <v>1121.8153846154019</v>
      </c>
      <c r="H310" s="24">
        <f t="shared" si="106"/>
        <v>1394.9653846154019</v>
      </c>
      <c r="I310" s="24">
        <f t="shared" si="107"/>
        <v>15.920206485207871</v>
      </c>
      <c r="J310" s="18">
        <f t="shared" si="108"/>
        <v>1592020648.520787</v>
      </c>
      <c r="K310" s="19">
        <f t="shared" si="97"/>
        <v>-7.7943412370572958</v>
      </c>
      <c r="L310" s="25">
        <f t="shared" si="98"/>
        <v>-8.0021162837182196</v>
      </c>
      <c r="M310" s="19">
        <f t="shared" si="99"/>
        <v>0.20777504666092383</v>
      </c>
      <c r="N310" s="20">
        <f t="shared" si="100"/>
        <v>6.2010061538452135</v>
      </c>
      <c r="O310" s="42">
        <f t="shared" si="101"/>
        <v>1.6625118009431388</v>
      </c>
      <c r="P310" s="40"/>
      <c r="Q310" s="21">
        <f t="shared" si="102"/>
        <v>20.459365580907512</v>
      </c>
      <c r="R310" s="44">
        <f t="shared" si="103"/>
        <v>0.93904301291346859</v>
      </c>
      <c r="S310" s="22"/>
      <c r="T310" s="22">
        <f t="shared" si="104"/>
        <v>3.2993622443384867</v>
      </c>
      <c r="U310" s="50">
        <f t="shared" si="105"/>
        <v>0.31630698015690539</v>
      </c>
      <c r="V310" s="47"/>
      <c r="W310" s="26">
        <f t="shared" si="109"/>
        <v>0.56483389313733101</v>
      </c>
      <c r="X310" s="26">
        <f t="shared" si="110"/>
        <v>3.2993622443384867</v>
      </c>
      <c r="Y310" s="27">
        <f t="shared" si="111"/>
        <v>8.559743539930377E-2</v>
      </c>
      <c r="Z310" s="26">
        <f t="shared" si="112"/>
        <v>0.14617112409472402</v>
      </c>
      <c r="AA310" s="33">
        <f t="shared" si="114"/>
        <v>4.9682521767546231</v>
      </c>
      <c r="AB310" s="30"/>
      <c r="AC310" s="37">
        <f t="shared" si="115"/>
        <v>1.1901272944278301E-2</v>
      </c>
      <c r="AD310" s="37">
        <f t="shared" si="116"/>
        <v>3.675241326917706</v>
      </c>
      <c r="AE310" s="38">
        <f t="shared" si="117"/>
        <v>5.9583999999999975</v>
      </c>
      <c r="AF310" s="37">
        <f t="shared" si="118"/>
        <v>6.2767499653461605E-4</v>
      </c>
      <c r="AG310" s="37">
        <f t="shared" si="119"/>
        <v>0.18414946648840627</v>
      </c>
      <c r="AH310" s="38">
        <f t="shared" si="120"/>
        <v>0.57501452053944946</v>
      </c>
    </row>
    <row r="311" spans="6:34" x14ac:dyDescent="0.2">
      <c r="F311" s="9">
        <v>69.100000000001799</v>
      </c>
      <c r="G311" s="17">
        <f t="shared" si="113"/>
        <v>1121.5615384615558</v>
      </c>
      <c r="H311" s="24">
        <f t="shared" si="106"/>
        <v>1394.7115384615558</v>
      </c>
      <c r="I311" s="24">
        <f t="shared" si="107"/>
        <v>15.908951532545146</v>
      </c>
      <c r="J311" s="18">
        <f t="shared" si="108"/>
        <v>1590895153.2545147</v>
      </c>
      <c r="K311" s="19">
        <f t="shared" si="97"/>
        <v>-7.7905501917716844</v>
      </c>
      <c r="L311" s="25">
        <f t="shared" si="98"/>
        <v>-8.0060506367293094</v>
      </c>
      <c r="M311" s="19">
        <f t="shared" si="99"/>
        <v>0.21550044495762499</v>
      </c>
      <c r="N311" s="20">
        <f t="shared" si="100"/>
        <v>6.2147646153836718</v>
      </c>
      <c r="O311" s="42">
        <f t="shared" si="101"/>
        <v>1.662988990304143</v>
      </c>
      <c r="P311" s="40"/>
      <c r="Q311" s="21">
        <f t="shared" si="102"/>
        <v>20.427592304313119</v>
      </c>
      <c r="R311" s="44">
        <f t="shared" si="103"/>
        <v>0.93916130965669242</v>
      </c>
      <c r="S311" s="22"/>
      <c r="T311" s="22">
        <f t="shared" si="104"/>
        <v>3.2869454546593495</v>
      </c>
      <c r="U311" s="50">
        <f t="shared" si="105"/>
        <v>0.31625605248989697</v>
      </c>
      <c r="V311" s="47"/>
      <c r="W311" s="26">
        <f t="shared" si="109"/>
        <v>0.56474295087481596</v>
      </c>
      <c r="X311" s="26">
        <f t="shared" si="110"/>
        <v>3.2869454546593495</v>
      </c>
      <c r="Y311" s="27">
        <f t="shared" si="111"/>
        <v>8.5906955053707226E-2</v>
      </c>
      <c r="Z311" s="26">
        <f t="shared" si="112"/>
        <v>0.1466221800453496</v>
      </c>
      <c r="AA311" s="33">
        <f t="shared" si="114"/>
        <v>4.9521708071153565</v>
      </c>
      <c r="AB311" s="30"/>
      <c r="AC311" s="37">
        <f t="shared" si="115"/>
        <v>1.1879363912622322E-2</v>
      </c>
      <c r="AD311" s="37">
        <f t="shared" si="116"/>
        <v>3.6871206908303282</v>
      </c>
      <c r="AE311" s="38">
        <f t="shared" si="117"/>
        <v>5.9583999999999975</v>
      </c>
      <c r="AF311" s="37">
        <f t="shared" si="118"/>
        <v>6.2770868107325903E-4</v>
      </c>
      <c r="AG311" s="37">
        <f t="shared" si="119"/>
        <v>0.18477717516947953</v>
      </c>
      <c r="AH311" s="38">
        <f t="shared" si="120"/>
        <v>0.57501455422398751</v>
      </c>
    </row>
    <row r="312" spans="6:34" x14ac:dyDescent="0.2">
      <c r="F312" s="9">
        <v>69.000000000001805</v>
      </c>
      <c r="G312" s="17">
        <f t="shared" si="113"/>
        <v>1121.3076923077097</v>
      </c>
      <c r="H312" s="24">
        <f t="shared" si="106"/>
        <v>1394.4576923077097</v>
      </c>
      <c r="I312" s="24">
        <f t="shared" si="107"/>
        <v>15.89770946745638</v>
      </c>
      <c r="J312" s="18">
        <f t="shared" si="108"/>
        <v>1589770946.7456381</v>
      </c>
      <c r="K312" s="19">
        <f t="shared" si="97"/>
        <v>-7.7867267515326848</v>
      </c>
      <c r="L312" s="25">
        <f t="shared" si="98"/>
        <v>-8.0099854055794779</v>
      </c>
      <c r="M312" s="19">
        <f t="shared" si="99"/>
        <v>0.22325865404679313</v>
      </c>
      <c r="N312" s="20">
        <f t="shared" si="100"/>
        <v>6.22852307692213</v>
      </c>
      <c r="O312" s="42">
        <f t="shared" si="101"/>
        <v>1.6634613204221385</v>
      </c>
      <c r="P312" s="40"/>
      <c r="Q312" s="21">
        <f t="shared" si="102"/>
        <v>20.395452635439892</v>
      </c>
      <c r="R312" s="44">
        <f t="shared" si="103"/>
        <v>0.93927625612842158</v>
      </c>
      <c r="S312" s="22"/>
      <c r="T312" s="22">
        <f t="shared" si="104"/>
        <v>3.2745246960726448</v>
      </c>
      <c r="U312" s="50">
        <f t="shared" si="105"/>
        <v>0.31620494986828657</v>
      </c>
      <c r="V312" s="47"/>
      <c r="W312" s="26">
        <f t="shared" si="109"/>
        <v>0.56465169619336886</v>
      </c>
      <c r="X312" s="26">
        <f t="shared" si="110"/>
        <v>3.2745246960726448</v>
      </c>
      <c r="Y312" s="27">
        <f t="shared" si="111"/>
        <v>8.6218878860585962E-2</v>
      </c>
      <c r="Z312" s="26">
        <f t="shared" si="112"/>
        <v>0.14707625763975177</v>
      </c>
      <c r="AA312" s="33">
        <f t="shared" si="114"/>
        <v>4.936083932913446</v>
      </c>
      <c r="AB312" s="30"/>
      <c r="AC312" s="37">
        <f t="shared" si="115"/>
        <v>1.1857268879485561E-2</v>
      </c>
      <c r="AD312" s="37">
        <f t="shared" si="116"/>
        <v>3.6989779597098136</v>
      </c>
      <c r="AE312" s="38">
        <f t="shared" si="117"/>
        <v>5.9583999999999975</v>
      </c>
      <c r="AF312" s="37">
        <f t="shared" si="118"/>
        <v>6.2774060299831849E-4</v>
      </c>
      <c r="AG312" s="37">
        <f t="shared" si="119"/>
        <v>0.18540491577247784</v>
      </c>
      <c r="AH312" s="38">
        <f t="shared" si="120"/>
        <v>0.57501458614591261</v>
      </c>
    </row>
    <row r="313" spans="6:34" x14ac:dyDescent="0.2">
      <c r="F313" s="9">
        <v>68.900000000001796</v>
      </c>
      <c r="G313" s="17">
        <f t="shared" si="113"/>
        <v>1121.0538461538636</v>
      </c>
      <c r="H313" s="24">
        <f t="shared" si="106"/>
        <v>1394.2038461538637</v>
      </c>
      <c r="I313" s="24">
        <f t="shared" si="107"/>
        <v>15.886480289941588</v>
      </c>
      <c r="J313" s="18">
        <f t="shared" si="108"/>
        <v>1588648028.9941587</v>
      </c>
      <c r="K313" s="19">
        <f t="shared" si="97"/>
        <v>-7.7828708122325905</v>
      </c>
      <c r="L313" s="25">
        <f t="shared" si="98"/>
        <v>-8.0139205904958839</v>
      </c>
      <c r="M313" s="19">
        <f t="shared" si="99"/>
        <v>0.23104977826329343</v>
      </c>
      <c r="N313" s="20">
        <f t="shared" si="100"/>
        <v>6.2422815384605883</v>
      </c>
      <c r="O313" s="42">
        <f t="shared" si="101"/>
        <v>1.6639287756809704</v>
      </c>
      <c r="P313" s="40"/>
      <c r="Q313" s="21">
        <f t="shared" si="102"/>
        <v>20.362947980316196</v>
      </c>
      <c r="R313" s="44">
        <f t="shared" si="103"/>
        <v>0.93938784639321704</v>
      </c>
      <c r="S313" s="22"/>
      <c r="T313" s="22">
        <f t="shared" si="104"/>
        <v>3.2621002200643949</v>
      </c>
      <c r="U313" s="50">
        <f t="shared" si="105"/>
        <v>0.31615367296290087</v>
      </c>
      <c r="V313" s="47"/>
      <c r="W313" s="26">
        <f t="shared" si="109"/>
        <v>0.56456013029089436</v>
      </c>
      <c r="X313" s="26">
        <f t="shared" si="110"/>
        <v>3.2621002200643949</v>
      </c>
      <c r="Y313" s="27">
        <f t="shared" si="111"/>
        <v>8.6533228933069042E-2</v>
      </c>
      <c r="Z313" s="26">
        <f t="shared" si="112"/>
        <v>0.14753337861262689</v>
      </c>
      <c r="AA313" s="33">
        <f t="shared" si="114"/>
        <v>4.9199918790282284</v>
      </c>
      <c r="AB313" s="30"/>
      <c r="AC313" s="37">
        <f t="shared" si="115"/>
        <v>1.1834988665757279E-2</v>
      </c>
      <c r="AD313" s="37">
        <f t="shared" si="116"/>
        <v>3.7108129483755707</v>
      </c>
      <c r="AE313" s="38">
        <f t="shared" si="117"/>
        <v>5.9583999999999975</v>
      </c>
      <c r="AF313" s="37">
        <f t="shared" si="118"/>
        <v>6.2777075967811245E-4</v>
      </c>
      <c r="AG313" s="37">
        <f t="shared" si="119"/>
        <v>0.18603268653215596</v>
      </c>
      <c r="AH313" s="38">
        <f t="shared" si="120"/>
        <v>0.57501461630259232</v>
      </c>
    </row>
    <row r="314" spans="6:34" x14ac:dyDescent="0.2">
      <c r="F314" s="9">
        <v>68.800000000001802</v>
      </c>
      <c r="G314" s="17">
        <f t="shared" si="113"/>
        <v>1120.8000000000175</v>
      </c>
      <c r="H314" s="24">
        <f t="shared" si="106"/>
        <v>1393.9500000000176</v>
      </c>
      <c r="I314" s="24">
        <f t="shared" si="107"/>
        <v>15.875264000000811</v>
      </c>
      <c r="J314" s="18">
        <f t="shared" si="108"/>
        <v>1587526400.0000811</v>
      </c>
      <c r="K314" s="19">
        <f t="shared" si="97"/>
        <v>-7.7789822692825012</v>
      </c>
      <c r="L314" s="25">
        <f t="shared" si="98"/>
        <v>-8.0178561917058531</v>
      </c>
      <c r="M314" s="19">
        <f t="shared" si="99"/>
        <v>0.23887392242335181</v>
      </c>
      <c r="N314" s="20">
        <f t="shared" si="100"/>
        <v>6.2560399999990466</v>
      </c>
      <c r="O314" s="42">
        <f t="shared" si="101"/>
        <v>1.664391340392303</v>
      </c>
      <c r="P314" s="40"/>
      <c r="Q314" s="21">
        <f t="shared" si="102"/>
        <v>20.330079760421846</v>
      </c>
      <c r="R314" s="44">
        <f t="shared" si="103"/>
        <v>0.93949607450991968</v>
      </c>
      <c r="S314" s="22"/>
      <c r="T314" s="22">
        <f t="shared" si="104"/>
        <v>3.2496722783781666</v>
      </c>
      <c r="U314" s="50">
        <f t="shared" si="105"/>
        <v>0.31610222245060904</v>
      </c>
      <c r="V314" s="47"/>
      <c r="W314" s="26">
        <f t="shared" si="109"/>
        <v>0.5644682543760875</v>
      </c>
      <c r="X314" s="26">
        <f t="shared" si="110"/>
        <v>3.2496722783781666</v>
      </c>
      <c r="Y314" s="27">
        <f t="shared" si="111"/>
        <v>8.685002763690991E-2</v>
      </c>
      <c r="Z314" s="26">
        <f t="shared" si="112"/>
        <v>0.14799356487488299</v>
      </c>
      <c r="AA314" s="33">
        <f t="shared" si="114"/>
        <v>4.9038949706840418</v>
      </c>
      <c r="AB314" s="30"/>
      <c r="AC314" s="37">
        <f t="shared" si="115"/>
        <v>1.1812524100189624E-2</v>
      </c>
      <c r="AD314" s="37">
        <f t="shared" si="116"/>
        <v>3.7226254724757601</v>
      </c>
      <c r="AE314" s="38">
        <f t="shared" si="117"/>
        <v>5.9583999999999975</v>
      </c>
      <c r="AF314" s="37">
        <f t="shared" si="118"/>
        <v>6.2779914848022861E-4</v>
      </c>
      <c r="AG314" s="37">
        <f t="shared" si="119"/>
        <v>0.1866604856806362</v>
      </c>
      <c r="AH314" s="38">
        <f t="shared" si="120"/>
        <v>0.57501464469139452</v>
      </c>
    </row>
    <row r="315" spans="6:34" x14ac:dyDescent="0.2">
      <c r="F315" s="9">
        <v>68.700000000001793</v>
      </c>
      <c r="G315" s="17">
        <f t="shared" si="113"/>
        <v>1120.5461538461714</v>
      </c>
      <c r="H315" s="24">
        <f t="shared" si="106"/>
        <v>1393.6961538461715</v>
      </c>
      <c r="I315" s="24">
        <f t="shared" si="107"/>
        <v>15.864060597633937</v>
      </c>
      <c r="J315" s="18">
        <f t="shared" si="108"/>
        <v>1586406059.7633936</v>
      </c>
      <c r="K315" s="19">
        <f t="shared" si="97"/>
        <v>-7.7750610176094179</v>
      </c>
      <c r="L315" s="25">
        <f t="shared" si="98"/>
        <v>-8.0217922094368923</v>
      </c>
      <c r="M315" s="19">
        <f t="shared" si="99"/>
        <v>0.24673119182747438</v>
      </c>
      <c r="N315" s="20">
        <f t="shared" si="100"/>
        <v>6.2697984615375049</v>
      </c>
      <c r="O315" s="42">
        <f t="shared" si="101"/>
        <v>1.6648489987951862</v>
      </c>
      <c r="P315" s="40"/>
      <c r="Q315" s="21">
        <f t="shared" si="102"/>
        <v>20.296849412645827</v>
      </c>
      <c r="R315" s="44">
        <f t="shared" si="103"/>
        <v>0.93960093453158489</v>
      </c>
      <c r="S315" s="22"/>
      <c r="T315" s="22">
        <f t="shared" si="104"/>
        <v>3.2372411230054996</v>
      </c>
      <c r="U315" s="50">
        <f t="shared" si="105"/>
        <v>0.31605059901436688</v>
      </c>
      <c r="V315" s="47"/>
      <c r="W315" s="26">
        <f t="shared" si="109"/>
        <v>0.56437606966851228</v>
      </c>
      <c r="X315" s="26">
        <f t="shared" si="110"/>
        <v>3.2372411230054996</v>
      </c>
      <c r="Y315" s="27">
        <f t="shared" si="111"/>
        <v>8.7169297593831643E-2</v>
      </c>
      <c r="Z315" s="26">
        <f t="shared" si="112"/>
        <v>0.14845683851496286</v>
      </c>
      <c r="AA315" s="33">
        <f t="shared" si="114"/>
        <v>4.8877935334380158</v>
      </c>
      <c r="AB315" s="30"/>
      <c r="AC315" s="37">
        <f t="shared" si="115"/>
        <v>1.1789876019401012E-2</v>
      </c>
      <c r="AD315" s="37">
        <f t="shared" si="116"/>
        <v>3.734415348495161</v>
      </c>
      <c r="AE315" s="38">
        <f t="shared" si="117"/>
        <v>5.9583999999999975</v>
      </c>
      <c r="AF315" s="37">
        <f t="shared" si="118"/>
        <v>6.2782576677302944E-4</v>
      </c>
      <c r="AG315" s="37">
        <f t="shared" si="119"/>
        <v>0.18728831144740923</v>
      </c>
      <c r="AH315" s="38">
        <f t="shared" si="120"/>
        <v>0.57501467130968731</v>
      </c>
    </row>
    <row r="316" spans="6:34" x14ac:dyDescent="0.2">
      <c r="F316" s="9">
        <v>68.600000000001799</v>
      </c>
      <c r="G316" s="17">
        <f t="shared" si="113"/>
        <v>1120.2923076923253</v>
      </c>
      <c r="H316" s="24">
        <f t="shared" si="106"/>
        <v>1393.4423076923254</v>
      </c>
      <c r="I316" s="24">
        <f t="shared" si="107"/>
        <v>15.852870082841022</v>
      </c>
      <c r="J316" s="18">
        <f t="shared" si="108"/>
        <v>1585287008.2841022</v>
      </c>
      <c r="K316" s="19">
        <f t="shared" si="97"/>
        <v>-7.7711069516532403</v>
      </c>
      <c r="L316" s="25">
        <f t="shared" si="98"/>
        <v>-8.0257286439166489</v>
      </c>
      <c r="M316" s="19">
        <f t="shared" si="99"/>
        <v>0.25462169226340858</v>
      </c>
      <c r="N316" s="20">
        <f t="shared" si="100"/>
        <v>6.2835569230759774</v>
      </c>
      <c r="O316" s="42">
        <f t="shared" si="101"/>
        <v>1.6653017350556061</v>
      </c>
      <c r="P316" s="40"/>
      <c r="Q316" s="21">
        <f t="shared" si="102"/>
        <v>20.263258389243109</v>
      </c>
      <c r="R316" s="44">
        <f t="shared" si="103"/>
        <v>0.93970242050540742</v>
      </c>
      <c r="S316" s="22"/>
      <c r="T316" s="22">
        <f t="shared" si="104"/>
        <v>3.2248070061763165</v>
      </c>
      <c r="U316" s="50">
        <f t="shared" si="105"/>
        <v>0.31599880334326125</v>
      </c>
      <c r="V316" s="47"/>
      <c r="W316" s="26">
        <f t="shared" si="109"/>
        <v>0.56428357739868074</v>
      </c>
      <c r="X316" s="26">
        <f t="shared" si="110"/>
        <v>3.2248070061763165</v>
      </c>
      <c r="Y316" s="27">
        <f t="shared" si="111"/>
        <v>8.7491061684921878E-2</v>
      </c>
      <c r="Z316" s="26">
        <f t="shared" si="112"/>
        <v>0.14892322180017153</v>
      </c>
      <c r="AA316" s="33">
        <f t="shared" si="114"/>
        <v>4.8716878931678531</v>
      </c>
      <c r="AB316" s="30"/>
      <c r="AC316" s="37">
        <f t="shared" si="115"/>
        <v>1.1767045267824993E-2</v>
      </c>
      <c r="AD316" s="37">
        <f t="shared" si="116"/>
        <v>3.7461823937629859</v>
      </c>
      <c r="AE316" s="38">
        <f t="shared" si="117"/>
        <v>5.9583999999999975</v>
      </c>
      <c r="AF316" s="37">
        <f t="shared" si="118"/>
        <v>6.2785061192429867E-4</v>
      </c>
      <c r="AG316" s="37">
        <f t="shared" si="119"/>
        <v>0.18791616205933354</v>
      </c>
      <c r="AH316" s="38">
        <f t="shared" si="120"/>
        <v>0.57501469615483858</v>
      </c>
    </row>
    <row r="317" spans="6:34" x14ac:dyDescent="0.2">
      <c r="F317" s="9">
        <v>68.500000000001805</v>
      </c>
      <c r="G317" s="17">
        <f t="shared" si="113"/>
        <v>1120.0384615384792</v>
      </c>
      <c r="H317" s="24">
        <f t="shared" si="106"/>
        <v>1393.1884615384793</v>
      </c>
      <c r="I317" s="24">
        <f t="shared" si="107"/>
        <v>15.841692455622081</v>
      </c>
      <c r="J317" s="18">
        <f t="shared" si="108"/>
        <v>1584169245.5622082</v>
      </c>
      <c r="K317" s="19">
        <f t="shared" si="97"/>
        <v>-7.7671199653638148</v>
      </c>
      <c r="L317" s="25">
        <f t="shared" si="98"/>
        <v>-8.0296654953729583</v>
      </c>
      <c r="M317" s="19">
        <f t="shared" si="99"/>
        <v>0.26254553000914349</v>
      </c>
      <c r="N317" s="20">
        <f t="shared" si="100"/>
        <v>6.2973153846144356</v>
      </c>
      <c r="O317" s="42">
        <f t="shared" si="101"/>
        <v>1.6657495332660375</v>
      </c>
      <c r="P317" s="40"/>
      <c r="Q317" s="21">
        <f t="shared" si="102"/>
        <v>20.229308157790054</v>
      </c>
      <c r="R317" s="44">
        <f t="shared" si="103"/>
        <v>0.93980052647264856</v>
      </c>
      <c r="S317" s="22"/>
      <c r="T317" s="22">
        <f t="shared" si="104"/>
        <v>3.2123701803492617</v>
      </c>
      <c r="U317" s="50">
        <f t="shared" si="105"/>
        <v>0.31594683613255409</v>
      </c>
      <c r="V317" s="47"/>
      <c r="W317" s="26">
        <f t="shared" si="109"/>
        <v>0.56419077880813229</v>
      </c>
      <c r="X317" s="26">
        <f t="shared" si="110"/>
        <v>3.2123701803492617</v>
      </c>
      <c r="Y317" s="27">
        <f t="shared" si="111"/>
        <v>8.7815343054079648E-2</v>
      </c>
      <c r="Z317" s="26">
        <f t="shared" si="112"/>
        <v>0.14939273717800958</v>
      </c>
      <c r="AA317" s="33">
        <f t="shared" si="114"/>
        <v>4.8555783760595066</v>
      </c>
      <c r="AB317" s="30"/>
      <c r="AC317" s="37">
        <f t="shared" si="115"/>
        <v>1.1744032697709047E-2</v>
      </c>
      <c r="AD317" s="37">
        <f t="shared" si="116"/>
        <v>3.7579264264606951</v>
      </c>
      <c r="AE317" s="38">
        <f t="shared" si="117"/>
        <v>5.9583999999999975</v>
      </c>
      <c r="AF317" s="37">
        <f t="shared" si="118"/>
        <v>6.2787368130256562E-4</v>
      </c>
      <c r="AG317" s="37">
        <f t="shared" si="119"/>
        <v>0.18854403574063611</v>
      </c>
      <c r="AH317" s="38">
        <f t="shared" si="120"/>
        <v>0.57501471922421699</v>
      </c>
    </row>
    <row r="318" spans="6:34" x14ac:dyDescent="0.2">
      <c r="F318" s="9">
        <v>68.400000000001796</v>
      </c>
      <c r="G318" s="17">
        <f t="shared" si="113"/>
        <v>1119.7846153846331</v>
      </c>
      <c r="H318" s="24">
        <f t="shared" si="106"/>
        <v>1392.9346153846332</v>
      </c>
      <c r="I318" s="24">
        <f t="shared" si="107"/>
        <v>15.830527715977112</v>
      </c>
      <c r="J318" s="18">
        <f t="shared" si="108"/>
        <v>1583052771.5977113</v>
      </c>
      <c r="K318" s="19">
        <f t="shared" si="97"/>
        <v>-7.7630999521979067</v>
      </c>
      <c r="L318" s="25">
        <f t="shared" si="98"/>
        <v>-8.0336027640338052</v>
      </c>
      <c r="M318" s="19">
        <f t="shared" si="99"/>
        <v>0.27050281183589853</v>
      </c>
      <c r="N318" s="20">
        <f t="shared" si="100"/>
        <v>6.3110738461528939</v>
      </c>
      <c r="O318" s="42">
        <f t="shared" si="101"/>
        <v>1.6661923774449967</v>
      </c>
      <c r="P318" s="40"/>
      <c r="Q318" s="21">
        <f t="shared" si="102"/>
        <v>20.195000201139237</v>
      </c>
      <c r="R318" s="44">
        <f t="shared" si="103"/>
        <v>0.93989524646856537</v>
      </c>
      <c r="S318" s="22"/>
      <c r="T318" s="22">
        <f t="shared" si="104"/>
        <v>3.1999308982020089</v>
      </c>
      <c r="U318" s="50">
        <f t="shared" si="105"/>
        <v>0.31589469808372828</v>
      </c>
      <c r="V318" s="47"/>
      <c r="W318" s="26">
        <f t="shared" si="109"/>
        <v>0.5640976751495147</v>
      </c>
      <c r="X318" s="26">
        <f t="shared" si="110"/>
        <v>3.1999308982020089</v>
      </c>
      <c r="Y318" s="27">
        <f t="shared" si="111"/>
        <v>8.8142165111514181E-2</v>
      </c>
      <c r="Z318" s="26">
        <f t="shared" si="112"/>
        <v>0.14986540727751096</v>
      </c>
      <c r="AA318" s="33">
        <f t="shared" si="114"/>
        <v>4.8394653085948161</v>
      </c>
      <c r="AB318" s="30"/>
      <c r="AC318" s="37">
        <f t="shared" si="115"/>
        <v>1.1720839169070655E-2</v>
      </c>
      <c r="AD318" s="37">
        <f t="shared" si="116"/>
        <v>3.7696472656297657</v>
      </c>
      <c r="AE318" s="38">
        <f t="shared" si="117"/>
        <v>5.9583999999999975</v>
      </c>
      <c r="AF318" s="37">
        <f t="shared" si="118"/>
        <v>6.2789497227620046E-4</v>
      </c>
      <c r="AG318" s="37">
        <f t="shared" si="119"/>
        <v>0.1891719307129123</v>
      </c>
      <c r="AH318" s="38">
        <f t="shared" si="120"/>
        <v>0.57501474051519041</v>
      </c>
    </row>
    <row r="319" spans="6:34" x14ac:dyDescent="0.2">
      <c r="F319" s="9">
        <v>68.300000000001802</v>
      </c>
      <c r="G319" s="17">
        <f t="shared" si="113"/>
        <v>1119.530769230787</v>
      </c>
      <c r="H319" s="24">
        <f t="shared" si="106"/>
        <v>1392.6807692307871</v>
      </c>
      <c r="I319" s="24">
        <f t="shared" si="107"/>
        <v>15.819375863906117</v>
      </c>
      <c r="J319" s="18">
        <f t="shared" si="108"/>
        <v>1581937586.3906116</v>
      </c>
      <c r="K319" s="19">
        <f t="shared" si="97"/>
        <v>-7.7590468051162249</v>
      </c>
      <c r="L319" s="25">
        <f t="shared" si="98"/>
        <v>-8.0375404501273486</v>
      </c>
      <c r="M319" s="19">
        <f t="shared" si="99"/>
        <v>0.27849364501112372</v>
      </c>
      <c r="N319" s="20">
        <f t="shared" si="100"/>
        <v>6.3248323076913522</v>
      </c>
      <c r="O319" s="42">
        <f t="shared" si="101"/>
        <v>1.6666302515365912</v>
      </c>
      <c r="P319" s="40"/>
      <c r="Q319" s="21">
        <f t="shared" si="102"/>
        <v>20.160336017372778</v>
      </c>
      <c r="R319" s="44">
        <f t="shared" si="103"/>
        <v>0.93998657452233669</v>
      </c>
      <c r="S319" s="22"/>
      <c r="T319" s="22">
        <f t="shared" si="104"/>
        <v>3.1874894126215292</v>
      </c>
      <c r="U319" s="50">
        <f t="shared" si="105"/>
        <v>0.31584238990453217</v>
      </c>
      <c r="V319" s="47"/>
      <c r="W319" s="26">
        <f t="shared" si="109"/>
        <v>0.56400426768666456</v>
      </c>
      <c r="X319" s="26">
        <f t="shared" si="110"/>
        <v>3.1874894126215292</v>
      </c>
      <c r="Y319" s="27">
        <f t="shared" si="111"/>
        <v>8.8471551537296411E-2</v>
      </c>
      <c r="Z319" s="26">
        <f t="shared" si="112"/>
        <v>0.15034125491058548</v>
      </c>
      <c r="AA319" s="33">
        <f t="shared" si="114"/>
        <v>4.8233490175391065</v>
      </c>
      <c r="AB319" s="30"/>
      <c r="AC319" s="37">
        <f t="shared" si="115"/>
        <v>1.1697465549669959E-2</v>
      </c>
      <c r="AD319" s="37">
        <f t="shared" si="116"/>
        <v>3.7813447311794355</v>
      </c>
      <c r="AE319" s="38">
        <f t="shared" si="117"/>
        <v>5.9583999999999975</v>
      </c>
      <c r="AF319" s="37">
        <f t="shared" si="118"/>
        <v>6.2791448221339858E-4</v>
      </c>
      <c r="AG319" s="37">
        <f t="shared" si="119"/>
        <v>0.18979984519512569</v>
      </c>
      <c r="AH319" s="38">
        <f t="shared" si="120"/>
        <v>0.57501476002512775</v>
      </c>
    </row>
    <row r="320" spans="6:34" x14ac:dyDescent="0.2">
      <c r="F320" s="9">
        <v>68.200000000001793</v>
      </c>
      <c r="G320" s="17">
        <f t="shared" si="113"/>
        <v>1119.2769230769409</v>
      </c>
      <c r="H320" s="24">
        <f t="shared" si="106"/>
        <v>1392.426923076941</v>
      </c>
      <c r="I320" s="24">
        <f t="shared" si="107"/>
        <v>15.808236899409067</v>
      </c>
      <c r="J320" s="18">
        <f t="shared" si="108"/>
        <v>1580823689.9409068</v>
      </c>
      <c r="K320" s="19">
        <f t="shared" si="97"/>
        <v>-7.7549604165803148</v>
      </c>
      <c r="L320" s="25">
        <f t="shared" si="98"/>
        <v>-8.0414785538819178</v>
      </c>
      <c r="M320" s="19">
        <f t="shared" si="99"/>
        <v>0.28651813730160303</v>
      </c>
      <c r="N320" s="20">
        <f t="shared" si="100"/>
        <v>6.3385907692298105</v>
      </c>
      <c r="O320" s="42">
        <f t="shared" si="101"/>
        <v>1.6670631394100504</v>
      </c>
      <c r="P320" s="40"/>
      <c r="Q320" s="21">
        <f t="shared" si="102"/>
        <v>20.125317119754683</v>
      </c>
      <c r="R320" s="44">
        <f t="shared" si="103"/>
        <v>0.94007450465698184</v>
      </c>
      <c r="S320" s="22"/>
      <c r="T320" s="22">
        <f t="shared" si="104"/>
        <v>3.1750459766942916</v>
      </c>
      <c r="U320" s="50">
        <f t="shared" si="105"/>
        <v>0.31578991230902631</v>
      </c>
      <c r="V320" s="47"/>
      <c r="W320" s="26">
        <f t="shared" si="109"/>
        <v>0.56391055769468978</v>
      </c>
      <c r="X320" s="26">
        <f t="shared" si="110"/>
        <v>3.1750459766942916</v>
      </c>
      <c r="Y320" s="27">
        <f t="shared" si="111"/>
        <v>8.8803526284965309E-2</v>
      </c>
      <c r="Z320" s="26">
        <f t="shared" si="112"/>
        <v>0.15082030307336639</v>
      </c>
      <c r="AA320" s="33">
        <f t="shared" si="114"/>
        <v>4.8072298299286906</v>
      </c>
      <c r="AB320" s="30"/>
      <c r="AC320" s="37">
        <f t="shared" si="115"/>
        <v>1.1673912714998149E-2</v>
      </c>
      <c r="AD320" s="37">
        <f t="shared" si="116"/>
        <v>3.7930186438944338</v>
      </c>
      <c r="AE320" s="38">
        <f t="shared" si="117"/>
        <v>5.9583999999999975</v>
      </c>
      <c r="AF320" s="37">
        <f t="shared" si="118"/>
        <v>6.2793220848305774E-4</v>
      </c>
      <c r="AG320" s="37">
        <f t="shared" si="119"/>
        <v>0.19042777740360875</v>
      </c>
      <c r="AH320" s="38">
        <f t="shared" si="120"/>
        <v>0.57501477775139731</v>
      </c>
    </row>
    <row r="321" spans="6:34" x14ac:dyDescent="0.2">
      <c r="F321" s="9">
        <v>68.100000000001799</v>
      </c>
      <c r="G321" s="17">
        <f t="shared" si="113"/>
        <v>1119.0230769230948</v>
      </c>
      <c r="H321" s="24">
        <f t="shared" si="106"/>
        <v>1392.1730769230949</v>
      </c>
      <c r="I321" s="24">
        <f t="shared" si="107"/>
        <v>15.797110822486005</v>
      </c>
      <c r="J321" s="18">
        <f t="shared" si="108"/>
        <v>1579711082.2486005</v>
      </c>
      <c r="K321" s="19">
        <f t="shared" si="97"/>
        <v>-7.7508406785495296</v>
      </c>
      <c r="L321" s="25">
        <f t="shared" si="98"/>
        <v>-8.0454170755259966</v>
      </c>
      <c r="M321" s="19">
        <f t="shared" si="99"/>
        <v>0.29457639697646698</v>
      </c>
      <c r="N321" s="20">
        <f t="shared" si="100"/>
        <v>6.3523492307682687</v>
      </c>
      <c r="O321" s="42">
        <f t="shared" si="101"/>
        <v>1.6674910248592782</v>
      </c>
      <c r="P321" s="40"/>
      <c r="Q321" s="21">
        <f t="shared" si="102"/>
        <v>20.089945036682227</v>
      </c>
      <c r="R321" s="44">
        <f t="shared" si="103"/>
        <v>0.94015903088929109</v>
      </c>
      <c r="S321" s="22"/>
      <c r="T321" s="22">
        <f t="shared" si="104"/>
        <v>3.1626008436964508</v>
      </c>
      <c r="U321" s="50">
        <f t="shared" si="105"/>
        <v>0.31573726601762919</v>
      </c>
      <c r="V321" s="47"/>
      <c r="W321" s="26">
        <f t="shared" si="109"/>
        <v>0.56381654646005208</v>
      </c>
      <c r="X321" s="26">
        <f t="shared" si="110"/>
        <v>3.1626008436964508</v>
      </c>
      <c r="Y321" s="27">
        <f t="shared" si="111"/>
        <v>8.9138113585188125E-2</v>
      </c>
      <c r="Z321" s="26">
        <f t="shared" si="112"/>
        <v>0.15130257494756186</v>
      </c>
      <c r="AA321" s="33">
        <f t="shared" si="114"/>
        <v>4.7911080730583606</v>
      </c>
      <c r="AB321" s="30"/>
      <c r="AC321" s="37">
        <f t="shared" si="115"/>
        <v>1.1650181548223826E-2</v>
      </c>
      <c r="AD321" s="37">
        <f t="shared" si="116"/>
        <v>3.8046688254426577</v>
      </c>
      <c r="AE321" s="38">
        <f t="shared" si="117"/>
        <v>5.9583999999999975</v>
      </c>
      <c r="AF321" s="37">
        <f t="shared" si="118"/>
        <v>6.2794814845342438E-4</v>
      </c>
      <c r="AG321" s="37">
        <f t="shared" si="119"/>
        <v>0.19105572555206218</v>
      </c>
      <c r="AH321" s="38">
        <f t="shared" si="120"/>
        <v>0.57501479369136776</v>
      </c>
    </row>
    <row r="322" spans="6:34" x14ac:dyDescent="0.2">
      <c r="F322" s="9">
        <v>68.000000000001805</v>
      </c>
      <c r="G322" s="17">
        <f t="shared" si="113"/>
        <v>1118.7692307692487</v>
      </c>
      <c r="H322" s="24">
        <f t="shared" si="106"/>
        <v>1391.9192307692488</v>
      </c>
      <c r="I322" s="24">
        <f t="shared" si="107"/>
        <v>15.785997633136887</v>
      </c>
      <c r="J322" s="18">
        <f t="shared" si="108"/>
        <v>1578599763.3136888</v>
      </c>
      <c r="K322" s="19">
        <f t="shared" ref="K322:K385" si="121">LOG(EXP(((LN(Y322)-$B$10/(H322)-$B$11-$B$7)-$B$12*(1-$B$16/H322-LN(H322/$B$16))-$B$13*J322/H322-$B$14*(H322-$B$16)*J322/H322-$B$15*J322*J322/H322)/$B$9))</f>
        <v>-7.7466874824779062</v>
      </c>
      <c r="L322" s="25">
        <f t="shared" ref="L322:L385" si="122">-25096.3/(G322+273)+8.735+0.11*(I322*1000-1)/(G322+273)</f>
        <v>-8.049356015288252</v>
      </c>
      <c r="M322" s="19">
        <f t="shared" ref="M322:M385" si="123">K322-L322</f>
        <v>0.30266853281034578</v>
      </c>
      <c r="N322" s="20">
        <f t="shared" ref="N322:N385" si="124">81.8-(0.0542)*(G322+273)</f>
        <v>6.366107692306727</v>
      </c>
      <c r="O322" s="42">
        <f t="shared" ref="O322:O385" si="125">6.24-0.15*K322-0.00412*(G322+273)</f>
        <v>1.6679138916023808</v>
      </c>
      <c r="P322" s="40"/>
      <c r="Q322" s="21">
        <f t="shared" ref="Q322:Q385" si="126">N322*X322</f>
        <v>20.05422131163607</v>
      </c>
      <c r="R322" s="44">
        <f t="shared" ref="R322:R385" si="127">O322*W322</f>
        <v>0.94024014722974192</v>
      </c>
      <c r="S322" s="22"/>
      <c r="T322" s="22">
        <f t="shared" ref="T322:T385" si="128">B$4*X322</f>
        <v>3.1501542670839622</v>
      </c>
      <c r="U322" s="50">
        <f t="shared" ref="U322:U385" si="129">W322*B$3</f>
        <v>0.31568445175716403</v>
      </c>
      <c r="V322" s="47"/>
      <c r="W322" s="26">
        <f t="shared" si="109"/>
        <v>0.56372223528065002</v>
      </c>
      <c r="X322" s="26">
        <f t="shared" si="110"/>
        <v>3.1501542670839622</v>
      </c>
      <c r="Y322" s="27">
        <f t="shared" si="111"/>
        <v>8.9475337949477152E-2</v>
      </c>
      <c r="Z322" s="26">
        <f t="shared" si="112"/>
        <v>0.15178809390181125</v>
      </c>
      <c r="AA322" s="33">
        <f t="shared" si="114"/>
        <v>4.7749840744687875</v>
      </c>
      <c r="AB322" s="30"/>
      <c r="AC322" s="37">
        <f t="shared" si="115"/>
        <v>1.1626272940188677E-2</v>
      </c>
      <c r="AD322" s="37">
        <f t="shared" si="116"/>
        <v>3.8162950983828465</v>
      </c>
      <c r="AE322" s="38">
        <f t="shared" si="117"/>
        <v>5.9583999999999975</v>
      </c>
      <c r="AF322" s="37">
        <f t="shared" si="118"/>
        <v>6.2796229949341729E-4</v>
      </c>
      <c r="AG322" s="37">
        <f t="shared" si="119"/>
        <v>0.1916836878515556</v>
      </c>
      <c r="AH322" s="38">
        <f t="shared" si="120"/>
        <v>0.57501480784240777</v>
      </c>
    </row>
    <row r="323" spans="6:34" x14ac:dyDescent="0.2">
      <c r="F323" s="9">
        <v>67.900000000001796</v>
      </c>
      <c r="G323" s="17">
        <f t="shared" si="113"/>
        <v>1118.5153846154026</v>
      </c>
      <c r="H323" s="24">
        <f t="shared" ref="H323:H386" si="130">G323+273.15</f>
        <v>1391.6653846154027</v>
      </c>
      <c r="I323" s="24">
        <f t="shared" ref="I323:I386" si="131">92-0.18*G323+0.0001*(G323^2)</f>
        <v>15.774897331361728</v>
      </c>
      <c r="J323" s="18">
        <f t="shared" ref="J323:J386" si="132">I323*10^8</f>
        <v>1577489733.1361728</v>
      </c>
      <c r="K323" s="19">
        <f t="shared" si="121"/>
        <v>-7.7425007193110718</v>
      </c>
      <c r="L323" s="25">
        <f t="shared" si="122"/>
        <v>-8.0532953733975017</v>
      </c>
      <c r="M323" s="19">
        <f t="shared" si="123"/>
        <v>0.31079465408642992</v>
      </c>
      <c r="N323" s="20">
        <f t="shared" si="124"/>
        <v>6.3798661538451853</v>
      </c>
      <c r="O323" s="42">
        <f t="shared" si="125"/>
        <v>1.6683317232812023</v>
      </c>
      <c r="P323" s="40"/>
      <c r="Q323" s="21">
        <f t="shared" si="126"/>
        <v>20.018147503129416</v>
      </c>
      <c r="R323" s="44">
        <f t="shared" si="127"/>
        <v>0.94031784768242299</v>
      </c>
      <c r="S323" s="22"/>
      <c r="T323" s="22">
        <f t="shared" si="128"/>
        <v>3.1377065004826714</v>
      </c>
      <c r="U323" s="50">
        <f t="shared" si="129"/>
        <v>0.31563147026090604</v>
      </c>
      <c r="V323" s="47"/>
      <c r="W323" s="26">
        <f t="shared" ref="W323:W386" si="133">(W322*F322-(R322*C$2+U322*B$2)*(F322-F323))/F323</f>
        <v>0.56362762546590361</v>
      </c>
      <c r="X323" s="26">
        <f t="shared" ref="X323:X386" si="134">(X322*F322-(Q322*C$2+T322*B$2)*(F322-F323))/F323</f>
        <v>3.1377065004826714</v>
      </c>
      <c r="Y323" s="27">
        <f t="shared" ref="Y323:Y386" si="135">W323/X323/2</f>
        <v>8.9815224173962913E-2</v>
      </c>
      <c r="Z323" s="26">
        <f t="shared" ref="Z323:Z386" si="136">W323/(W323+X323)</f>
        <v>0.15227688349304525</v>
      </c>
      <c r="AA323" s="33">
        <f t="shared" si="114"/>
        <v>4.7588581619338832</v>
      </c>
      <c r="AB323" s="30"/>
      <c r="AC323" s="37">
        <f t="shared" si="115"/>
        <v>1.1602187789361005E-2</v>
      </c>
      <c r="AD323" s="37">
        <f t="shared" si="116"/>
        <v>3.8278972861722074</v>
      </c>
      <c r="AE323" s="38">
        <f t="shared" si="117"/>
        <v>5.9583999999999975</v>
      </c>
      <c r="AF323" s="37">
        <f t="shared" si="118"/>
        <v>6.2797465897171801E-4</v>
      </c>
      <c r="AG323" s="37">
        <f t="shared" si="119"/>
        <v>0.19231166251052731</v>
      </c>
      <c r="AH323" s="38">
        <f t="shared" si="120"/>
        <v>0.57501482020188599</v>
      </c>
    </row>
    <row r="324" spans="6:34" x14ac:dyDescent="0.2">
      <c r="F324" s="9">
        <v>67.800000000001802</v>
      </c>
      <c r="G324" s="17">
        <f t="shared" ref="G324:G387" si="137">G323-(1200-1035)/650</f>
        <v>1118.2615384615565</v>
      </c>
      <c r="H324" s="24">
        <f t="shared" si="130"/>
        <v>1391.4115384615566</v>
      </c>
      <c r="I324" s="24">
        <f t="shared" si="131"/>
        <v>15.763809917160586</v>
      </c>
      <c r="J324" s="18">
        <f t="shared" si="132"/>
        <v>1576380991.7160585</v>
      </c>
      <c r="K324" s="19">
        <f t="shared" si="121"/>
        <v>-7.738280279483071</v>
      </c>
      <c r="L324" s="25">
        <f t="shared" si="122"/>
        <v>-8.0572351500827377</v>
      </c>
      <c r="M324" s="19">
        <f t="shared" si="123"/>
        <v>0.31895487059966676</v>
      </c>
      <c r="N324" s="20">
        <f t="shared" si="124"/>
        <v>6.3936246153836436</v>
      </c>
      <c r="O324" s="42">
        <f t="shared" si="125"/>
        <v>1.6687445034608483</v>
      </c>
      <c r="P324" s="40"/>
      <c r="Q324" s="21">
        <f t="shared" si="126"/>
        <v>19.981725184656039</v>
      </c>
      <c r="R324" s="44">
        <f t="shared" si="127"/>
        <v>0.94039212624495072</v>
      </c>
      <c r="S324" s="22"/>
      <c r="T324" s="22">
        <f t="shared" si="128"/>
        <v>3.1252577976783602</v>
      </c>
      <c r="U324" s="50">
        <f t="shared" si="129"/>
        <v>0.31557832226862997</v>
      </c>
      <c r="V324" s="47"/>
      <c r="W324" s="26">
        <f t="shared" si="133"/>
        <v>0.56353271833683916</v>
      </c>
      <c r="X324" s="26">
        <f t="shared" si="134"/>
        <v>3.1252577976783602</v>
      </c>
      <c r="Y324" s="27">
        <f t="shared" si="135"/>
        <v>9.0157797343225099E-2</v>
      </c>
      <c r="Z324" s="26">
        <f t="shared" si="136"/>
        <v>0.15276896746784988</v>
      </c>
      <c r="AA324" s="33">
        <f t="shared" ref="AA324:AA387" si="138">(W324+X324)/56*72</f>
        <v>4.7427306634481141</v>
      </c>
      <c r="AB324" s="30"/>
      <c r="AC324" s="37">
        <f t="shared" ref="AC324:AC387" si="139">(Q323*C$2+T323*B$2)*(F323-F324)/100</f>
        <v>1.1577927001805386E-2</v>
      </c>
      <c r="AD324" s="37">
        <f t="shared" ref="AD324:AD387" si="140">AD323+AC324</f>
        <v>3.8394752131740129</v>
      </c>
      <c r="AE324" s="38">
        <f t="shared" ref="AE324:AE387" si="141">AD324+X324*F324/100</f>
        <v>5.9583999999999975</v>
      </c>
      <c r="AF324" s="37">
        <f t="shared" ref="AF324:AF387" si="142">(R324*C$2+U324*B$2)*(F323-F324)/100</f>
        <v>6.2798522425675462E-4</v>
      </c>
      <c r="AG324" s="37">
        <f t="shared" ref="AG324:AG387" si="143">AG323+AF324</f>
        <v>0.19293964773478406</v>
      </c>
      <c r="AH324" s="38">
        <f t="shared" ref="AH324:AH387" si="144">AG324+W324*F324/100</f>
        <v>0.57501483076717119</v>
      </c>
    </row>
    <row r="325" spans="6:34" x14ac:dyDescent="0.2">
      <c r="F325" s="9">
        <v>67.700000000001793</v>
      </c>
      <c r="G325" s="17">
        <f t="shared" si="137"/>
        <v>1118.0076923077104</v>
      </c>
      <c r="H325" s="24">
        <f t="shared" si="130"/>
        <v>1391.1576923077105</v>
      </c>
      <c r="I325" s="24">
        <f t="shared" si="131"/>
        <v>15.752735390533346</v>
      </c>
      <c r="J325" s="18">
        <f t="shared" si="132"/>
        <v>1575273539.0533345</v>
      </c>
      <c r="K325" s="19">
        <f t="shared" si="121"/>
        <v>-7.7340260529132419</v>
      </c>
      <c r="L325" s="25">
        <f t="shared" si="122"/>
        <v>-8.0611753455731225</v>
      </c>
      <c r="M325" s="19">
        <f t="shared" si="123"/>
        <v>0.32714929265988069</v>
      </c>
      <c r="N325" s="20">
        <f t="shared" si="124"/>
        <v>6.4073830769221018</v>
      </c>
      <c r="O325" s="42">
        <f t="shared" si="125"/>
        <v>1.6691522156292189</v>
      </c>
      <c r="P325" s="40"/>
      <c r="Q325" s="21">
        <f t="shared" si="126"/>
        <v>19.944955944637154</v>
      </c>
      <c r="R325" s="44">
        <f t="shared" si="127"/>
        <v>0.94046297690839087</v>
      </c>
      <c r="S325" s="22"/>
      <c r="T325" s="22">
        <f t="shared" si="128"/>
        <v>3.1128084126067366</v>
      </c>
      <c r="U325" s="50">
        <f t="shared" si="129"/>
        <v>0.31552500852665771</v>
      </c>
      <c r="V325" s="47"/>
      <c r="W325" s="26">
        <f t="shared" si="133"/>
        <v>0.56343751522617447</v>
      </c>
      <c r="X325" s="26">
        <f t="shared" si="134"/>
        <v>3.1128084126067366</v>
      </c>
      <c r="Y325" s="27">
        <f t="shared" si="135"/>
        <v>9.0503082834182375E-2</v>
      </c>
      <c r="Z325" s="26">
        <f t="shared" si="136"/>
        <v>0.15326436976383459</v>
      </c>
      <c r="AA325" s="33">
        <f t="shared" si="138"/>
        <v>4.7266019072137428</v>
      </c>
      <c r="AB325" s="30"/>
      <c r="AC325" s="37">
        <f t="shared" si="139"/>
        <v>1.1553491491168187E-2</v>
      </c>
      <c r="AD325" s="37">
        <f t="shared" si="140"/>
        <v>3.8510287046651812</v>
      </c>
      <c r="AE325" s="38">
        <f t="shared" si="141"/>
        <v>5.9583999999999975</v>
      </c>
      <c r="AF325" s="37">
        <f t="shared" si="142"/>
        <v>6.2799399271757793E-4</v>
      </c>
      <c r="AG325" s="37">
        <f t="shared" si="143"/>
        <v>0.19356764172750163</v>
      </c>
      <c r="AH325" s="38">
        <f t="shared" si="144"/>
        <v>0.57501483953563182</v>
      </c>
    </row>
    <row r="326" spans="6:34" x14ac:dyDescent="0.2">
      <c r="F326" s="9">
        <v>67.600000000001799</v>
      </c>
      <c r="G326" s="17">
        <f t="shared" si="137"/>
        <v>1117.7538461538643</v>
      </c>
      <c r="H326" s="24">
        <f t="shared" si="130"/>
        <v>1390.9038461538644</v>
      </c>
      <c r="I326" s="24">
        <f t="shared" si="131"/>
        <v>15.741673751480093</v>
      </c>
      <c r="J326" s="18">
        <f t="shared" si="132"/>
        <v>1574167375.1480093</v>
      </c>
      <c r="K326" s="19">
        <f t="shared" si="121"/>
        <v>-7.7297379290029804</v>
      </c>
      <c r="L326" s="25">
        <f t="shared" si="122"/>
        <v>-8.0651159600979803</v>
      </c>
      <c r="M326" s="19">
        <f t="shared" si="123"/>
        <v>0.33537803109499986</v>
      </c>
      <c r="N326" s="20">
        <f t="shared" si="124"/>
        <v>6.4211415384605601</v>
      </c>
      <c r="O326" s="42">
        <f t="shared" si="125"/>
        <v>1.6695548431965257</v>
      </c>
      <c r="P326" s="40"/>
      <c r="Q326" s="21">
        <f t="shared" si="126"/>
        <v>19.907841386367313</v>
      </c>
      <c r="R326" s="44">
        <f t="shared" si="127"/>
        <v>0.94053039365717483</v>
      </c>
      <c r="S326" s="22"/>
      <c r="T326" s="22">
        <f t="shared" si="128"/>
        <v>3.1003585993434011</v>
      </c>
      <c r="U326" s="50">
        <f t="shared" si="129"/>
        <v>0.31547152978790749</v>
      </c>
      <c r="V326" s="47"/>
      <c r="W326" s="26">
        <f t="shared" si="133"/>
        <v>0.56334201747840618</v>
      </c>
      <c r="X326" s="26">
        <f t="shared" si="134"/>
        <v>3.1003585993434011</v>
      </c>
      <c r="Y326" s="27">
        <f t="shared" si="135"/>
        <v>9.0851106320041758E-2</v>
      </c>
      <c r="Z326" s="26">
        <f t="shared" si="136"/>
        <v>0.15376311451100363</v>
      </c>
      <c r="AA326" s="33">
        <f t="shared" si="138"/>
        <v>4.7104722216280388</v>
      </c>
      <c r="AB326" s="30"/>
      <c r="AC326" s="37">
        <f t="shared" si="139"/>
        <v>1.1528882178621289E-2</v>
      </c>
      <c r="AD326" s="37">
        <f t="shared" si="140"/>
        <v>3.8625575868438027</v>
      </c>
      <c r="AE326" s="38">
        <f t="shared" si="141"/>
        <v>5.9583999999999975</v>
      </c>
      <c r="AF326" s="37">
        <f t="shared" si="142"/>
        <v>6.2800096172250543E-4</v>
      </c>
      <c r="AG326" s="37">
        <f t="shared" si="143"/>
        <v>0.19419564268922412</v>
      </c>
      <c r="AH326" s="38">
        <f t="shared" si="144"/>
        <v>0.57501484650463686</v>
      </c>
    </row>
    <row r="327" spans="6:34" x14ac:dyDescent="0.2">
      <c r="F327" s="9">
        <v>67.500000000001805</v>
      </c>
      <c r="G327" s="17">
        <f t="shared" si="137"/>
        <v>1117.5000000000182</v>
      </c>
      <c r="H327" s="24">
        <f t="shared" si="130"/>
        <v>1390.6500000000183</v>
      </c>
      <c r="I327" s="24">
        <f t="shared" si="131"/>
        <v>15.730625000000813</v>
      </c>
      <c r="J327" s="18">
        <f t="shared" si="132"/>
        <v>1573062500.0000813</v>
      </c>
      <c r="K327" s="19">
        <f t="shared" si="121"/>
        <v>-7.7254157966325465</v>
      </c>
      <c r="L327" s="25">
        <f t="shared" si="122"/>
        <v>-8.0690569938868073</v>
      </c>
      <c r="M327" s="19">
        <f t="shared" si="123"/>
        <v>0.34364119725426079</v>
      </c>
      <c r="N327" s="20">
        <f t="shared" si="124"/>
        <v>6.4348999999990184</v>
      </c>
      <c r="O327" s="42">
        <f t="shared" si="125"/>
        <v>1.6699523694948066</v>
      </c>
      <c r="P327" s="40"/>
      <c r="Q327" s="21">
        <f t="shared" si="126"/>
        <v>19.870383127959073</v>
      </c>
      <c r="R327" s="44">
        <f t="shared" si="127"/>
        <v>0.94059437046901273</v>
      </c>
      <c r="S327" s="22"/>
      <c r="T327" s="22">
        <f t="shared" si="128"/>
        <v>3.0879086120937549</v>
      </c>
      <c r="U327" s="50">
        <f t="shared" si="129"/>
        <v>0.31541788681194194</v>
      </c>
      <c r="V327" s="47"/>
      <c r="W327" s="26">
        <f t="shared" si="133"/>
        <v>0.5632462264498963</v>
      </c>
      <c r="X327" s="26">
        <f t="shared" si="134"/>
        <v>3.0879086120937549</v>
      </c>
      <c r="Y327" s="27">
        <f t="shared" si="135"/>
        <v>9.1201893774308859E-2</v>
      </c>
      <c r="Z327" s="26">
        <f t="shared" si="136"/>
        <v>0.154265226033131</v>
      </c>
      <c r="AA327" s="33">
        <f t="shared" si="138"/>
        <v>4.6943419352704092</v>
      </c>
      <c r="AB327" s="30"/>
      <c r="AC327" s="37">
        <f t="shared" si="139"/>
        <v>1.1504099992854703E-2</v>
      </c>
      <c r="AD327" s="37">
        <f t="shared" si="140"/>
        <v>3.8740616868366575</v>
      </c>
      <c r="AE327" s="38">
        <f t="shared" si="141"/>
        <v>5.9583999999999975</v>
      </c>
      <c r="AF327" s="37">
        <f t="shared" si="142"/>
        <v>6.2800612864044158E-4</v>
      </c>
      <c r="AG327" s="37">
        <f t="shared" si="143"/>
        <v>0.19482364881786457</v>
      </c>
      <c r="AH327" s="38">
        <f t="shared" si="144"/>
        <v>0.57501485167155475</v>
      </c>
    </row>
    <row r="328" spans="6:34" x14ac:dyDescent="0.2">
      <c r="F328" s="9">
        <v>67.400000000001896</v>
      </c>
      <c r="G328" s="17">
        <f t="shared" si="137"/>
        <v>1117.2461538461721</v>
      </c>
      <c r="H328" s="24">
        <f t="shared" si="130"/>
        <v>1390.3961538461722</v>
      </c>
      <c r="I328" s="24">
        <f t="shared" si="131"/>
        <v>15.719589136095465</v>
      </c>
      <c r="J328" s="18">
        <f t="shared" si="132"/>
        <v>1571958913.6095464</v>
      </c>
      <c r="K328" s="19">
        <f t="shared" si="121"/>
        <v>-7.7210595441578347</v>
      </c>
      <c r="L328" s="25">
        <f t="shared" si="122"/>
        <v>-8.0729984471692617</v>
      </c>
      <c r="M328" s="19">
        <f t="shared" si="123"/>
        <v>0.35193890301142705</v>
      </c>
      <c r="N328" s="20">
        <f t="shared" si="124"/>
        <v>6.4486584615374767</v>
      </c>
      <c r="O328" s="42">
        <f t="shared" si="125"/>
        <v>1.6703447777774461</v>
      </c>
      <c r="P328" s="40"/>
      <c r="Q328" s="21">
        <f t="shared" si="126"/>
        <v>19.832582802286716</v>
      </c>
      <c r="R328" s="44">
        <f t="shared" si="127"/>
        <v>0.94065490131481211</v>
      </c>
      <c r="S328" s="22"/>
      <c r="T328" s="22">
        <f t="shared" si="128"/>
        <v>3.075458705182887</v>
      </c>
      <c r="U328" s="50">
        <f t="shared" si="129"/>
        <v>0.31536408036501812</v>
      </c>
      <c r="V328" s="47"/>
      <c r="W328" s="26">
        <f t="shared" si="133"/>
        <v>0.56315014350896087</v>
      </c>
      <c r="X328" s="26">
        <f t="shared" si="134"/>
        <v>3.075458705182887</v>
      </c>
      <c r="Y328" s="27">
        <f t="shared" si="135"/>
        <v>9.1555471474859595E-2</v>
      </c>
      <c r="Z328" s="26">
        <f t="shared" si="136"/>
        <v>0.15477072884913817</v>
      </c>
      <c r="AA328" s="33">
        <f t="shared" si="138"/>
        <v>4.6782113768895188</v>
      </c>
      <c r="AB328" s="30"/>
      <c r="AC328" s="37">
        <f t="shared" si="139"/>
        <v>1.1479145870015974E-2</v>
      </c>
      <c r="AD328" s="37">
        <f t="shared" si="140"/>
        <v>3.8855408327066736</v>
      </c>
      <c r="AE328" s="38">
        <f t="shared" si="141"/>
        <v>5.9583999999999975</v>
      </c>
      <c r="AF328" s="37">
        <f t="shared" si="142"/>
        <v>6.2800949083934401E-4</v>
      </c>
      <c r="AG328" s="37">
        <f t="shared" si="143"/>
        <v>0.19545165830870392</v>
      </c>
      <c r="AH328" s="38">
        <f t="shared" si="144"/>
        <v>0.57501485503375427</v>
      </c>
    </row>
    <row r="329" spans="6:34" x14ac:dyDescent="0.2">
      <c r="F329" s="9">
        <v>67.300000000001901</v>
      </c>
      <c r="G329" s="17">
        <f t="shared" si="137"/>
        <v>1116.992307692326</v>
      </c>
      <c r="H329" s="24">
        <f t="shared" si="130"/>
        <v>1390.1423076923261</v>
      </c>
      <c r="I329" s="24">
        <f t="shared" si="131"/>
        <v>15.708566159764118</v>
      </c>
      <c r="J329" s="18">
        <f t="shared" si="132"/>
        <v>1570856615.9764118</v>
      </c>
      <c r="K329" s="19">
        <f t="shared" si="121"/>
        <v>-7.7166690594070557</v>
      </c>
      <c r="L329" s="25">
        <f t="shared" si="122"/>
        <v>-8.0769403201751704</v>
      </c>
      <c r="M329" s="19">
        <f t="shared" si="123"/>
        <v>0.36027126076811467</v>
      </c>
      <c r="N329" s="20">
        <f t="shared" si="124"/>
        <v>6.462416923075935</v>
      </c>
      <c r="O329" s="42">
        <f t="shared" si="125"/>
        <v>1.6707320512186747</v>
      </c>
      <c r="P329" s="40"/>
      <c r="Q329" s="21">
        <f t="shared" si="126"/>
        <v>19.794442056928528</v>
      </c>
      <c r="R329" s="44">
        <f t="shared" si="127"/>
        <v>0.94071198015858415</v>
      </c>
      <c r="S329" s="22"/>
      <c r="T329" s="22">
        <f t="shared" si="128"/>
        <v>3.0630091330453668</v>
      </c>
      <c r="U329" s="50">
        <f t="shared" si="129"/>
        <v>0.31531011122013652</v>
      </c>
      <c r="V329" s="47"/>
      <c r="W329" s="26">
        <f t="shared" si="133"/>
        <v>0.56305377003595802</v>
      </c>
      <c r="X329" s="26">
        <f t="shared" si="134"/>
        <v>3.0630091330453668</v>
      </c>
      <c r="Y329" s="27">
        <f t="shared" si="135"/>
        <v>9.1911866008076076E-2</v>
      </c>
      <c r="Z329" s="26">
        <f t="shared" si="136"/>
        <v>0.15527964767447663</v>
      </c>
      <c r="AA329" s="33">
        <f t="shared" si="138"/>
        <v>4.6620808753902754</v>
      </c>
      <c r="AB329" s="30"/>
      <c r="AC329" s="37">
        <f t="shared" si="139"/>
        <v>1.1454020753734149E-2</v>
      </c>
      <c r="AD329" s="37">
        <f t="shared" si="140"/>
        <v>3.896994853460408</v>
      </c>
      <c r="AE329" s="38">
        <f t="shared" si="141"/>
        <v>5.9583999999999975</v>
      </c>
      <c r="AF329" s="37">
        <f t="shared" si="142"/>
        <v>6.2801104568932465E-4</v>
      </c>
      <c r="AG329" s="37">
        <f t="shared" si="143"/>
        <v>0.19607966935439325</v>
      </c>
      <c r="AH329" s="38">
        <f t="shared" si="144"/>
        <v>0.57501485658860374</v>
      </c>
    </row>
    <row r="330" spans="6:34" x14ac:dyDescent="0.2">
      <c r="F330" s="9">
        <v>67.200000000001907</v>
      </c>
      <c r="G330" s="17">
        <f t="shared" si="137"/>
        <v>1116.7384615384799</v>
      </c>
      <c r="H330" s="24">
        <f t="shared" si="130"/>
        <v>1389.88846153848</v>
      </c>
      <c r="I330" s="24">
        <f t="shared" si="131"/>
        <v>15.69755607100673</v>
      </c>
      <c r="J330" s="18">
        <f t="shared" si="132"/>
        <v>1569755607.100673</v>
      </c>
      <c r="K330" s="19">
        <f t="shared" si="121"/>
        <v>-7.7122442296775526</v>
      </c>
      <c r="L330" s="25">
        <f t="shared" si="122"/>
        <v>-8.0808826131345342</v>
      </c>
      <c r="M330" s="19">
        <f t="shared" si="123"/>
        <v>0.36863838345698152</v>
      </c>
      <c r="N330" s="20">
        <f t="shared" si="124"/>
        <v>6.4761753846143932</v>
      </c>
      <c r="O330" s="42">
        <f t="shared" si="125"/>
        <v>1.6711141729130956</v>
      </c>
      <c r="P330" s="40"/>
      <c r="Q330" s="21">
        <f t="shared" si="126"/>
        <v>19.755962554108599</v>
      </c>
      <c r="R330" s="44">
        <f t="shared" si="127"/>
        <v>0.94076560095736794</v>
      </c>
      <c r="S330" s="22"/>
      <c r="T330" s="22">
        <f t="shared" si="128"/>
        <v>3.0505601502150972</v>
      </c>
      <c r="U330" s="50">
        <f t="shared" si="129"/>
        <v>0.31525598015709205</v>
      </c>
      <c r="V330" s="47"/>
      <c r="W330" s="26">
        <f t="shared" si="133"/>
        <v>0.56295710742337857</v>
      </c>
      <c r="X330" s="26">
        <f t="shared" si="134"/>
        <v>3.0505601502150972</v>
      </c>
      <c r="Y330" s="27">
        <f t="shared" si="135"/>
        <v>9.2271104273043761E-2</v>
      </c>
      <c r="Z330" s="26">
        <f t="shared" si="136"/>
        <v>0.1557920074225092</v>
      </c>
      <c r="AA330" s="33">
        <f t="shared" si="138"/>
        <v>4.6459507598208969</v>
      </c>
      <c r="AB330" s="30"/>
      <c r="AC330" s="37">
        <f t="shared" si="139"/>
        <v>1.1428725594986297E-2</v>
      </c>
      <c r="AD330" s="37">
        <f t="shared" si="140"/>
        <v>3.9084235790553943</v>
      </c>
      <c r="AE330" s="38">
        <f t="shared" si="141"/>
        <v>5.9583999999999975</v>
      </c>
      <c r="AF330" s="37">
        <f t="shared" si="142"/>
        <v>6.2801079055719428E-4</v>
      </c>
      <c r="AG330" s="37">
        <f t="shared" si="143"/>
        <v>0.19670768014495044</v>
      </c>
      <c r="AH330" s="38">
        <f t="shared" si="144"/>
        <v>0.5750148563334716</v>
      </c>
    </row>
    <row r="331" spans="6:34" x14ac:dyDescent="0.2">
      <c r="F331" s="9">
        <v>67.100000000001899</v>
      </c>
      <c r="G331" s="17">
        <f t="shared" si="137"/>
        <v>1116.4846153846338</v>
      </c>
      <c r="H331" s="24">
        <f t="shared" si="130"/>
        <v>1389.6346153846339</v>
      </c>
      <c r="I331" s="24">
        <f t="shared" si="131"/>
        <v>15.686558869823287</v>
      </c>
      <c r="J331" s="18">
        <f t="shared" si="132"/>
        <v>1568655886.9823287</v>
      </c>
      <c r="K331" s="19">
        <f t="shared" si="121"/>
        <v>-7.7077849417323492</v>
      </c>
      <c r="L331" s="25">
        <f t="shared" si="122"/>
        <v>-8.0848253262775156</v>
      </c>
      <c r="M331" s="19">
        <f t="shared" si="123"/>
        <v>0.37704038454516642</v>
      </c>
      <c r="N331" s="20">
        <f t="shared" si="124"/>
        <v>6.4899338461528515</v>
      </c>
      <c r="O331" s="42">
        <f t="shared" si="125"/>
        <v>1.6714911258751606</v>
      </c>
      <c r="P331" s="40"/>
      <c r="Q331" s="21">
        <f t="shared" si="126"/>
        <v>19.71714597063691</v>
      </c>
      <c r="R331" s="44">
        <f t="shared" si="127"/>
        <v>0.94081575766112613</v>
      </c>
      <c r="S331" s="22"/>
      <c r="T331" s="22">
        <f t="shared" si="128"/>
        <v>3.0381120113150271</v>
      </c>
      <c r="U331" s="50">
        <f t="shared" si="129"/>
        <v>0.31520168796252424</v>
      </c>
      <c r="V331" s="47"/>
      <c r="W331" s="26">
        <f t="shared" si="133"/>
        <v>0.56286015707593606</v>
      </c>
      <c r="X331" s="26">
        <f t="shared" si="134"/>
        <v>3.0381120113150271</v>
      </c>
      <c r="Y331" s="27">
        <f t="shared" si="135"/>
        <v>9.2633213485816421E-2</v>
      </c>
      <c r="Z331" s="26">
        <f t="shared" si="136"/>
        <v>0.15630783320589817</v>
      </c>
      <c r="AA331" s="33">
        <f t="shared" si="138"/>
        <v>4.6298213593598101</v>
      </c>
      <c r="AB331" s="30"/>
      <c r="AC331" s="37">
        <f t="shared" si="139"/>
        <v>1.1403261352162821E-2</v>
      </c>
      <c r="AD331" s="37">
        <f t="shared" si="140"/>
        <v>3.9198268404075569</v>
      </c>
      <c r="AE331" s="38">
        <f t="shared" si="141"/>
        <v>5.9583999999999975</v>
      </c>
      <c r="AF331" s="37">
        <f t="shared" si="142"/>
        <v>6.2800872281187871E-4</v>
      </c>
      <c r="AG331" s="37">
        <f t="shared" si="143"/>
        <v>0.19733568886776232</v>
      </c>
      <c r="AH331" s="38">
        <f t="shared" si="144"/>
        <v>0.57501485426572607</v>
      </c>
    </row>
    <row r="332" spans="6:34" x14ac:dyDescent="0.2">
      <c r="F332" s="9">
        <v>67.000000000001904</v>
      </c>
      <c r="G332" s="17">
        <f t="shared" si="137"/>
        <v>1116.2307692307877</v>
      </c>
      <c r="H332" s="24">
        <f t="shared" si="130"/>
        <v>1389.3807692307878</v>
      </c>
      <c r="I332" s="24">
        <f t="shared" si="131"/>
        <v>15.675574556213832</v>
      </c>
      <c r="J332" s="18">
        <f t="shared" si="132"/>
        <v>1567557455.6213832</v>
      </c>
      <c r="K332" s="19">
        <f t="shared" si="121"/>
        <v>-7.7032910817969302</v>
      </c>
      <c r="L332" s="25">
        <f t="shared" si="122"/>
        <v>-8.0887684598344496</v>
      </c>
      <c r="M332" s="19">
        <f t="shared" si="123"/>
        <v>0.38547737803751936</v>
      </c>
      <c r="N332" s="20">
        <f t="shared" si="124"/>
        <v>6.5036923076913098</v>
      </c>
      <c r="O332" s="42">
        <f t="shared" si="125"/>
        <v>1.6718628930386936</v>
      </c>
      <c r="P332" s="40"/>
      <c r="Q332" s="21">
        <f t="shared" si="126"/>
        <v>19.677993997848628</v>
      </c>
      <c r="R332" s="44">
        <f t="shared" si="127"/>
        <v>0.94086244421266785</v>
      </c>
      <c r="S332" s="22"/>
      <c r="T332" s="22">
        <f t="shared" si="128"/>
        <v>3.0256649710468775</v>
      </c>
      <c r="U332" s="50">
        <f t="shared" si="129"/>
        <v>0.31514723542996886</v>
      </c>
      <c r="V332" s="47"/>
      <c r="W332" s="26">
        <f t="shared" si="133"/>
        <v>0.56276292041065867</v>
      </c>
      <c r="X332" s="26">
        <f t="shared" si="134"/>
        <v>3.0256649710468775</v>
      </c>
      <c r="Y332" s="27">
        <f t="shared" si="135"/>
        <v>9.2998221183745802E-2</v>
      </c>
      <c r="Z332" s="26">
        <f t="shared" si="136"/>
        <v>0.15682715033799313</v>
      </c>
      <c r="AA332" s="33">
        <f t="shared" si="138"/>
        <v>4.6136930033025463</v>
      </c>
      <c r="AB332" s="30"/>
      <c r="AC332" s="37">
        <f t="shared" si="139"/>
        <v>1.1377628990975322E-2</v>
      </c>
      <c r="AD332" s="37">
        <f t="shared" si="140"/>
        <v>3.9312044693985322</v>
      </c>
      <c r="AE332" s="38">
        <f t="shared" si="141"/>
        <v>5.9583999999999975</v>
      </c>
      <c r="AF332" s="37">
        <f t="shared" si="142"/>
        <v>6.2800483982128276E-4</v>
      </c>
      <c r="AG332" s="37">
        <f t="shared" si="143"/>
        <v>0.1979636937075836</v>
      </c>
      <c r="AH332" s="38">
        <f t="shared" si="144"/>
        <v>0.57501485038273559</v>
      </c>
    </row>
    <row r="333" spans="6:34" x14ac:dyDescent="0.2">
      <c r="F333" s="9">
        <v>66.900000000001896</v>
      </c>
      <c r="G333" s="17">
        <f t="shared" si="137"/>
        <v>1115.9769230769416</v>
      </c>
      <c r="H333" s="24">
        <f t="shared" si="130"/>
        <v>1389.1269230769417</v>
      </c>
      <c r="I333" s="24">
        <f t="shared" si="131"/>
        <v>15.664603130178307</v>
      </c>
      <c r="J333" s="18">
        <f t="shared" si="132"/>
        <v>1566460313.0178306</v>
      </c>
      <c r="K333" s="19">
        <f t="shared" si="121"/>
        <v>-7.6987625355557885</v>
      </c>
      <c r="L333" s="25">
        <f t="shared" si="122"/>
        <v>-8.0927120140358415</v>
      </c>
      <c r="M333" s="19">
        <f t="shared" si="123"/>
        <v>0.39394947848005302</v>
      </c>
      <c r="N333" s="20">
        <f t="shared" si="124"/>
        <v>6.5174507692297681</v>
      </c>
      <c r="O333" s="42">
        <f t="shared" si="125"/>
        <v>1.6722294572563685</v>
      </c>
      <c r="P333" s="40"/>
      <c r="Q333" s="21">
        <f t="shared" si="126"/>
        <v>19.63850834154217</v>
      </c>
      <c r="R333" s="44">
        <f t="shared" si="127"/>
        <v>0.94090565454754671</v>
      </c>
      <c r="S333" s="22"/>
      <c r="T333" s="22">
        <f t="shared" si="128"/>
        <v>3.0132192841808068</v>
      </c>
      <c r="U333" s="50">
        <f t="shared" si="129"/>
        <v>0.31509262335990912</v>
      </c>
      <c r="V333" s="47"/>
      <c r="W333" s="26">
        <f t="shared" si="133"/>
        <v>0.56266539885698053</v>
      </c>
      <c r="X333" s="26">
        <f t="shared" si="134"/>
        <v>3.0132192841808068</v>
      </c>
      <c r="Y333" s="27">
        <f t="shared" si="135"/>
        <v>9.3366155229879053E-2</v>
      </c>
      <c r="Z333" s="26">
        <f t="shared" si="136"/>
        <v>0.15734998433422206</v>
      </c>
      <c r="AA333" s="33">
        <f t="shared" si="138"/>
        <v>4.5975660210485847</v>
      </c>
      <c r="AB333" s="30"/>
      <c r="AC333" s="37">
        <f t="shared" si="139"/>
        <v>1.1351829484448718E-2</v>
      </c>
      <c r="AD333" s="37">
        <f t="shared" si="140"/>
        <v>3.9425562988829808</v>
      </c>
      <c r="AE333" s="38">
        <f t="shared" si="141"/>
        <v>5.9583999999999975</v>
      </c>
      <c r="AF333" s="37">
        <f t="shared" si="142"/>
        <v>6.2799913895378149E-4</v>
      </c>
      <c r="AG333" s="37">
        <f t="shared" si="143"/>
        <v>0.19859169284653738</v>
      </c>
      <c r="AH333" s="38">
        <f t="shared" si="144"/>
        <v>0.57501484468186803</v>
      </c>
    </row>
    <row r="334" spans="6:34" x14ac:dyDescent="0.2">
      <c r="F334" s="9">
        <v>66.800000000001901</v>
      </c>
      <c r="G334" s="17">
        <f t="shared" si="137"/>
        <v>1115.7230769230955</v>
      </c>
      <c r="H334" s="24">
        <f t="shared" si="130"/>
        <v>1388.8730769230956</v>
      </c>
      <c r="I334" s="24">
        <f t="shared" si="131"/>
        <v>15.653644591716798</v>
      </c>
      <c r="J334" s="18">
        <f t="shared" si="132"/>
        <v>1565364459.1716797</v>
      </c>
      <c r="K334" s="19">
        <f t="shared" si="121"/>
        <v>-7.6941991881490654</v>
      </c>
      <c r="L334" s="25">
        <f t="shared" si="122"/>
        <v>-8.0966559891123513</v>
      </c>
      <c r="M334" s="19">
        <f t="shared" si="123"/>
        <v>0.40245680096328584</v>
      </c>
      <c r="N334" s="20">
        <f t="shared" si="124"/>
        <v>6.5312092307682263</v>
      </c>
      <c r="O334" s="42">
        <f t="shared" si="125"/>
        <v>1.6725908012992061</v>
      </c>
      <c r="P334" s="40"/>
      <c r="Q334" s="21">
        <f t="shared" si="126"/>
        <v>19.598690721916306</v>
      </c>
      <c r="R334" s="44">
        <f t="shared" si="127"/>
        <v>0.9409453825939712</v>
      </c>
      <c r="S334" s="22"/>
      <c r="T334" s="22">
        <f t="shared" si="128"/>
        <v>3.0007752055450583</v>
      </c>
      <c r="U334" s="50">
        <f t="shared" si="129"/>
        <v>0.31503785255982802</v>
      </c>
      <c r="V334" s="47"/>
      <c r="W334" s="26">
        <f t="shared" si="133"/>
        <v>0.56256759385683575</v>
      </c>
      <c r="X334" s="26">
        <f t="shared" si="134"/>
        <v>3.0007752055450583</v>
      </c>
      <c r="Y334" s="27">
        <f t="shared" si="135"/>
        <v>9.3737043817424412E-2</v>
      </c>
      <c r="Z334" s="26">
        <f t="shared" si="136"/>
        <v>0.15787636091348342</v>
      </c>
      <c r="AA334" s="33">
        <f t="shared" si="138"/>
        <v>4.5814407420881498</v>
      </c>
      <c r="AB334" s="30"/>
      <c r="AC334" s="37">
        <f t="shared" si="139"/>
        <v>1.1325863812860843E-2</v>
      </c>
      <c r="AD334" s="37">
        <f t="shared" si="140"/>
        <v>3.9538821626958418</v>
      </c>
      <c r="AE334" s="38">
        <f t="shared" si="141"/>
        <v>5.9583999999999975</v>
      </c>
      <c r="AF334" s="37">
        <f t="shared" si="142"/>
        <v>6.2799161757686394E-4</v>
      </c>
      <c r="AG334" s="37">
        <f t="shared" si="143"/>
        <v>0.19921968446411426</v>
      </c>
      <c r="AH334" s="38">
        <f t="shared" si="144"/>
        <v>0.57501483716049129</v>
      </c>
    </row>
    <row r="335" spans="6:34" x14ac:dyDescent="0.2">
      <c r="F335" s="9">
        <v>66.700000000001907</v>
      </c>
      <c r="G335" s="17">
        <f t="shared" si="137"/>
        <v>1115.4692307692494</v>
      </c>
      <c r="H335" s="24">
        <f t="shared" si="130"/>
        <v>1388.6192307692495</v>
      </c>
      <c r="I335" s="24">
        <f t="shared" si="131"/>
        <v>15.64269894082922</v>
      </c>
      <c r="J335" s="18">
        <f t="shared" si="132"/>
        <v>1564269894.082922</v>
      </c>
      <c r="K335" s="19">
        <f t="shared" si="121"/>
        <v>-7.6896009241691496</v>
      </c>
      <c r="L335" s="25">
        <f t="shared" si="122"/>
        <v>-8.1006003852948254</v>
      </c>
      <c r="M335" s="19">
        <f t="shared" si="123"/>
        <v>0.41099946112567576</v>
      </c>
      <c r="N335" s="20">
        <f t="shared" si="124"/>
        <v>6.5449676923066846</v>
      </c>
      <c r="O335" s="42">
        <f t="shared" si="125"/>
        <v>1.6729469078560646</v>
      </c>
      <c r="P335" s="40"/>
      <c r="Q335" s="21">
        <f t="shared" si="126"/>
        <v>19.558542873505981</v>
      </c>
      <c r="R335" s="44">
        <f t="shared" si="127"/>
        <v>0.94098162227271176</v>
      </c>
      <c r="S335" s="22"/>
      <c r="T335" s="22">
        <f t="shared" si="128"/>
        <v>2.9883329900155458</v>
      </c>
      <c r="U335" s="50">
        <f t="shared" si="129"/>
        <v>0.31498292384426091</v>
      </c>
      <c r="V335" s="47"/>
      <c r="W335" s="26">
        <f t="shared" si="133"/>
        <v>0.56246950686475161</v>
      </c>
      <c r="X335" s="26">
        <f t="shared" si="134"/>
        <v>2.9883329900155458</v>
      </c>
      <c r="Y335" s="27">
        <f t="shared" si="135"/>
        <v>9.4110915474286808E-2</v>
      </c>
      <c r="Z335" s="26">
        <f t="shared" si="136"/>
        <v>0.15840630599954014</v>
      </c>
      <c r="AA335" s="33">
        <f t="shared" si="138"/>
        <v>4.5653174959889533</v>
      </c>
      <c r="AB335" s="30"/>
      <c r="AC335" s="37">
        <f t="shared" si="139"/>
        <v>1.129973296373004E-2</v>
      </c>
      <c r="AD335" s="37">
        <f t="shared" si="140"/>
        <v>3.9651818956595717</v>
      </c>
      <c r="AE335" s="38">
        <f t="shared" si="141"/>
        <v>5.9583999999999975</v>
      </c>
      <c r="AF335" s="37">
        <f t="shared" si="142"/>
        <v>6.2798227305845054E-4</v>
      </c>
      <c r="AG335" s="37">
        <f t="shared" si="143"/>
        <v>0.19984766673717272</v>
      </c>
      <c r="AH335" s="38">
        <f t="shared" si="144"/>
        <v>0.5750148278159728</v>
      </c>
    </row>
    <row r="336" spans="6:34" x14ac:dyDescent="0.2">
      <c r="F336" s="9">
        <v>66.600000000001899</v>
      </c>
      <c r="G336" s="17">
        <f t="shared" si="137"/>
        <v>1115.2153846154033</v>
      </c>
      <c r="H336" s="24">
        <f t="shared" si="130"/>
        <v>1388.3653846154034</v>
      </c>
      <c r="I336" s="24">
        <f t="shared" si="131"/>
        <v>15.631766177515615</v>
      </c>
      <c r="J336" s="18">
        <f t="shared" si="132"/>
        <v>1563176617.7515616</v>
      </c>
      <c r="K336" s="19">
        <f t="shared" si="121"/>
        <v>-7.6849676276571879</v>
      </c>
      <c r="L336" s="25">
        <f t="shared" si="122"/>
        <v>-8.1045452028142719</v>
      </c>
      <c r="M336" s="19">
        <f t="shared" si="123"/>
        <v>0.41957757515708405</v>
      </c>
      <c r="N336" s="20">
        <f t="shared" si="124"/>
        <v>6.5587261538451429</v>
      </c>
      <c r="O336" s="42">
        <f t="shared" si="125"/>
        <v>1.6732977595331162</v>
      </c>
      <c r="P336" s="40"/>
      <c r="Q336" s="21">
        <f t="shared" si="126"/>
        <v>19.518066545117147</v>
      </c>
      <c r="R336" s="44">
        <f t="shared" si="127"/>
        <v>0.94101436749700096</v>
      </c>
      <c r="S336" s="22"/>
      <c r="T336" s="22">
        <f t="shared" si="128"/>
        <v>2.9758928925054167</v>
      </c>
      <c r="U336" s="50">
        <f t="shared" si="129"/>
        <v>0.31492783803484881</v>
      </c>
      <c r="V336" s="47"/>
      <c r="W336" s="26">
        <f t="shared" si="133"/>
        <v>0.56237113934794425</v>
      </c>
      <c r="X336" s="26">
        <f t="shared" si="134"/>
        <v>2.9758928925054167</v>
      </c>
      <c r="Y336" s="27">
        <f t="shared" si="135"/>
        <v>9.4487799067674377E-2</v>
      </c>
      <c r="Z336" s="26">
        <f t="shared" si="136"/>
        <v>0.15893984572241529</v>
      </c>
      <c r="AA336" s="33">
        <f t="shared" si="138"/>
        <v>4.5491966123828931</v>
      </c>
      <c r="AB336" s="30"/>
      <c r="AC336" s="37">
        <f t="shared" si="139"/>
        <v>1.1273437931761726E-2</v>
      </c>
      <c r="AD336" s="37">
        <f t="shared" si="140"/>
        <v>3.9764553335913333</v>
      </c>
      <c r="AE336" s="38">
        <f t="shared" si="141"/>
        <v>5.9583999999999975</v>
      </c>
      <c r="AF336" s="37">
        <f t="shared" si="142"/>
        <v>6.2797110276597841E-4</v>
      </c>
      <c r="AG336" s="37">
        <f t="shared" si="143"/>
        <v>0.20047563783993869</v>
      </c>
      <c r="AH336" s="38">
        <f t="shared" si="144"/>
        <v>0.57501481664568022</v>
      </c>
    </row>
    <row r="337" spans="6:34" x14ac:dyDescent="0.2">
      <c r="F337" s="9">
        <v>66.500000000001904</v>
      </c>
      <c r="G337" s="17">
        <f t="shared" si="137"/>
        <v>1114.9615384615572</v>
      </c>
      <c r="H337" s="24">
        <f t="shared" si="130"/>
        <v>1388.1115384615573</v>
      </c>
      <c r="I337" s="24">
        <f t="shared" si="131"/>
        <v>15.62084630177597</v>
      </c>
      <c r="J337" s="18">
        <f t="shared" si="132"/>
        <v>1562084630.177597</v>
      </c>
      <c r="K337" s="19">
        <f t="shared" si="121"/>
        <v>-7.6802991820996418</v>
      </c>
      <c r="L337" s="25">
        <f t="shared" si="122"/>
        <v>-8.1084904419018642</v>
      </c>
      <c r="M337" s="19">
        <f t="shared" si="123"/>
        <v>0.42819125980222239</v>
      </c>
      <c r="N337" s="20">
        <f t="shared" si="124"/>
        <v>6.5724846153836012</v>
      </c>
      <c r="O337" s="42">
        <f t="shared" si="125"/>
        <v>1.6736433388533296</v>
      </c>
      <c r="P337" s="40"/>
      <c r="Q337" s="21">
        <f t="shared" si="126"/>
        <v>19.477263499760515</v>
      </c>
      <c r="R337" s="44">
        <f t="shared" si="127"/>
        <v>0.9410436121724377</v>
      </c>
      <c r="S337" s="22"/>
      <c r="T337" s="22">
        <f t="shared" si="128"/>
        <v>2.963455167954582</v>
      </c>
      <c r="U337" s="50">
        <f t="shared" si="129"/>
        <v>0.31487259596039158</v>
      </c>
      <c r="V337" s="47"/>
      <c r="W337" s="26">
        <f t="shared" si="133"/>
        <v>0.56227249278641345</v>
      </c>
      <c r="X337" s="26">
        <f t="shared" si="134"/>
        <v>2.963455167954582</v>
      </c>
      <c r="Y337" s="27">
        <f t="shared" si="135"/>
        <v>9.4867723808776519E-2</v>
      </c>
      <c r="Z337" s="26">
        <f t="shared" si="136"/>
        <v>0.15947700641978732</v>
      </c>
      <c r="AA337" s="33">
        <f t="shared" si="138"/>
        <v>4.5330784209527089</v>
      </c>
      <c r="AB337" s="30"/>
      <c r="AC337" s="37">
        <f t="shared" si="139"/>
        <v>1.1246979718810644E-2</v>
      </c>
      <c r="AD337" s="37">
        <f t="shared" si="140"/>
        <v>3.9877023133101441</v>
      </c>
      <c r="AE337" s="38">
        <f t="shared" si="141"/>
        <v>5.9583999999999975</v>
      </c>
      <c r="AF337" s="37">
        <f t="shared" si="142"/>
        <v>6.2795810406637896E-4</v>
      </c>
      <c r="AG337" s="37">
        <f t="shared" si="143"/>
        <v>0.20110359594400506</v>
      </c>
      <c r="AH337" s="38">
        <f t="shared" si="144"/>
        <v>0.57501480364698065</v>
      </c>
    </row>
    <row r="338" spans="6:34" x14ac:dyDescent="0.2">
      <c r="F338" s="9">
        <v>66.400000000001896</v>
      </c>
      <c r="G338" s="17">
        <f t="shared" si="137"/>
        <v>1114.7076923077111</v>
      </c>
      <c r="H338" s="24">
        <f t="shared" si="130"/>
        <v>1387.8576923077112</v>
      </c>
      <c r="I338" s="24">
        <f t="shared" si="131"/>
        <v>15.609939313610269</v>
      </c>
      <c r="J338" s="18">
        <f t="shared" si="132"/>
        <v>1560993931.361027</v>
      </c>
      <c r="K338" s="19">
        <f t="shared" si="121"/>
        <v>-7.6755954704247769</v>
      </c>
      <c r="L338" s="25">
        <f t="shared" si="122"/>
        <v>-8.1124361027889478</v>
      </c>
      <c r="M338" s="19">
        <f t="shared" si="123"/>
        <v>0.43684063236417092</v>
      </c>
      <c r="N338" s="20">
        <f t="shared" si="124"/>
        <v>6.5862430769220595</v>
      </c>
      <c r="O338" s="42">
        <f t="shared" si="125"/>
        <v>1.6739836282559457</v>
      </c>
      <c r="P338" s="40"/>
      <c r="Q338" s="21">
        <f t="shared" si="126"/>
        <v>19.436135514584024</v>
      </c>
      <c r="R338" s="44">
        <f t="shared" si="127"/>
        <v>0.94106935019688842</v>
      </c>
      <c r="S338" s="22"/>
      <c r="T338" s="22">
        <f t="shared" si="128"/>
        <v>2.951020071319185</v>
      </c>
      <c r="U338" s="50">
        <f t="shared" si="129"/>
        <v>0.31481719845690237</v>
      </c>
      <c r="V338" s="47"/>
      <c r="W338" s="26">
        <f t="shared" si="133"/>
        <v>0.56217356867303991</v>
      </c>
      <c r="X338" s="26">
        <f t="shared" si="134"/>
        <v>2.951020071319185</v>
      </c>
      <c r="Y338" s="27">
        <f t="shared" si="135"/>
        <v>9.5250719257516478E-2</v>
      </c>
      <c r="Z338" s="26">
        <f t="shared" si="136"/>
        <v>0.16001781463838813</v>
      </c>
      <c r="AA338" s="33">
        <f t="shared" si="138"/>
        <v>4.5169632514185745</v>
      </c>
      <c r="AB338" s="30"/>
      <c r="AC338" s="37">
        <f t="shared" si="139"/>
        <v>1.1220359333858504E-2</v>
      </c>
      <c r="AD338" s="37">
        <f t="shared" si="140"/>
        <v>3.9989226726440026</v>
      </c>
      <c r="AE338" s="38">
        <f t="shared" si="141"/>
        <v>5.9583999999999975</v>
      </c>
      <c r="AF338" s="37">
        <f t="shared" si="142"/>
        <v>6.2794327432694891E-4</v>
      </c>
      <c r="AG338" s="37">
        <f t="shared" si="143"/>
        <v>0.20173153921833201</v>
      </c>
      <c r="AH338" s="38">
        <f t="shared" si="144"/>
        <v>0.57501478881724111</v>
      </c>
    </row>
    <row r="339" spans="6:34" x14ac:dyDescent="0.2">
      <c r="F339" s="9">
        <v>66.300000000001901</v>
      </c>
      <c r="G339" s="17">
        <f t="shared" si="137"/>
        <v>1114.453846153865</v>
      </c>
      <c r="H339" s="24">
        <f t="shared" si="130"/>
        <v>1387.6038461538651</v>
      </c>
      <c r="I339" s="24">
        <f t="shared" si="131"/>
        <v>15.599045213018584</v>
      </c>
      <c r="J339" s="18">
        <f t="shared" si="132"/>
        <v>1559904521.3018584</v>
      </c>
      <c r="K339" s="19">
        <f t="shared" si="121"/>
        <v>-7.6708563749991265</v>
      </c>
      <c r="L339" s="25">
        <f t="shared" si="122"/>
        <v>-8.1163821857070388</v>
      </c>
      <c r="M339" s="19">
        <f t="shared" si="123"/>
        <v>0.44552581070791231</v>
      </c>
      <c r="N339" s="20">
        <f t="shared" si="124"/>
        <v>6.6000015384605177</v>
      </c>
      <c r="O339" s="42">
        <f t="shared" si="125"/>
        <v>1.6743186100959448</v>
      </c>
      <c r="P339" s="40"/>
      <c r="Q339" s="21">
        <f t="shared" si="126"/>
        <v>19.394684380804446</v>
      </c>
      <c r="R339" s="44">
        <f t="shared" si="127"/>
        <v>0.94109157546038502</v>
      </c>
      <c r="S339" s="22"/>
      <c r="T339" s="22">
        <f t="shared" si="128"/>
        <v>2.938587857561068</v>
      </c>
      <c r="U339" s="50">
        <f t="shared" si="129"/>
        <v>0.3147616463676623</v>
      </c>
      <c r="V339" s="47"/>
      <c r="W339" s="26">
        <f t="shared" si="133"/>
        <v>0.56207436851368264</v>
      </c>
      <c r="X339" s="26">
        <f t="shared" si="134"/>
        <v>2.938587857561068</v>
      </c>
      <c r="Y339" s="27">
        <f t="shared" si="135"/>
        <v>9.5636815327377347E-2</v>
      </c>
      <c r="Z339" s="26">
        <f t="shared" si="136"/>
        <v>0.16056229713539935</v>
      </c>
      <c r="AA339" s="33">
        <f t="shared" si="138"/>
        <v>4.5008514335246792</v>
      </c>
      <c r="AB339" s="30"/>
      <c r="AC339" s="37">
        <f t="shared" si="139"/>
        <v>1.1193577792950968E-2</v>
      </c>
      <c r="AD339" s="37">
        <f t="shared" si="140"/>
        <v>4.0101162504369539</v>
      </c>
      <c r="AE339" s="38">
        <f t="shared" si="141"/>
        <v>5.9583999999999975</v>
      </c>
      <c r="AF339" s="37">
        <f t="shared" si="142"/>
        <v>6.2792661091398802E-4</v>
      </c>
      <c r="AG339" s="37">
        <f t="shared" si="143"/>
        <v>0.20235946582924599</v>
      </c>
      <c r="AH339" s="38">
        <f t="shared" si="144"/>
        <v>0.57501477215382835</v>
      </c>
    </row>
    <row r="340" spans="6:34" x14ac:dyDescent="0.2">
      <c r="F340" s="9">
        <v>66.200000000001907</v>
      </c>
      <c r="G340" s="17">
        <f t="shared" si="137"/>
        <v>1114.2000000000189</v>
      </c>
      <c r="H340" s="24">
        <f t="shared" si="130"/>
        <v>1387.350000000019</v>
      </c>
      <c r="I340" s="24">
        <f t="shared" si="131"/>
        <v>15.588164000000816</v>
      </c>
      <c r="J340" s="18">
        <f t="shared" si="132"/>
        <v>1558816400.0000815</v>
      </c>
      <c r="K340" s="19">
        <f t="shared" si="121"/>
        <v>-7.6660817776239583</v>
      </c>
      <c r="L340" s="25">
        <f t="shared" si="122"/>
        <v>-8.1203286908878276</v>
      </c>
      <c r="M340" s="19">
        <f t="shared" si="123"/>
        <v>0.45424691326386935</v>
      </c>
      <c r="N340" s="20">
        <f t="shared" si="124"/>
        <v>6.613759999998976</v>
      </c>
      <c r="O340" s="42">
        <f t="shared" si="125"/>
        <v>1.6746482666435156</v>
      </c>
      <c r="P340" s="40"/>
      <c r="Q340" s="21">
        <f t="shared" si="126"/>
        <v>19.352911903637651</v>
      </c>
      <c r="R340" s="44">
        <f t="shared" si="127"/>
        <v>0.94111028184502366</v>
      </c>
      <c r="S340" s="22"/>
      <c r="T340" s="22">
        <f t="shared" si="128"/>
        <v>2.9261587816371697</v>
      </c>
      <c r="U340" s="50">
        <f t="shared" si="129"/>
        <v>0.31470594054327533</v>
      </c>
      <c r="V340" s="47"/>
      <c r="W340" s="26">
        <f t="shared" si="133"/>
        <v>0.56197489382727728</v>
      </c>
      <c r="X340" s="26">
        <f t="shared" si="134"/>
        <v>2.9261587816371697</v>
      </c>
      <c r="Y340" s="27">
        <f t="shared" si="135"/>
        <v>9.6026042290305147E-2</v>
      </c>
      <c r="Z340" s="26">
        <f t="shared" si="136"/>
        <v>0.16111048087985044</v>
      </c>
      <c r="AA340" s="33">
        <f t="shared" si="138"/>
        <v>4.4847432970257177</v>
      </c>
      <c r="AB340" s="30"/>
      <c r="AC340" s="37">
        <f t="shared" si="139"/>
        <v>1.1166636119182123E-2</v>
      </c>
      <c r="AD340" s="37">
        <f t="shared" si="140"/>
        <v>4.0212828865561363</v>
      </c>
      <c r="AE340" s="38">
        <f t="shared" si="141"/>
        <v>5.9583999999999984</v>
      </c>
      <c r="AF340" s="37">
        <f t="shared" si="142"/>
        <v>6.2790811119411375E-4</v>
      </c>
      <c r="AG340" s="37">
        <f t="shared" si="143"/>
        <v>0.20298737394044011</v>
      </c>
      <c r="AH340" s="38">
        <f t="shared" si="144"/>
        <v>0.57501475365410837</v>
      </c>
    </row>
    <row r="341" spans="6:34" x14ac:dyDescent="0.2">
      <c r="F341" s="9">
        <v>66.100000000001899</v>
      </c>
      <c r="G341" s="17">
        <f t="shared" si="137"/>
        <v>1113.9461538461728</v>
      </c>
      <c r="H341" s="24">
        <f t="shared" si="130"/>
        <v>1387.0961538461729</v>
      </c>
      <c r="I341" s="24">
        <f t="shared" si="131"/>
        <v>15.577295674557035</v>
      </c>
      <c r="J341" s="18">
        <f t="shared" si="132"/>
        <v>1557729567.4557035</v>
      </c>
      <c r="K341" s="19">
        <f t="shared" si="121"/>
        <v>-7.6612715595316629</v>
      </c>
      <c r="L341" s="25">
        <f t="shared" si="122"/>
        <v>-8.1242756185631553</v>
      </c>
      <c r="M341" s="19">
        <f t="shared" si="123"/>
        <v>0.46300405903149233</v>
      </c>
      <c r="N341" s="20">
        <f t="shared" si="124"/>
        <v>6.6275184615374343</v>
      </c>
      <c r="O341" s="42">
        <f t="shared" si="125"/>
        <v>1.6749725800835176</v>
      </c>
      <c r="P341" s="40"/>
      <c r="Q341" s="21">
        <f t="shared" si="126"/>
        <v>19.310819902227912</v>
      </c>
      <c r="R341" s="44">
        <f t="shared" si="127"/>
        <v>0.94112546322486124</v>
      </c>
      <c r="S341" s="22"/>
      <c r="T341" s="22">
        <f t="shared" si="128"/>
        <v>2.9137330984889083</v>
      </c>
      <c r="U341" s="50">
        <f t="shared" si="129"/>
        <v>0.31465008184172394</v>
      </c>
      <c r="V341" s="47"/>
      <c r="W341" s="26">
        <f t="shared" si="133"/>
        <v>0.56187514614593559</v>
      </c>
      <c r="X341" s="26">
        <f t="shared" si="134"/>
        <v>2.9137330984889083</v>
      </c>
      <c r="Y341" s="27">
        <f t="shared" si="135"/>
        <v>9.6418430781688574E-2</v>
      </c>
      <c r="Z341" s="26">
        <f t="shared" si="136"/>
        <v>0.16166239305401567</v>
      </c>
      <c r="AA341" s="33">
        <f t="shared" si="138"/>
        <v>4.4686391716733702</v>
      </c>
      <c r="AB341" s="30"/>
      <c r="AC341" s="37">
        <f t="shared" si="139"/>
        <v>1.1139535342638361E-2</v>
      </c>
      <c r="AD341" s="37">
        <f t="shared" si="140"/>
        <v>4.032422421898775</v>
      </c>
      <c r="AE341" s="38">
        <f t="shared" si="141"/>
        <v>5.9583999999999993</v>
      </c>
      <c r="AF341" s="37">
        <f t="shared" si="142"/>
        <v>6.2788777253334604E-4</v>
      </c>
      <c r="AG341" s="37">
        <f t="shared" si="143"/>
        <v>0.20361526171297345</v>
      </c>
      <c r="AH341" s="38">
        <f t="shared" si="144"/>
        <v>0.57501473331544761</v>
      </c>
    </row>
    <row r="342" spans="6:34" x14ac:dyDescent="0.2">
      <c r="F342" s="9">
        <v>66.000000000001904</v>
      </c>
      <c r="G342" s="17">
        <f t="shared" si="137"/>
        <v>1113.6923076923267</v>
      </c>
      <c r="H342" s="24">
        <f t="shared" si="130"/>
        <v>1386.8423076923268</v>
      </c>
      <c r="I342" s="24">
        <f t="shared" si="131"/>
        <v>15.566440236687214</v>
      </c>
      <c r="J342" s="18">
        <f t="shared" si="132"/>
        <v>1556644023.6687214</v>
      </c>
      <c r="K342" s="19">
        <f t="shared" si="121"/>
        <v>-7.6564256013821588</v>
      </c>
      <c r="L342" s="25">
        <f t="shared" si="122"/>
        <v>-8.1282229689650585</v>
      </c>
      <c r="M342" s="19">
        <f t="shared" si="123"/>
        <v>0.4717973675828997</v>
      </c>
      <c r="N342" s="20">
        <f t="shared" si="124"/>
        <v>6.6412769230758926</v>
      </c>
      <c r="O342" s="42">
        <f t="shared" si="125"/>
        <v>1.6752915325149376</v>
      </c>
      <c r="P342" s="40"/>
      <c r="Q342" s="21">
        <f t="shared" si="126"/>
        <v>19.268410209576096</v>
      </c>
      <c r="R342" s="44">
        <f t="shared" si="127"/>
        <v>0.94113711346580964</v>
      </c>
      <c r="S342" s="22"/>
      <c r="T342" s="22">
        <f t="shared" si="128"/>
        <v>2.9013110630315313</v>
      </c>
      <c r="U342" s="50">
        <f t="shared" si="129"/>
        <v>0.31459407112842563</v>
      </c>
      <c r="V342" s="47"/>
      <c r="W342" s="26">
        <f t="shared" si="133"/>
        <v>0.56177512701504573</v>
      </c>
      <c r="X342" s="26">
        <f t="shared" si="134"/>
        <v>2.9013110630315313</v>
      </c>
      <c r="Y342" s="27">
        <f t="shared" si="135"/>
        <v>9.6814011805417433E-2</v>
      </c>
      <c r="Z342" s="26">
        <f t="shared" si="136"/>
        <v>0.16221806105481021</v>
      </c>
      <c r="AA342" s="33">
        <f t="shared" si="138"/>
        <v>4.4525393872027426</v>
      </c>
      <c r="AB342" s="30"/>
      <c r="AC342" s="37">
        <f t="shared" si="139"/>
        <v>1.1112276500357779E-2</v>
      </c>
      <c r="AD342" s="37">
        <f t="shared" si="140"/>
        <v>4.0435346983991325</v>
      </c>
      <c r="AE342" s="38">
        <f t="shared" si="141"/>
        <v>5.9583999999999984</v>
      </c>
      <c r="AF342" s="37">
        <f t="shared" si="142"/>
        <v>6.2786559229708206E-4</v>
      </c>
      <c r="AG342" s="37">
        <f t="shared" si="143"/>
        <v>0.20424312730527053</v>
      </c>
      <c r="AH342" s="38">
        <f t="shared" si="144"/>
        <v>0.57501471113521141</v>
      </c>
    </row>
    <row r="343" spans="6:34" x14ac:dyDescent="0.2">
      <c r="F343" s="9">
        <v>65.900000000001896</v>
      </c>
      <c r="G343" s="17">
        <f t="shared" si="137"/>
        <v>1113.4384615384806</v>
      </c>
      <c r="H343" s="24">
        <f t="shared" si="130"/>
        <v>1386.5884615384807</v>
      </c>
      <c r="I343" s="24">
        <f t="shared" si="131"/>
        <v>15.555597686391351</v>
      </c>
      <c r="J343" s="18">
        <f t="shared" si="132"/>
        <v>1555559768.6391351</v>
      </c>
      <c r="K343" s="19">
        <f t="shared" si="121"/>
        <v>-7.651543783259255</v>
      </c>
      <c r="L343" s="25">
        <f t="shared" si="122"/>
        <v>-8.1321707423257248</v>
      </c>
      <c r="M343" s="19">
        <f t="shared" si="123"/>
        <v>0.48062695906646979</v>
      </c>
      <c r="N343" s="20">
        <f t="shared" si="124"/>
        <v>6.6550353846143508</v>
      </c>
      <c r="O343" s="42">
        <f t="shared" si="125"/>
        <v>1.6756051059503481</v>
      </c>
      <c r="P343" s="40"/>
      <c r="Q343" s="21">
        <f t="shared" si="126"/>
        <v>19.225684672466624</v>
      </c>
      <c r="R343" s="44">
        <f t="shared" si="127"/>
        <v>0.941145226425531</v>
      </c>
      <c r="S343" s="22"/>
      <c r="T343" s="22">
        <f t="shared" si="128"/>
        <v>2.8888929301434092</v>
      </c>
      <c r="U343" s="50">
        <f t="shared" si="129"/>
        <v>0.31453790927628911</v>
      </c>
      <c r="V343" s="47"/>
      <c r="W343" s="26">
        <f t="shared" si="133"/>
        <v>0.56167483799337337</v>
      </c>
      <c r="X343" s="26">
        <f t="shared" si="134"/>
        <v>2.8888929301434092</v>
      </c>
      <c r="Y343" s="27">
        <f t="shared" si="135"/>
        <v>9.7212816739021712E-2</v>
      </c>
      <c r="Z343" s="26">
        <f t="shared" si="136"/>
        <v>0.16277751249518663</v>
      </c>
      <c r="AA343" s="33">
        <f t="shared" si="138"/>
        <v>4.4364442733187204</v>
      </c>
      <c r="AB343" s="30"/>
      <c r="AC343" s="37">
        <f t="shared" si="139"/>
        <v>1.1084860636304759E-2</v>
      </c>
      <c r="AD343" s="37">
        <f t="shared" si="140"/>
        <v>4.0546195590354372</v>
      </c>
      <c r="AE343" s="38">
        <f t="shared" si="141"/>
        <v>5.9583999999999984</v>
      </c>
      <c r="AF343" s="37">
        <f t="shared" si="142"/>
        <v>6.2784156785096359E-4</v>
      </c>
      <c r="AG343" s="37">
        <f t="shared" si="143"/>
        <v>0.20487096887312148</v>
      </c>
      <c r="AH343" s="38">
        <f t="shared" si="144"/>
        <v>0.5750146871107652</v>
      </c>
    </row>
    <row r="344" spans="6:34" x14ac:dyDescent="0.2">
      <c r="F344" s="9">
        <v>65.800000000001901</v>
      </c>
      <c r="G344" s="17">
        <f t="shared" si="137"/>
        <v>1113.1846153846345</v>
      </c>
      <c r="H344" s="24">
        <f t="shared" si="130"/>
        <v>1386.3346153846346</v>
      </c>
      <c r="I344" s="24">
        <f t="shared" si="131"/>
        <v>15.544768023669462</v>
      </c>
      <c r="J344" s="18">
        <f t="shared" si="132"/>
        <v>1554476802.3669462</v>
      </c>
      <c r="K344" s="19">
        <f t="shared" si="121"/>
        <v>-7.6466259846669633</v>
      </c>
      <c r="L344" s="25">
        <f t="shared" si="122"/>
        <v>-8.1361189388775195</v>
      </c>
      <c r="M344" s="19">
        <f t="shared" si="123"/>
        <v>0.48949295421055616</v>
      </c>
      <c r="N344" s="20">
        <f t="shared" si="124"/>
        <v>6.6687938461528091</v>
      </c>
      <c r="O344" s="42">
        <f t="shared" si="125"/>
        <v>1.6759132823153493</v>
      </c>
      <c r="P344" s="40"/>
      <c r="Q344" s="21">
        <f t="shared" si="126"/>
        <v>19.18264515139348</v>
      </c>
      <c r="R344" s="44">
        <f t="shared" si="127"/>
        <v>0.94114979595332593</v>
      </c>
      <c r="S344" s="22"/>
      <c r="T344" s="22">
        <f t="shared" si="128"/>
        <v>2.8764789546553224</v>
      </c>
      <c r="U344" s="50">
        <f t="shared" si="129"/>
        <v>0.31448159716577206</v>
      </c>
      <c r="V344" s="47"/>
      <c r="W344" s="26">
        <f t="shared" si="133"/>
        <v>0.56157428065316439</v>
      </c>
      <c r="X344" s="26">
        <f t="shared" si="134"/>
        <v>2.8764789546553224</v>
      </c>
      <c r="Y344" s="27">
        <f t="shared" si="135"/>
        <v>9.7614877338891515E-2</v>
      </c>
      <c r="Z344" s="26">
        <f t="shared" si="136"/>
        <v>0.16334077520552875</v>
      </c>
      <c r="AA344" s="33">
        <f t="shared" si="138"/>
        <v>4.4203541596823399</v>
      </c>
      <c r="AB344" s="30"/>
      <c r="AC344" s="37">
        <f t="shared" si="139"/>
        <v>1.1057288801304388E-2</v>
      </c>
      <c r="AD344" s="37">
        <f t="shared" si="140"/>
        <v>4.065676847836742</v>
      </c>
      <c r="AE344" s="38">
        <f t="shared" si="141"/>
        <v>5.9583999999999993</v>
      </c>
      <c r="AF344" s="37">
        <f t="shared" si="142"/>
        <v>6.2781569655951329E-4</v>
      </c>
      <c r="AG344" s="37">
        <f t="shared" si="143"/>
        <v>0.20549878456968099</v>
      </c>
      <c r="AH344" s="38">
        <f t="shared" si="144"/>
        <v>0.57501466123947387</v>
      </c>
    </row>
    <row r="345" spans="6:34" x14ac:dyDescent="0.2">
      <c r="F345" s="9">
        <v>65.700000000001907</v>
      </c>
      <c r="G345" s="17">
        <f t="shared" si="137"/>
        <v>1112.9307692307884</v>
      </c>
      <c r="H345" s="24">
        <f t="shared" si="130"/>
        <v>1386.0807692307885</v>
      </c>
      <c r="I345" s="24">
        <f t="shared" si="131"/>
        <v>15.533951248521547</v>
      </c>
      <c r="J345" s="18">
        <f t="shared" si="132"/>
        <v>1553395124.8521547</v>
      </c>
      <c r="K345" s="19">
        <f t="shared" si="121"/>
        <v>-7.6416720845258164</v>
      </c>
      <c r="L345" s="25">
        <f t="shared" si="122"/>
        <v>-8.1400675588529783</v>
      </c>
      <c r="M345" s="19">
        <f t="shared" si="123"/>
        <v>0.49839547432716191</v>
      </c>
      <c r="N345" s="20">
        <f t="shared" si="124"/>
        <v>6.6825523076912674</v>
      </c>
      <c r="O345" s="42">
        <f t="shared" si="125"/>
        <v>1.6762160434480231</v>
      </c>
      <c r="P345" s="40"/>
      <c r="Q345" s="21">
        <f t="shared" si="126"/>
        <v>19.139293520484991</v>
      </c>
      <c r="R345" s="44">
        <f t="shared" si="127"/>
        <v>0.9411508158900278</v>
      </c>
      <c r="S345" s="22"/>
      <c r="T345" s="22">
        <f t="shared" si="128"/>
        <v>2.8640693913396933</v>
      </c>
      <c r="U345" s="50">
        <f t="shared" si="129"/>
        <v>0.31442513568493863</v>
      </c>
      <c r="V345" s="47"/>
      <c r="W345" s="26">
        <f t="shared" si="133"/>
        <v>0.5614734565802475</v>
      </c>
      <c r="X345" s="26">
        <f t="shared" si="134"/>
        <v>2.8640693913396933</v>
      </c>
      <c r="Y345" s="27">
        <f t="shared" si="135"/>
        <v>9.8020225745580392E-2</v>
      </c>
      <c r="Z345" s="26">
        <f t="shared" si="136"/>
        <v>0.16390787723504485</v>
      </c>
      <c r="AA345" s="33">
        <f t="shared" si="138"/>
        <v>4.4042693758970666</v>
      </c>
      <c r="AB345" s="30"/>
      <c r="AC345" s="37">
        <f t="shared" si="139"/>
        <v>1.1029562053023774E-2</v>
      </c>
      <c r="AD345" s="37">
        <f t="shared" si="140"/>
        <v>4.0767064098897654</v>
      </c>
      <c r="AE345" s="38">
        <f t="shared" si="141"/>
        <v>5.9583999999999984</v>
      </c>
      <c r="AF345" s="37">
        <f t="shared" si="142"/>
        <v>6.2778797578744757E-4</v>
      </c>
      <c r="AG345" s="37">
        <f t="shared" si="143"/>
        <v>0.20612657254546843</v>
      </c>
      <c r="AH345" s="38">
        <f t="shared" si="144"/>
        <v>0.57501463351870175</v>
      </c>
    </row>
    <row r="346" spans="6:34" x14ac:dyDescent="0.2">
      <c r="F346" s="9">
        <v>65.600000000001998</v>
      </c>
      <c r="G346" s="17">
        <f t="shared" si="137"/>
        <v>1112.6769230769423</v>
      </c>
      <c r="H346" s="24">
        <f t="shared" si="130"/>
        <v>1385.8269230769424</v>
      </c>
      <c r="I346" s="24">
        <f t="shared" si="131"/>
        <v>15.523147360947576</v>
      </c>
      <c r="J346" s="18">
        <f t="shared" si="132"/>
        <v>1552314736.0947576</v>
      </c>
      <c r="K346" s="19">
        <f t="shared" si="121"/>
        <v>-7.6366819611691463</v>
      </c>
      <c r="L346" s="25">
        <f t="shared" si="122"/>
        <v>-8.1440166024848022</v>
      </c>
      <c r="M346" s="19">
        <f t="shared" si="123"/>
        <v>0.50733464131565587</v>
      </c>
      <c r="N346" s="20">
        <f t="shared" si="124"/>
        <v>6.6963107692297257</v>
      </c>
      <c r="O346" s="42">
        <f t="shared" si="125"/>
        <v>1.6765133710983688</v>
      </c>
      <c r="P346" s="40"/>
      <c r="Q346" s="21">
        <f t="shared" si="126"/>
        <v>19.095631667427629</v>
      </c>
      <c r="R346" s="44">
        <f t="shared" si="127"/>
        <v>0.94114828006788975</v>
      </c>
      <c r="S346" s="22"/>
      <c r="T346" s="22">
        <f t="shared" si="128"/>
        <v>2.8516644948998078</v>
      </c>
      <c r="U346" s="50">
        <f t="shared" si="129"/>
        <v>0.31436852572951784</v>
      </c>
      <c r="V346" s="47"/>
      <c r="W346" s="26">
        <f t="shared" si="133"/>
        <v>0.56137236737413898</v>
      </c>
      <c r="X346" s="26">
        <f t="shared" si="134"/>
        <v>2.8516644948998078</v>
      </c>
      <c r="Y346" s="27">
        <f t="shared" si="135"/>
        <v>9.8428894489192453E-2</v>
      </c>
      <c r="Z346" s="26">
        <f t="shared" si="136"/>
        <v>0.16447884685315786</v>
      </c>
      <c r="AA346" s="33">
        <f t="shared" si="138"/>
        <v>4.3881902514950744</v>
      </c>
      <c r="AB346" s="30"/>
      <c r="AC346" s="37">
        <f t="shared" si="139"/>
        <v>1.1001681455902336E-2</v>
      </c>
      <c r="AD346" s="37">
        <f t="shared" si="140"/>
        <v>4.087708091345668</v>
      </c>
      <c r="AE346" s="38">
        <f t="shared" si="141"/>
        <v>5.9583999999999993</v>
      </c>
      <c r="AF346" s="37">
        <f t="shared" si="142"/>
        <v>6.2775840289813279E-4</v>
      </c>
      <c r="AG346" s="37">
        <f t="shared" si="143"/>
        <v>0.20675433094836657</v>
      </c>
      <c r="AH346" s="38">
        <f t="shared" si="144"/>
        <v>0.57501460394581294</v>
      </c>
    </row>
    <row r="347" spans="6:34" x14ac:dyDescent="0.2">
      <c r="F347" s="9">
        <v>65.500000000002004</v>
      </c>
      <c r="G347" s="17">
        <f t="shared" si="137"/>
        <v>1112.4230769230962</v>
      </c>
      <c r="H347" s="24">
        <f t="shared" si="130"/>
        <v>1385.5730769230963</v>
      </c>
      <c r="I347" s="24">
        <f t="shared" si="131"/>
        <v>15.512356360947578</v>
      </c>
      <c r="J347" s="18">
        <f t="shared" si="132"/>
        <v>1551235636.0947578</v>
      </c>
      <c r="K347" s="19">
        <f t="shared" si="121"/>
        <v>-7.6316554923392852</v>
      </c>
      <c r="L347" s="25">
        <f t="shared" si="122"/>
        <v>-8.1479660700058698</v>
      </c>
      <c r="M347" s="19">
        <f t="shared" si="123"/>
        <v>0.51631057766658461</v>
      </c>
      <c r="N347" s="20">
        <f t="shared" si="124"/>
        <v>6.710069230768184</v>
      </c>
      <c r="O347" s="42">
        <f t="shared" si="125"/>
        <v>1.6768052469277359</v>
      </c>
      <c r="P347" s="40"/>
      <c r="Q347" s="21">
        <f t="shared" si="126"/>
        <v>19.051661493388334</v>
      </c>
      <c r="R347" s="44">
        <f t="shared" si="127"/>
        <v>0.94114218231046753</v>
      </c>
      <c r="S347" s="22"/>
      <c r="T347" s="22">
        <f t="shared" si="128"/>
        <v>2.8392645199589479</v>
      </c>
      <c r="U347" s="50">
        <f t="shared" si="129"/>
        <v>0.31431176820296253</v>
      </c>
      <c r="V347" s="47"/>
      <c r="W347" s="26">
        <f t="shared" si="133"/>
        <v>0.56127101464814733</v>
      </c>
      <c r="X347" s="26">
        <f t="shared" si="134"/>
        <v>2.8392645199589479</v>
      </c>
      <c r="Y347" s="27">
        <f t="shared" si="135"/>
        <v>9.8840916494857364E-2</v>
      </c>
      <c r="Z347" s="26">
        <f t="shared" si="136"/>
        <v>0.16505371255089613</v>
      </c>
      <c r="AA347" s="33">
        <f t="shared" si="138"/>
        <v>4.372117115923408</v>
      </c>
      <c r="AB347" s="30"/>
      <c r="AC347" s="37">
        <f t="shared" si="139"/>
        <v>1.0973648081163094E-2</v>
      </c>
      <c r="AD347" s="37">
        <f t="shared" si="140"/>
        <v>4.0986817394268309</v>
      </c>
      <c r="AE347" s="38">
        <f t="shared" si="141"/>
        <v>5.9583999999999984</v>
      </c>
      <c r="AF347" s="37">
        <f t="shared" si="142"/>
        <v>6.2772697525667945E-4</v>
      </c>
      <c r="AG347" s="37">
        <f t="shared" si="143"/>
        <v>0.20738205792362324</v>
      </c>
      <c r="AH347" s="38">
        <f t="shared" si="144"/>
        <v>0.57501457251817101</v>
      </c>
    </row>
    <row r="348" spans="6:34" x14ac:dyDescent="0.2">
      <c r="F348" s="9">
        <v>65.400000000001995</v>
      </c>
      <c r="G348" s="17">
        <f t="shared" si="137"/>
        <v>1112.1692307692501</v>
      </c>
      <c r="H348" s="24">
        <f t="shared" si="130"/>
        <v>1385.3192307692502</v>
      </c>
      <c r="I348" s="24">
        <f t="shared" si="131"/>
        <v>15.50157824852154</v>
      </c>
      <c r="J348" s="18">
        <f t="shared" si="132"/>
        <v>1550157824.852154</v>
      </c>
      <c r="K348" s="19">
        <f t="shared" si="121"/>
        <v>-7.6265925551838389</v>
      </c>
      <c r="L348" s="25">
        <f t="shared" si="122"/>
        <v>-8.1519159616492267</v>
      </c>
      <c r="M348" s="19">
        <f t="shared" si="123"/>
        <v>0.52532340646538778</v>
      </c>
      <c r="N348" s="20">
        <f t="shared" si="124"/>
        <v>6.7238276923066422</v>
      </c>
      <c r="O348" s="42">
        <f t="shared" si="125"/>
        <v>1.6770916525082651</v>
      </c>
      <c r="P348" s="40"/>
      <c r="Q348" s="21">
        <f t="shared" si="126"/>
        <v>19.007384912936438</v>
      </c>
      <c r="R348" s="44">
        <f t="shared" si="127"/>
        <v>0.94113251643251195</v>
      </c>
      <c r="S348" s="22"/>
      <c r="T348" s="22">
        <f t="shared" si="128"/>
        <v>2.8268697210495977</v>
      </c>
      <c r="U348" s="50">
        <f t="shared" si="129"/>
        <v>0.31425486401650871</v>
      </c>
      <c r="V348" s="47"/>
      <c r="W348" s="26">
        <f t="shared" si="133"/>
        <v>0.56116940002947979</v>
      </c>
      <c r="X348" s="26">
        <f t="shared" si="134"/>
        <v>2.8268697210495977</v>
      </c>
      <c r="Y348" s="27">
        <f t="shared" si="135"/>
        <v>9.9256325088289063E-2</v>
      </c>
      <c r="Z348" s="26">
        <f t="shared" si="136"/>
        <v>0.16563250304227581</v>
      </c>
      <c r="AA348" s="33">
        <f t="shared" si="138"/>
        <v>4.3560502985302421</v>
      </c>
      <c r="AB348" s="30"/>
      <c r="AC348" s="37">
        <f t="shared" si="139"/>
        <v>1.0945463006674573E-2</v>
      </c>
      <c r="AD348" s="37">
        <f t="shared" si="140"/>
        <v>4.1096272024335052</v>
      </c>
      <c r="AE348" s="38">
        <f t="shared" si="141"/>
        <v>5.9583999999999984</v>
      </c>
      <c r="AF348" s="37">
        <f t="shared" si="142"/>
        <v>6.2769369022456372E-4</v>
      </c>
      <c r="AG348" s="37">
        <f t="shared" si="143"/>
        <v>0.2080097516138478</v>
      </c>
      <c r="AH348" s="38">
        <f t="shared" si="144"/>
        <v>0.57501453923313883</v>
      </c>
    </row>
    <row r="349" spans="6:34" x14ac:dyDescent="0.2">
      <c r="F349" s="9">
        <v>65.300000000002001</v>
      </c>
      <c r="G349" s="17">
        <f t="shared" si="137"/>
        <v>1111.915384615404</v>
      </c>
      <c r="H349" s="24">
        <f t="shared" si="130"/>
        <v>1385.0653846154041</v>
      </c>
      <c r="I349" s="24">
        <f t="shared" si="131"/>
        <v>15.490813023669503</v>
      </c>
      <c r="J349" s="18">
        <f t="shared" si="132"/>
        <v>1549081302.3669503</v>
      </c>
      <c r="K349" s="19">
        <f t="shared" si="121"/>
        <v>-7.6214930262518319</v>
      </c>
      <c r="L349" s="25">
        <f t="shared" si="122"/>
        <v>-8.1558662776480855</v>
      </c>
      <c r="M349" s="19">
        <f t="shared" si="123"/>
        <v>0.53437325139625358</v>
      </c>
      <c r="N349" s="20">
        <f t="shared" si="124"/>
        <v>6.7375861538451005</v>
      </c>
      <c r="O349" s="42">
        <f t="shared" si="125"/>
        <v>1.6773725693223103</v>
      </c>
      <c r="P349" s="40"/>
      <c r="Q349" s="21">
        <f t="shared" si="126"/>
        <v>18.962803853963806</v>
      </c>
      <c r="R349" s="44">
        <f t="shared" si="127"/>
        <v>0.94111927623984815</v>
      </c>
      <c r="S349" s="22"/>
      <c r="T349" s="22">
        <f t="shared" si="128"/>
        <v>2.8144803526025188</v>
      </c>
      <c r="U349" s="50">
        <f t="shared" si="129"/>
        <v>0.31419781408923575</v>
      </c>
      <c r="V349" s="47"/>
      <c r="W349" s="26">
        <f t="shared" si="133"/>
        <v>0.56106752515934954</v>
      </c>
      <c r="X349" s="26">
        <f t="shared" si="134"/>
        <v>2.8144803526025188</v>
      </c>
      <c r="Y349" s="27">
        <f t="shared" si="135"/>
        <v>9.9675154001437005E-2</v>
      </c>
      <c r="Z349" s="26">
        <f t="shared" si="136"/>
        <v>0.16621524726568568</v>
      </c>
      <c r="AA349" s="33">
        <f t="shared" si="138"/>
        <v>4.3399901285509737</v>
      </c>
      <c r="AB349" s="30"/>
      <c r="AC349" s="37">
        <f t="shared" si="139"/>
        <v>1.0917127316992396E-2</v>
      </c>
      <c r="AD349" s="37">
        <f t="shared" si="140"/>
        <v>4.1205443297504978</v>
      </c>
      <c r="AE349" s="38">
        <f t="shared" si="141"/>
        <v>5.9583999999999993</v>
      </c>
      <c r="AF349" s="37">
        <f t="shared" si="142"/>
        <v>6.2765854516450633E-4</v>
      </c>
      <c r="AG349" s="37">
        <f t="shared" si="143"/>
        <v>0.2086374101590123</v>
      </c>
      <c r="AH349" s="38">
        <f t="shared" si="144"/>
        <v>0.57501450408807875</v>
      </c>
    </row>
    <row r="350" spans="6:34" x14ac:dyDescent="0.2">
      <c r="F350" s="9">
        <v>65.200000000002007</v>
      </c>
      <c r="G350" s="17">
        <f t="shared" si="137"/>
        <v>1111.6615384615579</v>
      </c>
      <c r="H350" s="24">
        <f t="shared" si="130"/>
        <v>1384.811538461558</v>
      </c>
      <c r="I350" s="24">
        <f t="shared" si="131"/>
        <v>15.480060686391369</v>
      </c>
      <c r="J350" s="18">
        <f t="shared" si="132"/>
        <v>1548006068.6391368</v>
      </c>
      <c r="K350" s="19">
        <f t="shared" si="121"/>
        <v>-7.6163567814898645</v>
      </c>
      <c r="L350" s="25">
        <f t="shared" si="122"/>
        <v>-8.1598170182358416</v>
      </c>
      <c r="M350" s="19">
        <f t="shared" si="123"/>
        <v>0.5434602367459771</v>
      </c>
      <c r="N350" s="20">
        <f t="shared" si="124"/>
        <v>6.7513446153835588</v>
      </c>
      <c r="O350" s="42">
        <f t="shared" si="125"/>
        <v>1.6776479787618603</v>
      </c>
      <c r="P350" s="40"/>
      <c r="Q350" s="21">
        <f t="shared" si="126"/>
        <v>18.917920257604131</v>
      </c>
      <c r="R350" s="44">
        <f t="shared" si="127"/>
        <v>0.94110245552925764</v>
      </c>
      <c r="S350" s="22"/>
      <c r="T350" s="22">
        <f t="shared" si="128"/>
        <v>2.8020966689358313</v>
      </c>
      <c r="U350" s="50">
        <f t="shared" si="129"/>
        <v>0.31414061934812709</v>
      </c>
      <c r="V350" s="47"/>
      <c r="W350" s="26">
        <f t="shared" si="133"/>
        <v>0.56096539169308401</v>
      </c>
      <c r="X350" s="26">
        <f t="shared" si="134"/>
        <v>2.8020966689358313</v>
      </c>
      <c r="Y350" s="27">
        <f t="shared" si="135"/>
        <v>0.1000974373782267</v>
      </c>
      <c r="Z350" s="26">
        <f t="shared" si="136"/>
        <v>0.16680197438526592</v>
      </c>
      <c r="AA350" s="33">
        <f t="shared" si="138"/>
        <v>4.32393693509432</v>
      </c>
      <c r="AB350" s="30"/>
      <c r="AC350" s="37">
        <f t="shared" si="139"/>
        <v>1.0888642103282544E-2</v>
      </c>
      <c r="AD350" s="37">
        <f t="shared" si="140"/>
        <v>4.1314329718537799</v>
      </c>
      <c r="AE350" s="38">
        <f t="shared" si="141"/>
        <v>5.9583999999999984</v>
      </c>
      <c r="AF350" s="37">
        <f t="shared" si="142"/>
        <v>6.2762153743865681E-4</v>
      </c>
      <c r="AG350" s="37">
        <f t="shared" si="143"/>
        <v>0.20926503169645094</v>
      </c>
      <c r="AH350" s="38">
        <f t="shared" si="144"/>
        <v>0.57501446708035298</v>
      </c>
    </row>
    <row r="351" spans="6:34" x14ac:dyDescent="0.2">
      <c r="F351" s="9">
        <v>65.100000000001998</v>
      </c>
      <c r="G351" s="17">
        <f t="shared" si="137"/>
        <v>1111.4076923077118</v>
      </c>
      <c r="H351" s="24">
        <f t="shared" si="130"/>
        <v>1384.5576923077119</v>
      </c>
      <c r="I351" s="24">
        <f t="shared" si="131"/>
        <v>15.469321236687222</v>
      </c>
      <c r="J351" s="18">
        <f t="shared" si="132"/>
        <v>1546932123.6687222</v>
      </c>
      <c r="K351" s="19">
        <f t="shared" si="121"/>
        <v>-7.6111836962382311</v>
      </c>
      <c r="L351" s="25">
        <f t="shared" si="122"/>
        <v>-8.1637681836460452</v>
      </c>
      <c r="M351" s="19">
        <f t="shared" si="123"/>
        <v>0.55258448740781407</v>
      </c>
      <c r="N351" s="20">
        <f t="shared" si="124"/>
        <v>6.7651030769220171</v>
      </c>
      <c r="O351" s="42">
        <f t="shared" si="125"/>
        <v>1.6779178621279609</v>
      </c>
      <c r="P351" s="40"/>
      <c r="Q351" s="21">
        <f t="shared" si="126"/>
        <v>18.872736078151156</v>
      </c>
      <c r="R351" s="44">
        <f t="shared" si="127"/>
        <v>0.94108204808835971</v>
      </c>
      <c r="S351" s="22"/>
      <c r="T351" s="22">
        <f t="shared" si="128"/>
        <v>2.789718924244073</v>
      </c>
      <c r="U351" s="50">
        <f t="shared" si="129"/>
        <v>0.31408328072813085</v>
      </c>
      <c r="V351" s="47"/>
      <c r="W351" s="26">
        <f t="shared" si="133"/>
        <v>0.56086300130023359</v>
      </c>
      <c r="X351" s="26">
        <f t="shared" si="134"/>
        <v>2.789718924244073</v>
      </c>
      <c r="Y351" s="27">
        <f t="shared" si="135"/>
        <v>0.10052320978039213</v>
      </c>
      <c r="Z351" s="26">
        <f t="shared" si="136"/>
        <v>0.16739271379228271</v>
      </c>
      <c r="AA351" s="33">
        <f t="shared" si="138"/>
        <v>4.3078910471283942</v>
      </c>
      <c r="AB351" s="30"/>
      <c r="AC351" s="37">
        <f t="shared" si="139"/>
        <v>1.0860008463270907E-2</v>
      </c>
      <c r="AD351" s="37">
        <f t="shared" si="140"/>
        <v>4.142292980317051</v>
      </c>
      <c r="AE351" s="38">
        <f t="shared" si="141"/>
        <v>5.9583999999999984</v>
      </c>
      <c r="AF351" s="37">
        <f t="shared" si="142"/>
        <v>6.2758266440829879E-4</v>
      </c>
      <c r="AG351" s="37">
        <f t="shared" si="143"/>
        <v>0.20989261436085924</v>
      </c>
      <c r="AH351" s="38">
        <f t="shared" si="144"/>
        <v>0.57501442820732251</v>
      </c>
    </row>
    <row r="352" spans="6:34" x14ac:dyDescent="0.2">
      <c r="F352" s="9">
        <v>65.000000000002004</v>
      </c>
      <c r="G352" s="17">
        <f t="shared" si="137"/>
        <v>1111.1538461538657</v>
      </c>
      <c r="H352" s="24">
        <f t="shared" si="130"/>
        <v>1384.3038461538658</v>
      </c>
      <c r="I352" s="24">
        <f t="shared" si="131"/>
        <v>15.458594674557034</v>
      </c>
      <c r="J352" s="18">
        <f t="shared" si="132"/>
        <v>1545859467.4557035</v>
      </c>
      <c r="K352" s="19">
        <f t="shared" si="121"/>
        <v>-7.6059736452270457</v>
      </c>
      <c r="L352" s="25">
        <f t="shared" si="122"/>
        <v>-8.1677197741124345</v>
      </c>
      <c r="M352" s="19">
        <f t="shared" si="123"/>
        <v>0.56174612888538888</v>
      </c>
      <c r="N352" s="20">
        <f t="shared" si="124"/>
        <v>6.7788615384604753</v>
      </c>
      <c r="O352" s="42">
        <f t="shared" si="125"/>
        <v>1.6781822006301299</v>
      </c>
      <c r="P352" s="40"/>
      <c r="Q352" s="21">
        <f t="shared" si="126"/>
        <v>18.827253282975775</v>
      </c>
      <c r="R352" s="44">
        <f t="shared" si="127"/>
        <v>0.94105804769549162</v>
      </c>
      <c r="S352" s="22"/>
      <c r="T352" s="22">
        <f t="shared" si="128"/>
        <v>2.7773473725872222</v>
      </c>
      <c r="U352" s="50">
        <f t="shared" si="129"/>
        <v>0.31402579917222234</v>
      </c>
      <c r="V352" s="47"/>
      <c r="W352" s="26">
        <f t="shared" si="133"/>
        <v>0.56076035566468274</v>
      </c>
      <c r="X352" s="26">
        <f t="shared" si="134"/>
        <v>2.7773473725872222</v>
      </c>
      <c r="Y352" s="27">
        <f t="shared" si="135"/>
        <v>0.10095250619340237</v>
      </c>
      <c r="Z352" s="26">
        <f t="shared" si="136"/>
        <v>0.16798749510649882</v>
      </c>
      <c r="AA352" s="33">
        <f t="shared" si="138"/>
        <v>4.2918527934667345</v>
      </c>
      <c r="AB352" s="30"/>
      <c r="AC352" s="37">
        <f t="shared" si="139"/>
        <v>1.0831227501197001E-2</v>
      </c>
      <c r="AD352" s="37">
        <f t="shared" si="140"/>
        <v>4.153124207818248</v>
      </c>
      <c r="AE352" s="38">
        <f t="shared" si="141"/>
        <v>5.9583999999999984</v>
      </c>
      <c r="AF352" s="37">
        <f t="shared" si="142"/>
        <v>6.2754192343382129E-4</v>
      </c>
      <c r="AG352" s="37">
        <f t="shared" si="143"/>
        <v>0.21052015628429305</v>
      </c>
      <c r="AH352" s="38">
        <f t="shared" si="144"/>
        <v>0.57501438746634803</v>
      </c>
    </row>
    <row r="353" spans="6:34" x14ac:dyDescent="0.2">
      <c r="F353" s="9">
        <v>64.900000000001995</v>
      </c>
      <c r="G353" s="17">
        <f t="shared" si="137"/>
        <v>1110.9000000000196</v>
      </c>
      <c r="H353" s="24">
        <f t="shared" si="130"/>
        <v>1384.0500000000197</v>
      </c>
      <c r="I353" s="24">
        <f t="shared" si="131"/>
        <v>15.44788100000082</v>
      </c>
      <c r="J353" s="18">
        <f t="shared" si="132"/>
        <v>1544788100.000082</v>
      </c>
      <c r="K353" s="19">
        <f t="shared" si="121"/>
        <v>-7.6007265025722353</v>
      </c>
      <c r="L353" s="25">
        <f t="shared" si="122"/>
        <v>-8.1716717898689062</v>
      </c>
      <c r="M353" s="19">
        <f t="shared" si="123"/>
        <v>0.57094528729667093</v>
      </c>
      <c r="N353" s="20">
        <f t="shared" si="124"/>
        <v>6.7926199999989336</v>
      </c>
      <c r="O353" s="42">
        <f t="shared" si="125"/>
        <v>1.6784409753857545</v>
      </c>
      <c r="P353" s="40"/>
      <c r="Q353" s="21">
        <f t="shared" si="126"/>
        <v>18.781473852441927</v>
      </c>
      <c r="R353" s="44">
        <f t="shared" si="127"/>
        <v>0.94103044811957859</v>
      </c>
      <c r="S353" s="22"/>
      <c r="T353" s="22">
        <f t="shared" si="128"/>
        <v>2.7649822678796805</v>
      </c>
      <c r="U353" s="50">
        <f t="shared" si="129"/>
        <v>0.31396817563146623</v>
      </c>
      <c r="V353" s="47"/>
      <c r="W353" s="26">
        <f t="shared" si="133"/>
        <v>0.56065745648476106</v>
      </c>
      <c r="X353" s="26">
        <f t="shared" si="134"/>
        <v>2.7649822678796805</v>
      </c>
      <c r="Y353" s="27">
        <f t="shared" si="135"/>
        <v>0.10138536203248417</v>
      </c>
      <c r="Z353" s="26">
        <f t="shared" si="136"/>
        <v>0.16858634817753976</v>
      </c>
      <c r="AA353" s="33">
        <f t="shared" si="138"/>
        <v>4.2758225027542824</v>
      </c>
      <c r="AB353" s="30"/>
      <c r="AC353" s="37">
        <f t="shared" si="139"/>
        <v>1.080230032778242E-2</v>
      </c>
      <c r="AD353" s="37">
        <f t="shared" si="140"/>
        <v>4.1639265081460302</v>
      </c>
      <c r="AE353" s="38">
        <f t="shared" si="141"/>
        <v>5.9583999999999975</v>
      </c>
      <c r="AF353" s="37">
        <f t="shared" si="142"/>
        <v>6.2749931187557593E-4</v>
      </c>
      <c r="AG353" s="37">
        <f t="shared" si="143"/>
        <v>0.21114765559616863</v>
      </c>
      <c r="AH353" s="38">
        <f t="shared" si="144"/>
        <v>0.57501434485478975</v>
      </c>
    </row>
    <row r="354" spans="6:34" x14ac:dyDescent="0.2">
      <c r="F354" s="9">
        <v>64.800000000002001</v>
      </c>
      <c r="G354" s="17">
        <f t="shared" si="137"/>
        <v>1110.6461538461735</v>
      </c>
      <c r="H354" s="24">
        <f t="shared" si="130"/>
        <v>1383.7961538461736</v>
      </c>
      <c r="I354" s="24">
        <f t="shared" si="131"/>
        <v>15.437180213018593</v>
      </c>
      <c r="J354" s="18">
        <f t="shared" si="132"/>
        <v>1543718021.3018594</v>
      </c>
      <c r="K354" s="19">
        <f t="shared" si="121"/>
        <v>-7.5954421417716409</v>
      </c>
      <c r="L354" s="25">
        <f t="shared" si="122"/>
        <v>-8.1756242311495324</v>
      </c>
      <c r="M354" s="19">
        <f t="shared" si="123"/>
        <v>0.58018208937789151</v>
      </c>
      <c r="N354" s="20">
        <f t="shared" si="124"/>
        <v>6.8063784615373919</v>
      </c>
      <c r="O354" s="42">
        <f t="shared" si="125"/>
        <v>1.6786941674195104</v>
      </c>
      <c r="P354" s="40"/>
      <c r="Q354" s="21">
        <f t="shared" si="126"/>
        <v>18.735399779821545</v>
      </c>
      <c r="R354" s="44">
        <f t="shared" si="127"/>
        <v>0.94099924312001659</v>
      </c>
      <c r="S354" s="22"/>
      <c r="T354" s="22">
        <f t="shared" si="128"/>
        <v>2.7526238638792475</v>
      </c>
      <c r="U354" s="50">
        <f t="shared" si="129"/>
        <v>0.31391041106507916</v>
      </c>
      <c r="V354" s="47"/>
      <c r="W354" s="26">
        <f t="shared" si="133"/>
        <v>0.56055430547335561</v>
      </c>
      <c r="X354" s="26">
        <f t="shared" si="134"/>
        <v>2.7526238638792475</v>
      </c>
      <c r="Y354" s="27">
        <f t="shared" si="135"/>
        <v>0.10182181314874085</v>
      </c>
      <c r="Z354" s="26">
        <f t="shared" si="136"/>
        <v>0.16918930308625335</v>
      </c>
      <c r="AA354" s="33">
        <f t="shared" si="138"/>
        <v>4.2598005034533468</v>
      </c>
      <c r="AB354" s="30"/>
      <c r="AC354" s="37">
        <f t="shared" si="139"/>
        <v>1.0773228060160192E-2</v>
      </c>
      <c r="AD354" s="37">
        <f t="shared" si="140"/>
        <v>4.1746997362061906</v>
      </c>
      <c r="AE354" s="38">
        <f t="shared" si="141"/>
        <v>5.9583999999999975</v>
      </c>
      <c r="AF354" s="37">
        <f t="shared" si="142"/>
        <v>6.2745482709251215E-4</v>
      </c>
      <c r="AG354" s="37">
        <f t="shared" si="143"/>
        <v>0.21177511042326114</v>
      </c>
      <c r="AH354" s="38">
        <f t="shared" si="144"/>
        <v>0.57501430037000678</v>
      </c>
    </row>
    <row r="355" spans="6:34" x14ac:dyDescent="0.2">
      <c r="F355" s="9">
        <v>64.700000000002007</v>
      </c>
      <c r="G355" s="17">
        <f t="shared" si="137"/>
        <v>1110.3923076923274</v>
      </c>
      <c r="H355" s="24">
        <f t="shared" si="130"/>
        <v>1383.5423076923275</v>
      </c>
      <c r="I355" s="24">
        <f t="shared" si="131"/>
        <v>15.426492313610311</v>
      </c>
      <c r="J355" s="18">
        <f t="shared" si="132"/>
        <v>1542649231.3610311</v>
      </c>
      <c r="K355" s="19">
        <f t="shared" si="121"/>
        <v>-7.5901204357009622</v>
      </c>
      <c r="L355" s="25">
        <f t="shared" si="122"/>
        <v>-8.1795770981885614</v>
      </c>
      <c r="M355" s="19">
        <f t="shared" si="123"/>
        <v>0.5894566624875992</v>
      </c>
      <c r="N355" s="20">
        <f t="shared" si="124"/>
        <v>6.8201369230758502</v>
      </c>
      <c r="O355" s="42">
        <f t="shared" si="125"/>
        <v>1.6789417576627557</v>
      </c>
      <c r="P355" s="40"/>
      <c r="Q355" s="21">
        <f t="shared" si="126"/>
        <v>18.689033071208257</v>
      </c>
      <c r="R355" s="44">
        <f t="shared" si="127"/>
        <v>0.94096442644654255</v>
      </c>
      <c r="S355" s="22"/>
      <c r="T355" s="22">
        <f t="shared" si="128"/>
        <v>2.7402724141760473</v>
      </c>
      <c r="U355" s="50">
        <f t="shared" si="129"/>
        <v>0.31385250644049373</v>
      </c>
      <c r="V355" s="47"/>
      <c r="W355" s="26">
        <f t="shared" si="133"/>
        <v>0.56045090435802447</v>
      </c>
      <c r="X355" s="26">
        <f t="shared" si="134"/>
        <v>2.7402724141760473</v>
      </c>
      <c r="Y355" s="27">
        <f t="shared" si="135"/>
        <v>0.10226189583537125</v>
      </c>
      <c r="Z355" s="26">
        <f t="shared" si="136"/>
        <v>0.16979639014606465</v>
      </c>
      <c r="AA355" s="33">
        <f t="shared" si="138"/>
        <v>4.2437871238295211</v>
      </c>
      <c r="AB355" s="30"/>
      <c r="AC355" s="37">
        <f t="shared" si="139"/>
        <v>1.0744011821849786E-2</v>
      </c>
      <c r="AD355" s="37">
        <f t="shared" si="140"/>
        <v>4.1854437480280406</v>
      </c>
      <c r="AE355" s="38">
        <f t="shared" si="141"/>
        <v>5.9583999999999984</v>
      </c>
      <c r="AF355" s="37">
        <f t="shared" si="142"/>
        <v>6.2740846644348245E-4</v>
      </c>
      <c r="AG355" s="37">
        <f t="shared" si="143"/>
        <v>0.21240251888970463</v>
      </c>
      <c r="AH355" s="38">
        <f t="shared" si="144"/>
        <v>0.57501425400935768</v>
      </c>
    </row>
    <row r="356" spans="6:34" x14ac:dyDescent="0.2">
      <c r="F356" s="9">
        <v>64.600000000001998</v>
      </c>
      <c r="G356" s="17">
        <f t="shared" si="137"/>
        <v>1110.1384615384814</v>
      </c>
      <c r="H356" s="24">
        <f t="shared" si="130"/>
        <v>1383.2884615384814</v>
      </c>
      <c r="I356" s="24">
        <f t="shared" si="131"/>
        <v>15.415817301775988</v>
      </c>
      <c r="J356" s="18">
        <f t="shared" si="132"/>
        <v>1541581730.1775987</v>
      </c>
      <c r="K356" s="19">
        <f t="shared" si="121"/>
        <v>-7.5847612566097435</v>
      </c>
      <c r="L356" s="25">
        <f t="shared" si="122"/>
        <v>-8.1835303912204136</v>
      </c>
      <c r="M356" s="19">
        <f t="shared" si="123"/>
        <v>0.59876913461067005</v>
      </c>
      <c r="N356" s="20">
        <f t="shared" si="124"/>
        <v>6.8338953846143085</v>
      </c>
      <c r="O356" s="42">
        <f t="shared" si="125"/>
        <v>1.6791837269529175</v>
      </c>
      <c r="P356" s="40"/>
      <c r="Q356" s="21">
        <f t="shared" si="126"/>
        <v>18.642375745430087</v>
      </c>
      <c r="R356" s="44">
        <f t="shared" si="127"/>
        <v>0.94092599183910186</v>
      </c>
      <c r="S356" s="22"/>
      <c r="T356" s="22">
        <f t="shared" si="128"/>
        <v>2.7279281721814397</v>
      </c>
      <c r="U356" s="50">
        <f t="shared" si="129"/>
        <v>0.31379446273342271</v>
      </c>
      <c r="V356" s="47"/>
      <c r="W356" s="26">
        <f t="shared" si="133"/>
        <v>0.56034725488111192</v>
      </c>
      <c r="X356" s="26">
        <f t="shared" si="134"/>
        <v>2.7279281721814397</v>
      </c>
      <c r="Y356" s="27">
        <f t="shared" si="135"/>
        <v>0.10270564683398896</v>
      </c>
      <c r="Z356" s="26">
        <f t="shared" si="136"/>
        <v>0.17040763990432381</v>
      </c>
      <c r="AA356" s="33">
        <f t="shared" si="138"/>
        <v>4.2277826919375663</v>
      </c>
      <c r="AB356" s="30"/>
      <c r="AC356" s="37">
        <f t="shared" si="139"/>
        <v>1.0714652742693065E-2</v>
      </c>
      <c r="AD356" s="37">
        <f t="shared" si="140"/>
        <v>4.1961584007707335</v>
      </c>
      <c r="AE356" s="38">
        <f t="shared" si="141"/>
        <v>5.9583999999999975</v>
      </c>
      <c r="AF356" s="37">
        <f t="shared" si="142"/>
        <v>6.2736022728631573E-4</v>
      </c>
      <c r="AG356" s="37">
        <f t="shared" si="143"/>
        <v>0.21302987911699095</v>
      </c>
      <c r="AH356" s="38">
        <f t="shared" si="144"/>
        <v>0.57501420577020046</v>
      </c>
    </row>
    <row r="357" spans="6:34" x14ac:dyDescent="0.2">
      <c r="F357" s="9">
        <v>64.500000000002004</v>
      </c>
      <c r="G357" s="17">
        <f t="shared" si="137"/>
        <v>1109.8846153846353</v>
      </c>
      <c r="H357" s="24">
        <f t="shared" si="130"/>
        <v>1383.0346153846353</v>
      </c>
      <c r="I357" s="24">
        <f t="shared" si="131"/>
        <v>15.405155177515624</v>
      </c>
      <c r="J357" s="18">
        <f t="shared" si="132"/>
        <v>1540515517.7515624</v>
      </c>
      <c r="K357" s="19">
        <f t="shared" si="121"/>
        <v>-7.5793644761172949</v>
      </c>
      <c r="L357" s="25">
        <f t="shared" si="122"/>
        <v>-8.1874841104796712</v>
      </c>
      <c r="M357" s="19">
        <f t="shared" si="123"/>
        <v>0.60811963436237626</v>
      </c>
      <c r="N357" s="20">
        <f t="shared" si="124"/>
        <v>6.8476538461527667</v>
      </c>
      <c r="O357" s="42">
        <f t="shared" si="125"/>
        <v>1.679420056032896</v>
      </c>
      <c r="P357" s="40"/>
      <c r="Q357" s="21">
        <f t="shared" si="126"/>
        <v>18.595429833961028</v>
      </c>
      <c r="R357" s="44">
        <f t="shared" si="127"/>
        <v>0.94088393302772488</v>
      </c>
      <c r="S357" s="22"/>
      <c r="T357" s="22">
        <f t="shared" si="128"/>
        <v>2.7155913911169067</v>
      </c>
      <c r="U357" s="50">
        <f t="shared" si="129"/>
        <v>0.31373628092792366</v>
      </c>
      <c r="V357" s="47"/>
      <c r="W357" s="26">
        <f t="shared" si="133"/>
        <v>0.56024335879986364</v>
      </c>
      <c r="X357" s="26">
        <f t="shared" si="134"/>
        <v>2.7155913911169067</v>
      </c>
      <c r="Y357" s="27">
        <f t="shared" si="135"/>
        <v>0.10315310334104404</v>
      </c>
      <c r="Z357" s="26">
        <f t="shared" si="136"/>
        <v>0.17102308314364695</v>
      </c>
      <c r="AA357" s="33">
        <f t="shared" si="138"/>
        <v>4.211787535607276</v>
      </c>
      <c r="AB357" s="30"/>
      <c r="AC357" s="37">
        <f t="shared" si="139"/>
        <v>1.0685151958805155E-2</v>
      </c>
      <c r="AD357" s="37">
        <f t="shared" si="140"/>
        <v>4.2068435527295387</v>
      </c>
      <c r="AE357" s="38">
        <f t="shared" si="141"/>
        <v>5.9583999999999984</v>
      </c>
      <c r="AF357" s="37">
        <f t="shared" si="142"/>
        <v>6.2731010697778867E-4</v>
      </c>
      <c r="AG357" s="37">
        <f t="shared" si="143"/>
        <v>0.21365718922396873</v>
      </c>
      <c r="AH357" s="38">
        <f t="shared" si="144"/>
        <v>0.575014155649892</v>
      </c>
    </row>
    <row r="358" spans="6:34" x14ac:dyDescent="0.2">
      <c r="F358" s="9">
        <v>64.400000000001995</v>
      </c>
      <c r="G358" s="17">
        <f t="shared" si="137"/>
        <v>1109.6307692307892</v>
      </c>
      <c r="H358" s="24">
        <f t="shared" si="130"/>
        <v>1382.7807692307892</v>
      </c>
      <c r="I358" s="24">
        <f t="shared" si="131"/>
        <v>15.394505940829234</v>
      </c>
      <c r="J358" s="18">
        <f t="shared" si="132"/>
        <v>1539450594.0829234</v>
      </c>
      <c r="K358" s="19">
        <f t="shared" si="121"/>
        <v>-7.5739299652086052</v>
      </c>
      <c r="L358" s="25">
        <f t="shared" si="122"/>
        <v>-8.191438256201101</v>
      </c>
      <c r="M358" s="19">
        <f t="shared" si="123"/>
        <v>0.61750829099249582</v>
      </c>
      <c r="N358" s="20">
        <f t="shared" si="124"/>
        <v>6.861412307691225</v>
      </c>
      <c r="O358" s="42">
        <f t="shared" si="125"/>
        <v>1.6796507255504389</v>
      </c>
      <c r="P358" s="40"/>
      <c r="Q358" s="21">
        <f t="shared" si="126"/>
        <v>18.548197380831461</v>
      </c>
      <c r="R358" s="44">
        <f t="shared" si="127"/>
        <v>0.94083824373238878</v>
      </c>
      <c r="S358" s="22"/>
      <c r="T358" s="22">
        <f t="shared" si="128"/>
        <v>2.703262324002897</v>
      </c>
      <c r="U358" s="50">
        <f t="shared" si="129"/>
        <v>0.31367796201646458</v>
      </c>
      <c r="V358" s="47"/>
      <c r="W358" s="26">
        <f t="shared" si="133"/>
        <v>0.56013921788654386</v>
      </c>
      <c r="X358" s="26">
        <f t="shared" si="134"/>
        <v>2.703262324002897</v>
      </c>
      <c r="Y358" s="27">
        <f t="shared" si="135"/>
        <v>0.10360430301434993</v>
      </c>
      <c r="Z358" s="26">
        <f t="shared" si="136"/>
        <v>0.17164275088325018</v>
      </c>
      <c r="AA358" s="33">
        <f t="shared" si="138"/>
        <v>4.1958019824292814</v>
      </c>
      <c r="AB358" s="30"/>
      <c r="AC358" s="37">
        <f t="shared" si="139"/>
        <v>1.0655510612539876E-2</v>
      </c>
      <c r="AD358" s="37">
        <f t="shared" si="140"/>
        <v>4.2174990633420784</v>
      </c>
      <c r="AE358" s="38">
        <f t="shared" si="141"/>
        <v>5.9583999999999975</v>
      </c>
      <c r="AF358" s="37">
        <f t="shared" si="142"/>
        <v>6.2725810287448021E-4</v>
      </c>
      <c r="AG358" s="37">
        <f t="shared" si="143"/>
        <v>0.21428444732684321</v>
      </c>
      <c r="AH358" s="38">
        <f t="shared" si="144"/>
        <v>0.57501410364578853</v>
      </c>
    </row>
    <row r="359" spans="6:34" x14ac:dyDescent="0.2">
      <c r="F359" s="9">
        <v>64.300000000002001</v>
      </c>
      <c r="G359" s="17">
        <f t="shared" si="137"/>
        <v>1109.3769230769431</v>
      </c>
      <c r="H359" s="24">
        <f t="shared" si="130"/>
        <v>1382.5269230769431</v>
      </c>
      <c r="I359" s="24">
        <f t="shared" si="131"/>
        <v>15.383869591716831</v>
      </c>
      <c r="J359" s="18">
        <f t="shared" si="132"/>
        <v>1538386959.1716831</v>
      </c>
      <c r="K359" s="19">
        <f t="shared" si="121"/>
        <v>-7.5684575942301926</v>
      </c>
      <c r="L359" s="25">
        <f t="shared" si="122"/>
        <v>-8.1953928286196316</v>
      </c>
      <c r="M359" s="19">
        <f t="shared" si="123"/>
        <v>0.62693523438943899</v>
      </c>
      <c r="N359" s="20">
        <f t="shared" si="124"/>
        <v>6.8751707692296833</v>
      </c>
      <c r="O359" s="42">
        <f t="shared" si="125"/>
        <v>1.6798757160575226</v>
      </c>
      <c r="P359" s="40"/>
      <c r="Q359" s="21">
        <f t="shared" si="126"/>
        <v>18.50068044253759</v>
      </c>
      <c r="R359" s="44">
        <f t="shared" si="127"/>
        <v>0.94078891766288431</v>
      </c>
      <c r="S359" s="22"/>
      <c r="T359" s="22">
        <f t="shared" si="128"/>
        <v>2.6909412236476662</v>
      </c>
      <c r="U359" s="50">
        <f t="shared" si="129"/>
        <v>0.31361950699998992</v>
      </c>
      <c r="V359" s="47"/>
      <c r="W359" s="26">
        <f t="shared" si="133"/>
        <v>0.56003483392855335</v>
      </c>
      <c r="X359" s="26">
        <f t="shared" si="134"/>
        <v>2.6909412236476662</v>
      </c>
      <c r="Y359" s="27">
        <f t="shared" si="135"/>
        <v>0.10405928397971589</v>
      </c>
      <c r="Z359" s="26">
        <f t="shared" si="136"/>
        <v>0.17226667438027518</v>
      </c>
      <c r="AA359" s="33">
        <f t="shared" si="138"/>
        <v>4.1798263597408534</v>
      </c>
      <c r="AB359" s="30"/>
      <c r="AC359" s="37">
        <f t="shared" si="139"/>
        <v>1.0625729852416575E-2</v>
      </c>
      <c r="AD359" s="37">
        <f t="shared" si="140"/>
        <v>4.2281247931944952</v>
      </c>
      <c r="AE359" s="38">
        <f t="shared" si="141"/>
        <v>5.9583999999999984</v>
      </c>
      <c r="AF359" s="37">
        <f t="shared" si="142"/>
        <v>6.272042123314014E-4</v>
      </c>
      <c r="AG359" s="37">
        <f t="shared" si="143"/>
        <v>0.2149116515391746</v>
      </c>
      <c r="AH359" s="38">
        <f t="shared" si="144"/>
        <v>0.57501404975524562</v>
      </c>
    </row>
    <row r="360" spans="6:34" x14ac:dyDescent="0.2">
      <c r="F360" s="9">
        <v>64.200000000002007</v>
      </c>
      <c r="G360" s="17">
        <f t="shared" si="137"/>
        <v>1109.123076923097</v>
      </c>
      <c r="H360" s="24">
        <f t="shared" si="130"/>
        <v>1382.2730769230971</v>
      </c>
      <c r="I360" s="24">
        <f t="shared" si="131"/>
        <v>15.373246130178373</v>
      </c>
      <c r="J360" s="18">
        <f t="shared" si="132"/>
        <v>1537324613.0178373</v>
      </c>
      <c r="K360" s="19">
        <f t="shared" si="121"/>
        <v>-7.5629472328859455</v>
      </c>
      <c r="L360" s="25">
        <f t="shared" si="122"/>
        <v>-8.1993478279703744</v>
      </c>
      <c r="M360" s="19">
        <f t="shared" si="123"/>
        <v>0.63640059508442892</v>
      </c>
      <c r="N360" s="20">
        <f t="shared" si="124"/>
        <v>6.8889292307681416</v>
      </c>
      <c r="O360" s="42">
        <f t="shared" si="125"/>
        <v>1.6800950080097321</v>
      </c>
      <c r="P360" s="40"/>
      <c r="Q360" s="21">
        <f t="shared" si="126"/>
        <v>18.452881087949645</v>
      </c>
      <c r="R360" s="44">
        <f t="shared" si="127"/>
        <v>0.94073594851868236</v>
      </c>
      <c r="S360" s="22"/>
      <c r="T360" s="22">
        <f t="shared" si="128"/>
        <v>2.6786283426360704</v>
      </c>
      <c r="U360" s="50">
        <f t="shared" si="129"/>
        <v>0.31356091688798743</v>
      </c>
      <c r="V360" s="47"/>
      <c r="W360" s="26">
        <f t="shared" si="133"/>
        <v>0.55993020872854893</v>
      </c>
      <c r="X360" s="26">
        <f t="shared" si="134"/>
        <v>2.6786283426360704</v>
      </c>
      <c r="Y360" s="27">
        <f t="shared" si="135"/>
        <v>0.10451808483768876</v>
      </c>
      <c r="Z360" s="26">
        <f t="shared" si="136"/>
        <v>0.17289488513110662</v>
      </c>
      <c r="AA360" s="33">
        <f t="shared" si="138"/>
        <v>4.1638609946116532</v>
      </c>
      <c r="AB360" s="30"/>
      <c r="AC360" s="37">
        <f t="shared" si="139"/>
        <v>1.0595810833092025E-2</v>
      </c>
      <c r="AD360" s="37">
        <f t="shared" si="140"/>
        <v>4.2387206040275869</v>
      </c>
      <c r="AE360" s="38">
        <f t="shared" si="141"/>
        <v>5.9583999999999975</v>
      </c>
      <c r="AF360" s="37">
        <f t="shared" si="142"/>
        <v>6.271484327032992E-4</v>
      </c>
      <c r="AG360" s="37">
        <f t="shared" si="143"/>
        <v>0.21553879997187791</v>
      </c>
      <c r="AH360" s="38">
        <f t="shared" si="144"/>
        <v>0.57501399397561759</v>
      </c>
    </row>
    <row r="361" spans="6:34" x14ac:dyDescent="0.2">
      <c r="F361" s="9">
        <v>64.100000000001998</v>
      </c>
      <c r="G361" s="17">
        <f t="shared" si="137"/>
        <v>1108.8692307692509</v>
      </c>
      <c r="H361" s="24">
        <f t="shared" si="130"/>
        <v>1382.019230769251</v>
      </c>
      <c r="I361" s="24">
        <f t="shared" si="131"/>
        <v>15.362635556213874</v>
      </c>
      <c r="J361" s="18">
        <f t="shared" si="132"/>
        <v>1536263555.6213875</v>
      </c>
      <c r="K361" s="19">
        <f t="shared" si="121"/>
        <v>-7.557398750232923</v>
      </c>
      <c r="L361" s="25">
        <f t="shared" si="122"/>
        <v>-8.2033032544886115</v>
      </c>
      <c r="M361" s="19">
        <f t="shared" si="123"/>
        <v>0.64590450425568857</v>
      </c>
      <c r="N361" s="20">
        <f t="shared" si="124"/>
        <v>6.9026876923065998</v>
      </c>
      <c r="O361" s="42">
        <f t="shared" si="125"/>
        <v>1.6803085817656251</v>
      </c>
      <c r="P361" s="40"/>
      <c r="Q361" s="21">
        <f t="shared" si="126"/>
        <v>18.404801398219114</v>
      </c>
      <c r="R361" s="44">
        <f t="shared" si="127"/>
        <v>0.94067932998879167</v>
      </c>
      <c r="S361" s="22"/>
      <c r="T361" s="22">
        <f t="shared" si="128"/>
        <v>2.6663239333183522</v>
      </c>
      <c r="U361" s="50">
        <f t="shared" si="129"/>
        <v>0.31350219269855539</v>
      </c>
      <c r="V361" s="47"/>
      <c r="W361" s="26">
        <f t="shared" si="133"/>
        <v>0.55982534410456319</v>
      </c>
      <c r="X361" s="26">
        <f t="shared" si="134"/>
        <v>2.6663239333183522</v>
      </c>
      <c r="Y361" s="27">
        <f t="shared" si="135"/>
        <v>0.10498074467040414</v>
      </c>
      <c r="Z361" s="26">
        <f t="shared" si="136"/>
        <v>0.17352741487268006</v>
      </c>
      <c r="AA361" s="33">
        <f t="shared" si="138"/>
        <v>4.1479062138294625</v>
      </c>
      <c r="AB361" s="30"/>
      <c r="AC361" s="37">
        <f t="shared" si="139"/>
        <v>1.0565754715293758E-2</v>
      </c>
      <c r="AD361" s="37">
        <f t="shared" si="140"/>
        <v>4.2492863587428804</v>
      </c>
      <c r="AE361" s="38">
        <f t="shared" si="141"/>
        <v>5.9583999999999975</v>
      </c>
      <c r="AF361" s="37">
        <f t="shared" si="142"/>
        <v>6.2709076134372706E-4</v>
      </c>
      <c r="AG361" s="37">
        <f t="shared" si="143"/>
        <v>0.21616589073322165</v>
      </c>
      <c r="AH361" s="38">
        <f t="shared" si="144"/>
        <v>0.5750139363042579</v>
      </c>
    </row>
    <row r="362" spans="6:34" x14ac:dyDescent="0.2">
      <c r="F362" s="9">
        <v>64.000000000002004</v>
      </c>
      <c r="G362" s="17">
        <f t="shared" si="137"/>
        <v>1108.6153846154048</v>
      </c>
      <c r="H362" s="24">
        <f t="shared" si="130"/>
        <v>1381.7653846154049</v>
      </c>
      <c r="I362" s="24">
        <f t="shared" si="131"/>
        <v>15.352037869823334</v>
      </c>
      <c r="J362" s="18">
        <f t="shared" si="132"/>
        <v>1535203786.9823334</v>
      </c>
      <c r="K362" s="19">
        <f t="shared" si="121"/>
        <v>-7.5518120146771057</v>
      </c>
      <c r="L362" s="25">
        <f t="shared" si="122"/>
        <v>-8.2072591084097866</v>
      </c>
      <c r="M362" s="19">
        <f t="shared" si="123"/>
        <v>0.65544709373268084</v>
      </c>
      <c r="N362" s="20">
        <f t="shared" si="124"/>
        <v>6.9164461538450581</v>
      </c>
      <c r="O362" s="42">
        <f t="shared" si="125"/>
        <v>1.680516417586098</v>
      </c>
      <c r="P362" s="40"/>
      <c r="Q362" s="21">
        <f t="shared" si="126"/>
        <v>18.356443466684841</v>
      </c>
      <c r="R362" s="44">
        <f t="shared" si="127"/>
        <v>0.94061905575162075</v>
      </c>
      <c r="S362" s="22"/>
      <c r="T362" s="22">
        <f t="shared" si="128"/>
        <v>2.6540282477988999</v>
      </c>
      <c r="U362" s="50">
        <f t="shared" si="129"/>
        <v>0.31344333545847125</v>
      </c>
      <c r="V362" s="47"/>
      <c r="W362" s="26">
        <f t="shared" si="133"/>
        <v>0.55972024189012715</v>
      </c>
      <c r="X362" s="26">
        <f t="shared" si="134"/>
        <v>2.6540282477988999</v>
      </c>
      <c r="Y362" s="27">
        <f t="shared" si="135"/>
        <v>0.10544730304855031</v>
      </c>
      <c r="Z362" s="26">
        <f t="shared" si="136"/>
        <v>0.17416429558378027</v>
      </c>
      <c r="AA362" s="33">
        <f t="shared" si="138"/>
        <v>4.1319623438858919</v>
      </c>
      <c r="AB362" s="30"/>
      <c r="AC362" s="37">
        <f t="shared" si="139"/>
        <v>1.0535562665768135E-2</v>
      </c>
      <c r="AD362" s="37">
        <f t="shared" si="140"/>
        <v>4.2598219214086486</v>
      </c>
      <c r="AE362" s="38">
        <f t="shared" si="141"/>
        <v>5.9583999999999975</v>
      </c>
      <c r="AF362" s="37">
        <f t="shared" si="142"/>
        <v>6.2703119560501039E-4</v>
      </c>
      <c r="AG362" s="37">
        <f t="shared" si="143"/>
        <v>0.21679292192882665</v>
      </c>
      <c r="AH362" s="38">
        <f t="shared" si="144"/>
        <v>0.57501387673851934</v>
      </c>
    </row>
    <row r="363" spans="6:34" x14ac:dyDescent="0.2">
      <c r="F363" s="9">
        <v>63.900000000002102</v>
      </c>
      <c r="G363" s="17">
        <f t="shared" si="137"/>
        <v>1108.3615384615587</v>
      </c>
      <c r="H363" s="24">
        <f t="shared" si="130"/>
        <v>1381.5115384615588</v>
      </c>
      <c r="I363" s="24">
        <f t="shared" si="131"/>
        <v>15.341453071006754</v>
      </c>
      <c r="J363" s="18">
        <f t="shared" si="132"/>
        <v>1534145307.1006753</v>
      </c>
      <c r="K363" s="19">
        <f t="shared" si="121"/>
        <v>-7.5461868939691579</v>
      </c>
      <c r="L363" s="25">
        <f t="shared" si="122"/>
        <v>-8.2112153899695315</v>
      </c>
      <c r="M363" s="19">
        <f t="shared" si="123"/>
        <v>0.66502849600037361</v>
      </c>
      <c r="N363" s="20">
        <f t="shared" si="124"/>
        <v>6.9302046153835164</v>
      </c>
      <c r="O363" s="42">
        <f t="shared" si="125"/>
        <v>1.6807184956337515</v>
      </c>
      <c r="P363" s="40"/>
      <c r="Q363" s="21">
        <f t="shared" si="126"/>
        <v>18.307809398778041</v>
      </c>
      <c r="R363" s="44">
        <f t="shared" si="127"/>
        <v>0.94055511947483739</v>
      </c>
      <c r="S363" s="22"/>
      <c r="T363" s="22">
        <f t="shared" si="128"/>
        <v>2.6417415379249793</v>
      </c>
      <c r="U363" s="50">
        <f t="shared" si="129"/>
        <v>0.31338434620325945</v>
      </c>
      <c r="V363" s="47"/>
      <c r="W363" s="26">
        <f t="shared" si="133"/>
        <v>0.55961490393439184</v>
      </c>
      <c r="X363" s="26">
        <f t="shared" si="134"/>
        <v>2.6417415379249793</v>
      </c>
      <c r="Y363" s="27">
        <f t="shared" si="135"/>
        <v>0.10591780003844643</v>
      </c>
      <c r="Z363" s="26">
        <f t="shared" si="136"/>
        <v>0.17480555948632931</v>
      </c>
      <c r="AA363" s="33">
        <f t="shared" si="138"/>
        <v>4.1160297109620485</v>
      </c>
      <c r="AB363" s="30"/>
      <c r="AC363" s="37">
        <f t="shared" si="139"/>
        <v>1.050523585723157E-2</v>
      </c>
      <c r="AD363" s="37">
        <f t="shared" si="140"/>
        <v>4.2703271572658803</v>
      </c>
      <c r="AE363" s="38">
        <f t="shared" si="141"/>
        <v>5.9583999999999975</v>
      </c>
      <c r="AF363" s="37">
        <f t="shared" si="142"/>
        <v>6.2696973283843372E-4</v>
      </c>
      <c r="AG363" s="37">
        <f t="shared" si="143"/>
        <v>0.21741989166166509</v>
      </c>
      <c r="AH363" s="38">
        <f t="shared" si="144"/>
        <v>0.57501381527575324</v>
      </c>
    </row>
    <row r="364" spans="6:34" x14ac:dyDescent="0.2">
      <c r="F364" s="9">
        <v>63.8000000000021</v>
      </c>
      <c r="G364" s="17">
        <f t="shared" si="137"/>
        <v>1108.1076923077126</v>
      </c>
      <c r="H364" s="24">
        <f t="shared" si="130"/>
        <v>1381.2576923077127</v>
      </c>
      <c r="I364" s="24">
        <f t="shared" si="131"/>
        <v>15.330881159764175</v>
      </c>
      <c r="J364" s="18">
        <f t="shared" si="132"/>
        <v>1533088115.9764175</v>
      </c>
      <c r="K364" s="19">
        <f t="shared" si="121"/>
        <v>-7.5405232552000507</v>
      </c>
      <c r="L364" s="25">
        <f t="shared" si="122"/>
        <v>-8.2151720994036435</v>
      </c>
      <c r="M364" s="19">
        <f t="shared" si="123"/>
        <v>0.67464884420359272</v>
      </c>
      <c r="N364" s="20">
        <f t="shared" si="124"/>
        <v>6.9439630769219747</v>
      </c>
      <c r="O364" s="42">
        <f t="shared" si="125"/>
        <v>1.6809147959722308</v>
      </c>
      <c r="P364" s="40"/>
      <c r="Q364" s="21">
        <f t="shared" si="126"/>
        <v>18.258901311925957</v>
      </c>
      <c r="R364" s="44">
        <f t="shared" si="127"/>
        <v>0.94048751481521742</v>
      </c>
      <c r="S364" s="22"/>
      <c r="T364" s="22">
        <f t="shared" si="128"/>
        <v>2.6294640552754083</v>
      </c>
      <c r="U364" s="50">
        <f t="shared" si="129"/>
        <v>0.31332522597726165</v>
      </c>
      <c r="V364" s="47"/>
      <c r="W364" s="26">
        <f t="shared" si="133"/>
        <v>0.55950933210225284</v>
      </c>
      <c r="X364" s="26">
        <f t="shared" si="134"/>
        <v>2.6294640552754083</v>
      </c>
      <c r="Y364" s="27">
        <f t="shared" si="135"/>
        <v>0.10639227620923881</v>
      </c>
      <c r="Z364" s="26">
        <f t="shared" si="136"/>
        <v>0.17545123904666554</v>
      </c>
      <c r="AA364" s="33">
        <f t="shared" si="138"/>
        <v>4.1001086409141356</v>
      </c>
      <c r="AB364" s="30"/>
      <c r="AC364" s="37">
        <f t="shared" si="139"/>
        <v>1.0474775468351658E-2</v>
      </c>
      <c r="AD364" s="37">
        <f t="shared" si="140"/>
        <v>4.2808019327342324</v>
      </c>
      <c r="AE364" s="38">
        <f t="shared" si="141"/>
        <v>5.9583999999999984</v>
      </c>
      <c r="AF364" s="37">
        <f t="shared" si="142"/>
        <v>6.2690637039624839E-4</v>
      </c>
      <c r="AG364" s="37">
        <f t="shared" si="143"/>
        <v>0.21804679803206134</v>
      </c>
      <c r="AH364" s="38">
        <f t="shared" si="144"/>
        <v>0.5750137519133105</v>
      </c>
    </row>
    <row r="365" spans="6:34" x14ac:dyDescent="0.2">
      <c r="F365" s="9">
        <v>63.700000000002099</v>
      </c>
      <c r="G365" s="17">
        <f t="shared" si="137"/>
        <v>1107.8538461538665</v>
      </c>
      <c r="H365" s="24">
        <f t="shared" si="130"/>
        <v>1381.0038461538666</v>
      </c>
      <c r="I365" s="24">
        <f t="shared" si="131"/>
        <v>15.320322136095541</v>
      </c>
      <c r="J365" s="18">
        <f t="shared" si="132"/>
        <v>1532032213.6095541</v>
      </c>
      <c r="K365" s="19">
        <f t="shared" si="121"/>
        <v>-7.534820964796821</v>
      </c>
      <c r="L365" s="25">
        <f t="shared" si="122"/>
        <v>-8.2191292369480902</v>
      </c>
      <c r="M365" s="19">
        <f t="shared" si="123"/>
        <v>0.68430827215126921</v>
      </c>
      <c r="N365" s="20">
        <f t="shared" si="124"/>
        <v>6.957721538460433</v>
      </c>
      <c r="O365" s="42">
        <f t="shared" si="125"/>
        <v>1.6811052985655923</v>
      </c>
      <c r="P365" s="40"/>
      <c r="Q365" s="21">
        <f t="shared" si="126"/>
        <v>18.209721335455139</v>
      </c>
      <c r="R365" s="44">
        <f t="shared" si="127"/>
        <v>0.94041623541850838</v>
      </c>
      <c r="S365" s="22"/>
      <c r="T365" s="22">
        <f t="shared" si="128"/>
        <v>2.6171960511493091</v>
      </c>
      <c r="U365" s="50">
        <f t="shared" si="129"/>
        <v>0.31326597583370647</v>
      </c>
      <c r="V365" s="47"/>
      <c r="W365" s="26">
        <f t="shared" si="133"/>
        <v>0.55940352827447581</v>
      </c>
      <c r="X365" s="26">
        <f t="shared" si="134"/>
        <v>2.6171960511493091</v>
      </c>
      <c r="Y365" s="27">
        <f t="shared" si="135"/>
        <v>0.10687077264021179</v>
      </c>
      <c r="Z365" s="26">
        <f t="shared" si="136"/>
        <v>0.17610136697680609</v>
      </c>
      <c r="AA365" s="33">
        <f t="shared" si="138"/>
        <v>4.0841994592591524</v>
      </c>
      <c r="AB365" s="30"/>
      <c r="AC365" s="37">
        <f t="shared" si="139"/>
        <v>1.0444182683600832E-2</v>
      </c>
      <c r="AD365" s="37">
        <f t="shared" si="140"/>
        <v>4.2912461154178336</v>
      </c>
      <c r="AE365" s="38">
        <f t="shared" si="141"/>
        <v>5.9583999999999984</v>
      </c>
      <c r="AF365" s="37">
        <f t="shared" si="142"/>
        <v>6.268411056261163E-4</v>
      </c>
      <c r="AG365" s="37">
        <f t="shared" si="143"/>
        <v>0.21867363913768745</v>
      </c>
      <c r="AH365" s="38">
        <f t="shared" si="144"/>
        <v>0.57501368664854025</v>
      </c>
    </row>
    <row r="366" spans="6:34" x14ac:dyDescent="0.2">
      <c r="F366" s="9">
        <v>63.600000000002098</v>
      </c>
      <c r="G366" s="17">
        <f t="shared" si="137"/>
        <v>1107.6000000000204</v>
      </c>
      <c r="H366" s="24">
        <f t="shared" si="130"/>
        <v>1380.7500000000205</v>
      </c>
      <c r="I366" s="24">
        <f t="shared" si="131"/>
        <v>15.309776000000866</v>
      </c>
      <c r="J366" s="18">
        <f t="shared" si="132"/>
        <v>1530977600.0000865</v>
      </c>
      <c r="K366" s="19">
        <f t="shared" si="121"/>
        <v>-7.5290798885181296</v>
      </c>
      <c r="L366" s="25">
        <f t="shared" si="122"/>
        <v>-8.2230868028390276</v>
      </c>
      <c r="M366" s="19">
        <f t="shared" si="123"/>
        <v>0.69400691432089801</v>
      </c>
      <c r="N366" s="20">
        <f t="shared" si="124"/>
        <v>6.9714799999988912</v>
      </c>
      <c r="O366" s="42">
        <f t="shared" si="125"/>
        <v>1.6812899832776349</v>
      </c>
      <c r="P366" s="40"/>
      <c r="Q366" s="21">
        <f t="shared" si="126"/>
        <v>18.160271610492877</v>
      </c>
      <c r="R366" s="44">
        <f t="shared" si="127"/>
        <v>0.94034127491927322</v>
      </c>
      <c r="S366" s="22"/>
      <c r="T366" s="22">
        <f t="shared" si="128"/>
        <v>2.6049377765547295</v>
      </c>
      <c r="U366" s="50">
        <f t="shared" si="129"/>
        <v>0.31320659683478053</v>
      </c>
      <c r="V366" s="47"/>
      <c r="W366" s="26">
        <f t="shared" si="133"/>
        <v>0.55929749434782228</v>
      </c>
      <c r="X366" s="26">
        <f t="shared" si="134"/>
        <v>2.6049377765547295</v>
      </c>
      <c r="Y366" s="27">
        <f t="shared" si="135"/>
        <v>0.1073533309282237</v>
      </c>
      <c r="Z366" s="26">
        <f t="shared" si="136"/>
        <v>0.17675597623570224</v>
      </c>
      <c r="AA366" s="33">
        <f t="shared" si="138"/>
        <v>4.0683024911604235</v>
      </c>
      <c r="AB366" s="30"/>
      <c r="AC366" s="37">
        <f t="shared" si="139"/>
        <v>1.0413458693302373E-2</v>
      </c>
      <c r="AD366" s="37">
        <f t="shared" si="140"/>
        <v>4.3016595741111363</v>
      </c>
      <c r="AE366" s="38">
        <f t="shared" si="141"/>
        <v>5.9583999999999993</v>
      </c>
      <c r="AF366" s="37">
        <f t="shared" si="142"/>
        <v>6.2677393587703576E-4</v>
      </c>
      <c r="AG366" s="37">
        <f t="shared" si="143"/>
        <v>0.21930041307356449</v>
      </c>
      <c r="AH366" s="38">
        <f t="shared" si="144"/>
        <v>0.57501361947879115</v>
      </c>
    </row>
    <row r="367" spans="6:34" x14ac:dyDescent="0.2">
      <c r="F367" s="9">
        <v>63.500000000002103</v>
      </c>
      <c r="G367" s="17">
        <f t="shared" si="137"/>
        <v>1107.3461538461743</v>
      </c>
      <c r="H367" s="24">
        <f t="shared" si="130"/>
        <v>1380.4961538461744</v>
      </c>
      <c r="I367" s="24">
        <f t="shared" si="131"/>
        <v>15.299242751480136</v>
      </c>
      <c r="J367" s="18">
        <f t="shared" si="132"/>
        <v>1529924275.1480136</v>
      </c>
      <c r="K367" s="19">
        <f t="shared" si="121"/>
        <v>-7.5232998914498603</v>
      </c>
      <c r="L367" s="25">
        <f t="shared" si="122"/>
        <v>-8.2270447973127645</v>
      </c>
      <c r="M367" s="19">
        <f t="shared" si="123"/>
        <v>0.70374490586290417</v>
      </c>
      <c r="N367" s="20">
        <f t="shared" si="124"/>
        <v>6.9852384615373495</v>
      </c>
      <c r="O367" s="42">
        <f t="shared" si="125"/>
        <v>1.6814688298712408</v>
      </c>
      <c r="P367" s="40"/>
      <c r="Q367" s="21">
        <f t="shared" si="126"/>
        <v>18.110554289867931</v>
      </c>
      <c r="R367" s="44">
        <f t="shared" si="127"/>
        <v>0.94026262694074181</v>
      </c>
      <c r="S367" s="22"/>
      <c r="T367" s="22">
        <f t="shared" si="128"/>
        <v>2.5926894821972994</v>
      </c>
      <c r="U367" s="50">
        <f t="shared" si="129"/>
        <v>0.31314709005169961</v>
      </c>
      <c r="V367" s="47"/>
      <c r="W367" s="26">
        <f t="shared" si="133"/>
        <v>0.55919123223517786</v>
      </c>
      <c r="X367" s="26">
        <f t="shared" si="134"/>
        <v>2.5926894821972994</v>
      </c>
      <c r="Y367" s="27">
        <f t="shared" si="135"/>
        <v>0.10783999319526386</v>
      </c>
      <c r="Z367" s="26">
        <f t="shared" si="136"/>
        <v>0.17741510003047972</v>
      </c>
      <c r="AA367" s="33">
        <f t="shared" si="138"/>
        <v>4.0524180614131851</v>
      </c>
      <c r="AB367" s="30"/>
      <c r="AC367" s="37">
        <f t="shared" si="139"/>
        <v>1.0382604693523211E-2</v>
      </c>
      <c r="AD367" s="37">
        <f t="shared" si="140"/>
        <v>4.3120421788046599</v>
      </c>
      <c r="AE367" s="38">
        <f t="shared" si="141"/>
        <v>5.9583999999999993</v>
      </c>
      <c r="AF367" s="37">
        <f t="shared" si="142"/>
        <v>6.2670485849618512E-4</v>
      </c>
      <c r="AG367" s="37">
        <f t="shared" si="143"/>
        <v>0.21992711793206068</v>
      </c>
      <c r="AH367" s="38">
        <f t="shared" si="144"/>
        <v>0.57501355040141044</v>
      </c>
    </row>
    <row r="368" spans="6:34" x14ac:dyDescent="0.2">
      <c r="F368" s="9">
        <v>63.400000000002102</v>
      </c>
      <c r="G368" s="17">
        <f t="shared" si="137"/>
        <v>1107.0923076923282</v>
      </c>
      <c r="H368" s="24">
        <f t="shared" si="130"/>
        <v>1380.2423076923283</v>
      </c>
      <c r="I368" s="24">
        <f t="shared" si="131"/>
        <v>15.28872239053338</v>
      </c>
      <c r="J368" s="18">
        <f t="shared" si="132"/>
        <v>1528872239.0533381</v>
      </c>
      <c r="K368" s="19">
        <f t="shared" si="121"/>
        <v>-7.5174808380006768</v>
      </c>
      <c r="L368" s="25">
        <f t="shared" si="122"/>
        <v>-8.2310032206057997</v>
      </c>
      <c r="M368" s="19">
        <f t="shared" si="123"/>
        <v>0.71352238260512291</v>
      </c>
      <c r="N368" s="20">
        <f t="shared" si="124"/>
        <v>6.9989969230758078</v>
      </c>
      <c r="O368" s="42">
        <f t="shared" si="125"/>
        <v>1.6816418180077095</v>
      </c>
      <c r="P368" s="40"/>
      <c r="Q368" s="21">
        <f t="shared" si="126"/>
        <v>18.060571538010105</v>
      </c>
      <c r="R368" s="44">
        <f t="shared" si="127"/>
        <v>0.94018028509465834</v>
      </c>
      <c r="S368" s="22"/>
      <c r="T368" s="22">
        <f t="shared" si="128"/>
        <v>2.580451418468853</v>
      </c>
      <c r="U368" s="50">
        <f t="shared" si="129"/>
        <v>0.31308745656478137</v>
      </c>
      <c r="V368" s="47"/>
      <c r="W368" s="26">
        <f t="shared" si="133"/>
        <v>0.55908474386568097</v>
      </c>
      <c r="X368" s="26">
        <f t="shared" si="134"/>
        <v>2.580451418468853</v>
      </c>
      <c r="Y368" s="27">
        <f t="shared" si="135"/>
        <v>0.10833080209613513</v>
      </c>
      <c r="Z368" s="26">
        <f t="shared" si="136"/>
        <v>0.1780787718176656</v>
      </c>
      <c r="AA368" s="33">
        <f t="shared" si="138"/>
        <v>4.036546494430115</v>
      </c>
      <c r="AB368" s="30"/>
      <c r="AC368" s="37">
        <f t="shared" si="139"/>
        <v>1.0351621886032763E-2</v>
      </c>
      <c r="AD368" s="37">
        <f t="shared" si="140"/>
        <v>4.3223938006906923</v>
      </c>
      <c r="AE368" s="38">
        <f t="shared" si="141"/>
        <v>5.9583999999999993</v>
      </c>
      <c r="AF368" s="37">
        <f t="shared" si="142"/>
        <v>6.2663387082972878E-4</v>
      </c>
      <c r="AG368" s="37">
        <f t="shared" si="143"/>
        <v>0.22055375180289041</v>
      </c>
      <c r="AH368" s="38">
        <f t="shared" si="144"/>
        <v>0.57501347941374392</v>
      </c>
    </row>
    <row r="369" spans="6:34" x14ac:dyDescent="0.2">
      <c r="F369" s="9">
        <v>63.3000000000021</v>
      </c>
      <c r="G369" s="17">
        <f t="shared" si="137"/>
        <v>1106.8384615384821</v>
      </c>
      <c r="H369" s="24">
        <f t="shared" si="130"/>
        <v>1379.9884615384822</v>
      </c>
      <c r="I369" s="24">
        <f t="shared" si="131"/>
        <v>15.278214917160639</v>
      </c>
      <c r="J369" s="18">
        <f t="shared" si="132"/>
        <v>1527821491.716064</v>
      </c>
      <c r="K369" s="19">
        <f t="shared" si="121"/>
        <v>-7.511622591897547</v>
      </c>
      <c r="L369" s="25">
        <f t="shared" si="122"/>
        <v>-8.2349620729547901</v>
      </c>
      <c r="M369" s="19">
        <f t="shared" si="123"/>
        <v>0.72333948105724311</v>
      </c>
      <c r="N369" s="20">
        <f t="shared" si="124"/>
        <v>7.0127553846142661</v>
      </c>
      <c r="O369" s="42">
        <f t="shared" si="125"/>
        <v>1.6818089272460854</v>
      </c>
      <c r="P369" s="40"/>
      <c r="Q369" s="21">
        <f t="shared" si="126"/>
        <v>18.010325530848792</v>
      </c>
      <c r="R369" s="44">
        <f t="shared" si="127"/>
        <v>0.94009424298112676</v>
      </c>
      <c r="S369" s="22"/>
      <c r="T369" s="22">
        <f t="shared" si="128"/>
        <v>2.56822383543604</v>
      </c>
      <c r="U369" s="50">
        <f t="shared" si="129"/>
        <v>0.31302769746351777</v>
      </c>
      <c r="V369" s="47"/>
      <c r="W369" s="26">
        <f t="shared" si="133"/>
        <v>0.55897803118485312</v>
      </c>
      <c r="X369" s="26">
        <f t="shared" si="134"/>
        <v>2.56822383543604</v>
      </c>
      <c r="Y369" s="27">
        <f t="shared" si="135"/>
        <v>0.1088258008262641</v>
      </c>
      <c r="Z369" s="26">
        <f t="shared" si="136"/>
        <v>0.17874702530440045</v>
      </c>
      <c r="AA369" s="33">
        <f t="shared" si="138"/>
        <v>4.0206881142268625</v>
      </c>
      <c r="AB369" s="30"/>
      <c r="AC369" s="37">
        <f t="shared" si="139"/>
        <v>1.0320511478239626E-2</v>
      </c>
      <c r="AD369" s="37">
        <f t="shared" si="140"/>
        <v>4.3327143121689318</v>
      </c>
      <c r="AE369" s="38">
        <f t="shared" si="141"/>
        <v>5.9583999999999993</v>
      </c>
      <c r="AF369" s="37">
        <f t="shared" si="142"/>
        <v>6.2656097022233115E-4</v>
      </c>
      <c r="AG369" s="37">
        <f t="shared" si="143"/>
        <v>0.22118031277311273</v>
      </c>
      <c r="AH369" s="38">
        <f t="shared" si="144"/>
        <v>0.57501340651313648</v>
      </c>
    </row>
    <row r="370" spans="6:34" x14ac:dyDescent="0.2">
      <c r="F370" s="9">
        <v>63.200000000002099</v>
      </c>
      <c r="G370" s="17">
        <f t="shared" si="137"/>
        <v>1106.584615384636</v>
      </c>
      <c r="H370" s="24">
        <f t="shared" si="130"/>
        <v>1379.7346153846361</v>
      </c>
      <c r="I370" s="24">
        <f t="shared" si="131"/>
        <v>15.267720331361815</v>
      </c>
      <c r="J370" s="18">
        <f t="shared" si="132"/>
        <v>1526772033.1361816</v>
      </c>
      <c r="K370" s="19">
        <f t="shared" si="121"/>
        <v>-7.5057250161812279</v>
      </c>
      <c r="L370" s="25">
        <f t="shared" si="122"/>
        <v>-8.2389213545965934</v>
      </c>
      <c r="M370" s="19">
        <f t="shared" si="123"/>
        <v>0.73319633841536547</v>
      </c>
      <c r="N370" s="20">
        <f t="shared" si="124"/>
        <v>7.0265138461527243</v>
      </c>
      <c r="O370" s="42">
        <f t="shared" si="125"/>
        <v>1.6819701370424838</v>
      </c>
      <c r="P370" s="40"/>
      <c r="Q370" s="21">
        <f t="shared" si="126"/>
        <v>17.959818455710383</v>
      </c>
      <c r="R370" s="44">
        <f t="shared" si="127"/>
        <v>0.94000449418845544</v>
      </c>
      <c r="S370" s="22"/>
      <c r="T370" s="22">
        <f t="shared" si="128"/>
        <v>2.5560069828289098</v>
      </c>
      <c r="U370" s="50">
        <f t="shared" si="129"/>
        <v>0.31296781384664918</v>
      </c>
      <c r="V370" s="47"/>
      <c r="W370" s="26">
        <f t="shared" si="133"/>
        <v>0.55887109615473063</v>
      </c>
      <c r="X370" s="26">
        <f t="shared" si="134"/>
        <v>2.5560069828289098</v>
      </c>
      <c r="Y370" s="27">
        <f t="shared" si="135"/>
        <v>0.1093250331296414</v>
      </c>
      <c r="Z370" s="26">
        <f t="shared" si="136"/>
        <v>0.1794198944496363</v>
      </c>
      <c r="AA370" s="33">
        <f t="shared" si="138"/>
        <v>4.0048432444075379</v>
      </c>
      <c r="AB370" s="30"/>
      <c r="AC370" s="37">
        <f t="shared" si="139"/>
        <v>1.0289274683142563E-2</v>
      </c>
      <c r="AD370" s="37">
        <f t="shared" si="140"/>
        <v>4.343003586852074</v>
      </c>
      <c r="AE370" s="38">
        <f t="shared" si="141"/>
        <v>5.9583999999999993</v>
      </c>
      <c r="AF370" s="37">
        <f t="shared" si="142"/>
        <v>6.2648615401756128E-4</v>
      </c>
      <c r="AG370" s="37">
        <f t="shared" si="143"/>
        <v>0.22180679892713029</v>
      </c>
      <c r="AH370" s="38">
        <f t="shared" si="144"/>
        <v>0.5750133316969317</v>
      </c>
    </row>
    <row r="371" spans="6:34" x14ac:dyDescent="0.2">
      <c r="F371" s="9">
        <v>63.100000000002098</v>
      </c>
      <c r="G371" s="17">
        <f t="shared" si="137"/>
        <v>1106.3307692307899</v>
      </c>
      <c r="H371" s="24">
        <f t="shared" si="130"/>
        <v>1379.48076923079</v>
      </c>
      <c r="I371" s="24">
        <f t="shared" si="131"/>
        <v>15.25723863313695</v>
      </c>
      <c r="J371" s="18">
        <f t="shared" si="132"/>
        <v>1525723863.313695</v>
      </c>
      <c r="K371" s="19">
        <f t="shared" si="121"/>
        <v>-7.499787973201685</v>
      </c>
      <c r="L371" s="25">
        <f t="shared" si="122"/>
        <v>-8.2428810657682146</v>
      </c>
      <c r="M371" s="19">
        <f t="shared" si="123"/>
        <v>0.74309309256652956</v>
      </c>
      <c r="N371" s="20">
        <f t="shared" si="124"/>
        <v>7.0402723076911826</v>
      </c>
      <c r="O371" s="42">
        <f t="shared" si="125"/>
        <v>1.6821254267493977</v>
      </c>
      <c r="P371" s="40"/>
      <c r="Q371" s="21">
        <f t="shared" si="126"/>
        <v>17.909052511214636</v>
      </c>
      <c r="R371" s="44">
        <f t="shared" si="127"/>
        <v>0.93991103229299267</v>
      </c>
      <c r="S371" s="22"/>
      <c r="T371" s="22">
        <f t="shared" si="128"/>
        <v>2.5438011100294795</v>
      </c>
      <c r="U371" s="50">
        <f t="shared" si="129"/>
        <v>0.31290780682223845</v>
      </c>
      <c r="V371" s="47"/>
      <c r="W371" s="26">
        <f t="shared" si="133"/>
        <v>0.55876394075399716</v>
      </c>
      <c r="X371" s="26">
        <f t="shared" si="134"/>
        <v>2.5438011100294795</v>
      </c>
      <c r="Y371" s="27">
        <f t="shared" si="135"/>
        <v>0.10982854330689434</v>
      </c>
      <c r="Z371" s="26">
        <f t="shared" si="136"/>
        <v>0.18009741346531799</v>
      </c>
      <c r="AA371" s="33">
        <f t="shared" si="138"/>
        <v>3.9890122081501844</v>
      </c>
      <c r="AB371" s="30"/>
      <c r="AC371" s="37">
        <f t="shared" si="139"/>
        <v>1.0257912719269792E-2</v>
      </c>
      <c r="AD371" s="37">
        <f t="shared" si="140"/>
        <v>4.3532614995713441</v>
      </c>
      <c r="AE371" s="38">
        <f t="shared" si="141"/>
        <v>5.9583999999999993</v>
      </c>
      <c r="AF371" s="37">
        <f t="shared" si="142"/>
        <v>6.2640941955762451E-4</v>
      </c>
      <c r="AG371" s="37">
        <f t="shared" si="143"/>
        <v>0.22243320834668792</v>
      </c>
      <c r="AH371" s="38">
        <f t="shared" si="144"/>
        <v>0.5750132549624718</v>
      </c>
    </row>
    <row r="372" spans="6:34" x14ac:dyDescent="0.2">
      <c r="F372" s="9">
        <v>63.000000000002103</v>
      </c>
      <c r="G372" s="17">
        <f t="shared" si="137"/>
        <v>1106.0769230769438</v>
      </c>
      <c r="H372" s="24">
        <f t="shared" si="130"/>
        <v>1379.2269230769439</v>
      </c>
      <c r="I372" s="24">
        <f t="shared" si="131"/>
        <v>15.246769822486073</v>
      </c>
      <c r="J372" s="18">
        <f t="shared" si="132"/>
        <v>1524676982.2486072</v>
      </c>
      <c r="K372" s="19">
        <f t="shared" si="121"/>
        <v>-7.4938113246134979</v>
      </c>
      <c r="L372" s="25">
        <f t="shared" si="122"/>
        <v>-8.2468412067068488</v>
      </c>
      <c r="M372" s="19">
        <f t="shared" si="123"/>
        <v>0.75302988209335098</v>
      </c>
      <c r="N372" s="20">
        <f t="shared" si="124"/>
        <v>7.0540307692296409</v>
      </c>
      <c r="O372" s="42">
        <f t="shared" si="125"/>
        <v>1.6822747756150163</v>
      </c>
      <c r="P372" s="40"/>
      <c r="Q372" s="21">
        <f t="shared" si="126"/>
        <v>17.858029907169975</v>
      </c>
      <c r="R372" s="44">
        <f t="shared" si="127"/>
        <v>0.9398138508589694</v>
      </c>
      <c r="S372" s="22"/>
      <c r="T372" s="22">
        <f t="shared" si="128"/>
        <v>2.5316064660602864</v>
      </c>
      <c r="U372" s="50">
        <f t="shared" si="129"/>
        <v>0.31284767750774634</v>
      </c>
      <c r="V372" s="47"/>
      <c r="W372" s="26">
        <f t="shared" si="133"/>
        <v>0.55865656697811839</v>
      </c>
      <c r="X372" s="26">
        <f t="shared" si="134"/>
        <v>2.5316064660602864</v>
      </c>
      <c r="Y372" s="27">
        <f t="shared" si="135"/>
        <v>0.11033637622349453</v>
      </c>
      <c r="Z372" s="26">
        <f t="shared" si="136"/>
        <v>0.18077961681754862</v>
      </c>
      <c r="AA372" s="33">
        <f t="shared" si="138"/>
        <v>3.9731953281922343</v>
      </c>
      <c r="AB372" s="30"/>
      <c r="AC372" s="37">
        <f t="shared" si="139"/>
        <v>1.0226426810621476E-2</v>
      </c>
      <c r="AD372" s="37">
        <f t="shared" si="140"/>
        <v>4.3634879263819659</v>
      </c>
      <c r="AE372" s="38">
        <f t="shared" si="141"/>
        <v>5.9583999999999993</v>
      </c>
      <c r="AF372" s="37">
        <f t="shared" si="142"/>
        <v>6.2633076418332223E-4</v>
      </c>
      <c r="AG372" s="37">
        <f t="shared" si="143"/>
        <v>0.22305953911087126</v>
      </c>
      <c r="AH372" s="38">
        <f t="shared" si="144"/>
        <v>0.57501317630709758</v>
      </c>
    </row>
    <row r="373" spans="6:34" x14ac:dyDescent="0.2">
      <c r="F373" s="9">
        <v>62.900000000002102</v>
      </c>
      <c r="G373" s="17">
        <f t="shared" si="137"/>
        <v>1105.8230769230977</v>
      </c>
      <c r="H373" s="24">
        <f t="shared" si="130"/>
        <v>1378.9730769230978</v>
      </c>
      <c r="I373" s="24">
        <f t="shared" si="131"/>
        <v>15.23631389940914</v>
      </c>
      <c r="J373" s="18">
        <f t="shared" si="132"/>
        <v>1523631389.9409139</v>
      </c>
      <c r="K373" s="19">
        <f t="shared" si="121"/>
        <v>-7.4877949313712593</v>
      </c>
      <c r="L373" s="25">
        <f t="shared" si="122"/>
        <v>-8.250801777649853</v>
      </c>
      <c r="M373" s="19">
        <f t="shared" si="123"/>
        <v>0.76300684627859372</v>
      </c>
      <c r="N373" s="20">
        <f t="shared" si="124"/>
        <v>7.0677892307680992</v>
      </c>
      <c r="O373" s="42">
        <f t="shared" si="125"/>
        <v>1.6824181627825263</v>
      </c>
      <c r="P373" s="40"/>
      <c r="Q373" s="21">
        <f t="shared" si="126"/>
        <v>17.8067528644677</v>
      </c>
      <c r="R373" s="44">
        <f t="shared" si="127"/>
        <v>0.93971294343833334</v>
      </c>
      <c r="S373" s="22"/>
      <c r="T373" s="22">
        <f t="shared" si="128"/>
        <v>2.5194232995729182</v>
      </c>
      <c r="U373" s="50">
        <f t="shared" si="129"/>
        <v>0.31278742703010737</v>
      </c>
      <c r="V373" s="47"/>
      <c r="W373" s="26">
        <f t="shared" si="133"/>
        <v>0.55854897683947735</v>
      </c>
      <c r="X373" s="26">
        <f t="shared" si="134"/>
        <v>2.5194232995729182</v>
      </c>
      <c r="Y373" s="27">
        <f t="shared" si="135"/>
        <v>0.11084857731810295</v>
      </c>
      <c r="Z373" s="26">
        <f t="shared" si="136"/>
        <v>0.18146653922773714</v>
      </c>
      <c r="AA373" s="33">
        <f t="shared" si="138"/>
        <v>3.9573929268159369</v>
      </c>
      <c r="AB373" s="30"/>
      <c r="AC373" s="37">
        <f t="shared" si="139"/>
        <v>1.0194818186615275E-2</v>
      </c>
      <c r="AD373" s="37">
        <f t="shared" si="140"/>
        <v>4.3736827445685815</v>
      </c>
      <c r="AE373" s="38">
        <f t="shared" si="141"/>
        <v>5.9584000000000001</v>
      </c>
      <c r="AF373" s="37">
        <f t="shared" si="142"/>
        <v>6.2625018523422939E-4</v>
      </c>
      <c r="AG373" s="37">
        <f t="shared" si="143"/>
        <v>0.2236857892961055</v>
      </c>
      <c r="AH373" s="38">
        <f t="shared" si="144"/>
        <v>0.57501309572814852</v>
      </c>
    </row>
    <row r="374" spans="6:34" x14ac:dyDescent="0.2">
      <c r="F374" s="9">
        <v>62.8000000000021</v>
      </c>
      <c r="G374" s="17">
        <f t="shared" si="137"/>
        <v>1105.5692307692516</v>
      </c>
      <c r="H374" s="24">
        <f t="shared" si="130"/>
        <v>1378.7192307692517</v>
      </c>
      <c r="I374" s="24">
        <f t="shared" si="131"/>
        <v>15.225870863906209</v>
      </c>
      <c r="J374" s="18">
        <f t="shared" si="132"/>
        <v>1522587086.3906209</v>
      </c>
      <c r="K374" s="19">
        <f t="shared" si="121"/>
        <v>-7.4817386537248574</v>
      </c>
      <c r="L374" s="25">
        <f t="shared" si="122"/>
        <v>-8.2547627788347739</v>
      </c>
      <c r="M374" s="19">
        <f t="shared" si="123"/>
        <v>0.77302412510991658</v>
      </c>
      <c r="N374" s="20">
        <f t="shared" si="124"/>
        <v>7.0815476923065575</v>
      </c>
      <c r="O374" s="42">
        <f t="shared" si="125"/>
        <v>1.6825555672894117</v>
      </c>
      <c r="P374" s="40"/>
      <c r="Q374" s="21">
        <f t="shared" si="126"/>
        <v>17.755223614975208</v>
      </c>
      <c r="R374" s="44">
        <f t="shared" si="127"/>
        <v>0.939608303570582</v>
      </c>
      <c r="S374" s="22"/>
      <c r="T374" s="22">
        <f t="shared" si="128"/>
        <v>2.5072518588365371</v>
      </c>
      <c r="U374" s="50">
        <f t="shared" si="129"/>
        <v>0.31272705652580629</v>
      </c>
      <c r="V374" s="47"/>
      <c r="W374" s="26">
        <f t="shared" si="133"/>
        <v>0.55844117236751123</v>
      </c>
      <c r="X374" s="26">
        <f t="shared" si="134"/>
        <v>2.5072518588365371</v>
      </c>
      <c r="Y374" s="27">
        <f t="shared" si="135"/>
        <v>0.1113651926110546</v>
      </c>
      <c r="Z374" s="26">
        <f t="shared" si="136"/>
        <v>0.18215821567372775</v>
      </c>
      <c r="AA374" s="33">
        <f t="shared" si="138"/>
        <v>3.9416053258337764</v>
      </c>
      <c r="AB374" s="30"/>
      <c r="AC374" s="37">
        <f t="shared" si="139"/>
        <v>1.0163088082020454E-2</v>
      </c>
      <c r="AD374" s="37">
        <f t="shared" si="140"/>
        <v>4.3838458326506018</v>
      </c>
      <c r="AE374" s="38">
        <f t="shared" si="141"/>
        <v>5.9584000000000001</v>
      </c>
      <c r="AF374" s="37">
        <f t="shared" si="142"/>
        <v>6.2616768004820304E-4</v>
      </c>
      <c r="AG374" s="37">
        <f t="shared" si="143"/>
        <v>0.22431195697615369</v>
      </c>
      <c r="AH374" s="38">
        <f t="shared" si="144"/>
        <v>0.5750130132229625</v>
      </c>
    </row>
    <row r="375" spans="6:34" x14ac:dyDescent="0.2">
      <c r="F375" s="9">
        <v>62.700000000002099</v>
      </c>
      <c r="G375" s="17">
        <f t="shared" si="137"/>
        <v>1105.3153846154055</v>
      </c>
      <c r="H375" s="24">
        <f t="shared" si="130"/>
        <v>1378.4653846154056</v>
      </c>
      <c r="I375" s="24">
        <f t="shared" si="131"/>
        <v>15.215440715977209</v>
      </c>
      <c r="J375" s="18">
        <f t="shared" si="132"/>
        <v>1521544071.5977209</v>
      </c>
      <c r="K375" s="19">
        <f t="shared" si="121"/>
        <v>-7.4756423512148169</v>
      </c>
      <c r="L375" s="25">
        <f t="shared" si="122"/>
        <v>-8.2587242104993255</v>
      </c>
      <c r="M375" s="19">
        <f t="shared" si="123"/>
        <v>0.78308185928450857</v>
      </c>
      <c r="N375" s="20">
        <f t="shared" si="124"/>
        <v>7.0953061538450157</v>
      </c>
      <c r="O375" s="42">
        <f t="shared" si="125"/>
        <v>1.6826869680667507</v>
      </c>
      <c r="P375" s="40"/>
      <c r="Q375" s="21">
        <f t="shared" si="126"/>
        <v>17.703444401428055</v>
      </c>
      <c r="R375" s="44">
        <f t="shared" si="127"/>
        <v>0.9394999247825967</v>
      </c>
      <c r="S375" s="22"/>
      <c r="T375" s="22">
        <f t="shared" si="128"/>
        <v>2.495092391726379</v>
      </c>
      <c r="U375" s="50">
        <f t="shared" si="129"/>
        <v>0.31266656714095592</v>
      </c>
      <c r="V375" s="47"/>
      <c r="W375" s="26">
        <f t="shared" si="133"/>
        <v>0.55833315560884977</v>
      </c>
      <c r="X375" s="26">
        <f t="shared" si="134"/>
        <v>2.495092391726379</v>
      </c>
      <c r="Y375" s="27">
        <f t="shared" si="135"/>
        <v>0.11188626871298613</v>
      </c>
      <c r="Z375" s="26">
        <f t="shared" si="136"/>
        <v>0.18285468139091052</v>
      </c>
      <c r="AA375" s="33">
        <f t="shared" si="138"/>
        <v>3.925832846573865</v>
      </c>
      <c r="AB375" s="30"/>
      <c r="AC375" s="37">
        <f t="shared" si="139"/>
        <v>1.0131237736906017E-2</v>
      </c>
      <c r="AD375" s="37">
        <f t="shared" si="140"/>
        <v>4.3939770703875078</v>
      </c>
      <c r="AE375" s="38">
        <f t="shared" si="141"/>
        <v>5.9583999999999993</v>
      </c>
      <c r="AF375" s="37">
        <f t="shared" si="142"/>
        <v>6.2608324596178527E-4</v>
      </c>
      <c r="AG375" s="37">
        <f t="shared" si="143"/>
        <v>0.22493804022211547</v>
      </c>
      <c r="AH375" s="38">
        <f t="shared" si="144"/>
        <v>0.575012928788876</v>
      </c>
    </row>
    <row r="376" spans="6:34" x14ac:dyDescent="0.2">
      <c r="F376" s="9">
        <v>62.600000000002098</v>
      </c>
      <c r="G376" s="17">
        <f t="shared" si="137"/>
        <v>1105.0615384615594</v>
      </c>
      <c r="H376" s="24">
        <f t="shared" si="130"/>
        <v>1378.2115384615595</v>
      </c>
      <c r="I376" s="24">
        <f t="shared" si="131"/>
        <v>15.205023455622182</v>
      </c>
      <c r="J376" s="18">
        <f t="shared" si="132"/>
        <v>1520502345.5622182</v>
      </c>
      <c r="K376" s="19">
        <f t="shared" si="121"/>
        <v>-7.4695058826675123</v>
      </c>
      <c r="L376" s="25">
        <f t="shared" si="122"/>
        <v>-8.2626860728813956</v>
      </c>
      <c r="M376" s="19">
        <f t="shared" si="123"/>
        <v>0.79318019021388331</v>
      </c>
      <c r="N376" s="20">
        <f t="shared" si="124"/>
        <v>7.109064615383474</v>
      </c>
      <c r="O376" s="42">
        <f t="shared" si="125"/>
        <v>1.6828123439385019</v>
      </c>
      <c r="P376" s="40"/>
      <c r="Q376" s="21">
        <f t="shared" si="126"/>
        <v>17.651417477321054</v>
      </c>
      <c r="R376" s="44">
        <f t="shared" si="127"/>
        <v>0.93938780058847116</v>
      </c>
      <c r="S376" s="22"/>
      <c r="T376" s="22">
        <f t="shared" si="128"/>
        <v>2.4829451457122405</v>
      </c>
      <c r="U376" s="50">
        <f t="shared" si="129"/>
        <v>0.31260596003137509</v>
      </c>
      <c r="V376" s="47"/>
      <c r="W376" s="26">
        <f t="shared" si="133"/>
        <v>0.55822492862745543</v>
      </c>
      <c r="X376" s="26">
        <f t="shared" si="134"/>
        <v>2.4829451457122405</v>
      </c>
      <c r="Y376" s="27">
        <f t="shared" si="135"/>
        <v>0.1124118528336088</v>
      </c>
      <c r="Z376" s="26">
        <f t="shared" si="136"/>
        <v>0.18355597187331202</v>
      </c>
      <c r="AA376" s="33">
        <f t="shared" si="138"/>
        <v>3.9100758098653237</v>
      </c>
      <c r="AB376" s="30"/>
      <c r="AC376" s="37">
        <f t="shared" si="139"/>
        <v>1.0099268396577359E-2</v>
      </c>
      <c r="AD376" s="37">
        <f t="shared" si="140"/>
        <v>4.4040763387840851</v>
      </c>
      <c r="AE376" s="38">
        <f t="shared" si="141"/>
        <v>5.9583999999999993</v>
      </c>
      <c r="AF376" s="37">
        <f t="shared" si="142"/>
        <v>6.2599688030993213E-4</v>
      </c>
      <c r="AG376" s="37">
        <f t="shared" si="143"/>
        <v>0.2255640371024254</v>
      </c>
      <c r="AH376" s="38">
        <f t="shared" si="144"/>
        <v>0.57501284242322415</v>
      </c>
    </row>
    <row r="377" spans="6:34" x14ac:dyDescent="0.2">
      <c r="F377" s="9">
        <v>62.500000000002103</v>
      </c>
      <c r="G377" s="17">
        <f t="shared" si="137"/>
        <v>1104.8076923077133</v>
      </c>
      <c r="H377" s="24">
        <f t="shared" si="130"/>
        <v>1377.9576923077134</v>
      </c>
      <c r="I377" s="24">
        <f t="shared" si="131"/>
        <v>15.194619082841101</v>
      </c>
      <c r="J377" s="18">
        <f t="shared" si="132"/>
        <v>1519461908.2841101</v>
      </c>
      <c r="K377" s="19">
        <f t="shared" si="121"/>
        <v>-7.4633291061903737</v>
      </c>
      <c r="L377" s="25">
        <f t="shared" si="122"/>
        <v>-8.2666483662190533</v>
      </c>
      <c r="M377" s="19">
        <f t="shared" si="123"/>
        <v>0.80331926002867959</v>
      </c>
      <c r="N377" s="20">
        <f t="shared" si="124"/>
        <v>7.1228230769219323</v>
      </c>
      <c r="O377" s="42">
        <f t="shared" si="125"/>
        <v>1.6829316736207769</v>
      </c>
      <c r="P377" s="40"/>
      <c r="Q377" s="21">
        <f t="shared" si="126"/>
        <v>17.599145106798254</v>
      </c>
      <c r="R377" s="44">
        <f t="shared" si="127"/>
        <v>0.93927192448933117</v>
      </c>
      <c r="S377" s="22"/>
      <c r="T377" s="22">
        <f t="shared" si="128"/>
        <v>2.4708103678469544</v>
      </c>
      <c r="U377" s="50">
        <f t="shared" si="129"/>
        <v>0.31254523636266762</v>
      </c>
      <c r="V377" s="47"/>
      <c r="W377" s="26">
        <f t="shared" si="133"/>
        <v>0.55811649350476356</v>
      </c>
      <c r="X377" s="26">
        <f t="shared" si="134"/>
        <v>2.4708103678469544</v>
      </c>
      <c r="Y377" s="27">
        <f t="shared" si="135"/>
        <v>0.11294199279062886</v>
      </c>
      <c r="Z377" s="26">
        <f t="shared" si="136"/>
        <v>0.18426212287466495</v>
      </c>
      <c r="AA377" s="33">
        <f t="shared" si="138"/>
        <v>3.8943345360236377</v>
      </c>
      <c r="AB377" s="30"/>
      <c r="AC377" s="37">
        <f t="shared" si="139"/>
        <v>1.0067181311516073E-2</v>
      </c>
      <c r="AD377" s="37">
        <f t="shared" si="140"/>
        <v>4.4141435200956014</v>
      </c>
      <c r="AE377" s="38">
        <f t="shared" si="141"/>
        <v>5.9584000000000001</v>
      </c>
      <c r="AF377" s="37">
        <f t="shared" si="142"/>
        <v>6.259085804259638E-4</v>
      </c>
      <c r="AG377" s="37">
        <f t="shared" si="143"/>
        <v>0.22618994568285136</v>
      </c>
      <c r="AH377" s="38">
        <f t="shared" si="144"/>
        <v>0.5750127541233403</v>
      </c>
    </row>
    <row r="378" spans="6:34" x14ac:dyDescent="0.2">
      <c r="F378" s="9">
        <v>62.400000000002102</v>
      </c>
      <c r="G378" s="17">
        <f t="shared" si="137"/>
        <v>1104.5538461538672</v>
      </c>
      <c r="H378" s="24">
        <f t="shared" si="130"/>
        <v>1377.7038461538673</v>
      </c>
      <c r="I378" s="24">
        <f t="shared" si="131"/>
        <v>15.184227597634006</v>
      </c>
      <c r="J378" s="18">
        <f t="shared" si="132"/>
        <v>1518422759.7634006</v>
      </c>
      <c r="K378" s="19">
        <f t="shared" si="121"/>
        <v>-7.457111879167087</v>
      </c>
      <c r="L378" s="25">
        <f t="shared" si="122"/>
        <v>-8.2706110907505348</v>
      </c>
      <c r="M378" s="19">
        <f t="shared" si="123"/>
        <v>0.81349921158344785</v>
      </c>
      <c r="N378" s="20">
        <f t="shared" si="124"/>
        <v>7.1365815384603906</v>
      </c>
      <c r="O378" s="42">
        <f t="shared" si="125"/>
        <v>1.6830449357211297</v>
      </c>
      <c r="P378" s="40"/>
      <c r="Q378" s="21">
        <f t="shared" si="126"/>
        <v>17.546629564541909</v>
      </c>
      <c r="R378" s="44">
        <f t="shared" si="127"/>
        <v>0.93915228997316724</v>
      </c>
      <c r="S378" s="22"/>
      <c r="T378" s="22">
        <f t="shared" si="128"/>
        <v>2.4586883047548462</v>
      </c>
      <c r="U378" s="50">
        <f t="shared" si="129"/>
        <v>0.31248439731030231</v>
      </c>
      <c r="V378" s="47"/>
      <c r="W378" s="26">
        <f t="shared" si="133"/>
        <v>0.55800785233982553</v>
      </c>
      <c r="X378" s="26">
        <f t="shared" si="134"/>
        <v>2.4586883047548462</v>
      </c>
      <c r="Y378" s="27">
        <f t="shared" si="135"/>
        <v>0.11347673701881948</v>
      </c>
      <c r="Z378" s="26">
        <f t="shared" si="136"/>
        <v>0.18497317040945657</v>
      </c>
      <c r="AA378" s="33">
        <f t="shared" si="138"/>
        <v>3.8786093448360068</v>
      </c>
      <c r="AB378" s="30"/>
      <c r="AC378" s="37">
        <f t="shared" si="139"/>
        <v>1.0034977737322748E-2</v>
      </c>
      <c r="AD378" s="37">
        <f t="shared" si="140"/>
        <v>4.4241784978329237</v>
      </c>
      <c r="AE378" s="38">
        <f t="shared" si="141"/>
        <v>5.9583999999999993</v>
      </c>
      <c r="AF378" s="37">
        <f t="shared" si="142"/>
        <v>6.2581834364174374E-4</v>
      </c>
      <c r="AG378" s="37">
        <f t="shared" si="143"/>
        <v>0.22681576402649312</v>
      </c>
      <c r="AH378" s="38">
        <f t="shared" si="144"/>
        <v>0.57501266388655603</v>
      </c>
    </row>
    <row r="379" spans="6:34" x14ac:dyDescent="0.2">
      <c r="F379" s="9">
        <v>62.3000000000021</v>
      </c>
      <c r="G379" s="17">
        <f t="shared" si="137"/>
        <v>1104.3000000000211</v>
      </c>
      <c r="H379" s="24">
        <f t="shared" si="130"/>
        <v>1377.4500000000212</v>
      </c>
      <c r="I379" s="24">
        <f t="shared" si="131"/>
        <v>15.173849000000885</v>
      </c>
      <c r="J379" s="18">
        <f t="shared" si="132"/>
        <v>1517384900.0000885</v>
      </c>
      <c r="K379" s="19">
        <f t="shared" si="121"/>
        <v>-7.450854058252725</v>
      </c>
      <c r="L379" s="25">
        <f t="shared" si="122"/>
        <v>-8.2745742467142556</v>
      </c>
      <c r="M379" s="19">
        <f t="shared" si="123"/>
        <v>0.82372018846153061</v>
      </c>
      <c r="N379" s="20">
        <f t="shared" si="124"/>
        <v>7.150339999998863</v>
      </c>
      <c r="O379" s="42">
        <f t="shared" si="125"/>
        <v>1.6831521087378221</v>
      </c>
      <c r="P379" s="40"/>
      <c r="Q379" s="21">
        <f t="shared" si="126"/>
        <v>17.493873135660436</v>
      </c>
      <c r="R379" s="44">
        <f t="shared" si="127"/>
        <v>0.93902889051465477</v>
      </c>
      <c r="S379" s="22"/>
      <c r="T379" s="22">
        <f t="shared" si="128"/>
        <v>2.4465792026201858</v>
      </c>
      <c r="U379" s="50">
        <f t="shared" si="129"/>
        <v>0.31242344405969386</v>
      </c>
      <c r="V379" s="47"/>
      <c r="W379" s="26">
        <f t="shared" si="133"/>
        <v>0.55789900724945329</v>
      </c>
      <c r="X379" s="26">
        <f t="shared" si="134"/>
        <v>2.4465792026201858</v>
      </c>
      <c r="Y379" s="27">
        <f t="shared" si="135"/>
        <v>0.11401613457924566</v>
      </c>
      <c r="Z379" s="26">
        <f t="shared" si="136"/>
        <v>0.18568915075395401</v>
      </c>
      <c r="AA379" s="33">
        <f t="shared" si="138"/>
        <v>3.8629005555466791</v>
      </c>
      <c r="AB379" s="30"/>
      <c r="AC379" s="37">
        <f t="shared" si="139"/>
        <v>1.0002658934648521E-2</v>
      </c>
      <c r="AD379" s="37">
        <f t="shared" si="140"/>
        <v>4.434181156767572</v>
      </c>
      <c r="AE379" s="38">
        <f t="shared" si="141"/>
        <v>5.9583999999999993</v>
      </c>
      <c r="AF379" s="37">
        <f t="shared" si="142"/>
        <v>6.2572616728718319E-4</v>
      </c>
      <c r="AG379" s="37">
        <f t="shared" si="143"/>
        <v>0.22744149019378029</v>
      </c>
      <c r="AH379" s="38">
        <f t="shared" si="144"/>
        <v>0.57501257171020148</v>
      </c>
    </row>
    <row r="380" spans="6:34" x14ac:dyDescent="0.2">
      <c r="F380" s="9">
        <v>62.200000000002099</v>
      </c>
      <c r="G380" s="17">
        <f t="shared" si="137"/>
        <v>1104.046153846175</v>
      </c>
      <c r="H380" s="24">
        <f t="shared" si="130"/>
        <v>1377.1961538461751</v>
      </c>
      <c r="I380" s="24">
        <f t="shared" si="131"/>
        <v>15.163483289941709</v>
      </c>
      <c r="J380" s="18">
        <f t="shared" si="132"/>
        <v>1516348328.9941709</v>
      </c>
      <c r="K380" s="19">
        <f t="shared" si="121"/>
        <v>-7.4445554993687981</v>
      </c>
      <c r="L380" s="25">
        <f t="shared" si="122"/>
        <v>-8.2785378343488087</v>
      </c>
      <c r="M380" s="19">
        <f t="shared" si="123"/>
        <v>0.83398233498001062</v>
      </c>
      <c r="N380" s="20">
        <f t="shared" si="124"/>
        <v>7.1640984615373213</v>
      </c>
      <c r="O380" s="42">
        <f t="shared" si="125"/>
        <v>1.6832531710590786</v>
      </c>
      <c r="P380" s="40"/>
      <c r="Q380" s="21">
        <f t="shared" si="126"/>
        <v>17.440878115575149</v>
      </c>
      <c r="R380" s="44">
        <f t="shared" si="127"/>
        <v>0.93890171957496615</v>
      </c>
      <c r="S380" s="22"/>
      <c r="T380" s="22">
        <f t="shared" si="128"/>
        <v>2.4344833071756198</v>
      </c>
      <c r="U380" s="50">
        <f t="shared" si="129"/>
        <v>0.31236237780628379</v>
      </c>
      <c r="V380" s="47"/>
      <c r="W380" s="26">
        <f t="shared" si="133"/>
        <v>0.55778996036836381</v>
      </c>
      <c r="X380" s="26">
        <f t="shared" si="134"/>
        <v>2.4344833071756198</v>
      </c>
      <c r="Y380" s="27">
        <f t="shared" si="135"/>
        <v>0.11456023516864594</v>
      </c>
      <c r="Z380" s="26">
        <f t="shared" si="136"/>
        <v>0.18641010044720618</v>
      </c>
      <c r="AA380" s="33">
        <f t="shared" si="138"/>
        <v>3.8472084868422645</v>
      </c>
      <c r="AB380" s="30"/>
      <c r="AC380" s="37">
        <f t="shared" si="139"/>
        <v>9.9702261691404521E-3</v>
      </c>
      <c r="AD380" s="37">
        <f t="shared" si="140"/>
        <v>4.4441513829367123</v>
      </c>
      <c r="AE380" s="38">
        <f t="shared" si="141"/>
        <v>5.9583999999999993</v>
      </c>
      <c r="AF380" s="37">
        <f t="shared" si="142"/>
        <v>6.2563204869063387E-4</v>
      </c>
      <c r="AG380" s="37">
        <f t="shared" si="143"/>
        <v>0.22806712224247092</v>
      </c>
      <c r="AH380" s="38">
        <f t="shared" si="144"/>
        <v>0.5750124775916049</v>
      </c>
    </row>
    <row r="381" spans="6:34" x14ac:dyDescent="0.2">
      <c r="F381" s="9">
        <v>62.100000000002197</v>
      </c>
      <c r="G381" s="17">
        <f t="shared" si="137"/>
        <v>1103.7923076923289</v>
      </c>
      <c r="H381" s="24">
        <f t="shared" si="130"/>
        <v>1376.942307692329</v>
      </c>
      <c r="I381" s="24">
        <f t="shared" si="131"/>
        <v>15.153130467456492</v>
      </c>
      <c r="J381" s="18">
        <f t="shared" si="132"/>
        <v>1515313046.7456491</v>
      </c>
      <c r="K381" s="19">
        <f t="shared" si="121"/>
        <v>-7.4382160576983631</v>
      </c>
      <c r="L381" s="25">
        <f t="shared" si="122"/>
        <v>-8.2825018538929669</v>
      </c>
      <c r="M381" s="19">
        <f t="shared" si="123"/>
        <v>0.84428579619460375</v>
      </c>
      <c r="N381" s="20">
        <f t="shared" si="124"/>
        <v>7.1778569230757796</v>
      </c>
      <c r="O381" s="42">
        <f t="shared" si="125"/>
        <v>1.683348100962359</v>
      </c>
      <c r="P381" s="40"/>
      <c r="Q381" s="21">
        <f t="shared" si="126"/>
        <v>17.387646809906382</v>
      </c>
      <c r="R381" s="44">
        <f t="shared" si="127"/>
        <v>0.93877077060159653</v>
      </c>
      <c r="S381" s="22"/>
      <c r="T381" s="22">
        <f t="shared" si="128"/>
        <v>2.4224008636906085</v>
      </c>
      <c r="U381" s="50">
        <f t="shared" si="129"/>
        <v>0.31230119975562287</v>
      </c>
      <c r="V381" s="47"/>
      <c r="W381" s="26">
        <f t="shared" si="133"/>
        <v>0.55768071384932649</v>
      </c>
      <c r="X381" s="26">
        <f t="shared" si="134"/>
        <v>2.4224008636906085</v>
      </c>
      <c r="Y381" s="27">
        <f t="shared" si="135"/>
        <v>0.11510908912897293</v>
      </c>
      <c r="Z381" s="26">
        <f t="shared" si="136"/>
        <v>0.18713605629202049</v>
      </c>
      <c r="AA381" s="33">
        <f t="shared" si="138"/>
        <v>3.8315334568370591</v>
      </c>
      <c r="AB381" s="30"/>
      <c r="AC381" s="37">
        <f t="shared" si="139"/>
        <v>9.9376807113656391E-3</v>
      </c>
      <c r="AD381" s="37">
        <f t="shared" si="140"/>
        <v>4.4540890636480777</v>
      </c>
      <c r="AE381" s="38">
        <f t="shared" si="141"/>
        <v>5.9583999999999984</v>
      </c>
      <c r="AF381" s="37">
        <f t="shared" si="142"/>
        <v>6.2553598517799635E-4</v>
      </c>
      <c r="AG381" s="37">
        <f t="shared" si="143"/>
        <v>0.22869265822764892</v>
      </c>
      <c r="AH381" s="38">
        <f t="shared" si="144"/>
        <v>0.57501238152809286</v>
      </c>
    </row>
    <row r="382" spans="6:34" x14ac:dyDescent="0.2">
      <c r="F382" s="9">
        <v>62.000000000002203</v>
      </c>
      <c r="G382" s="17">
        <f t="shared" si="137"/>
        <v>1103.5384615384828</v>
      </c>
      <c r="H382" s="24">
        <f t="shared" si="130"/>
        <v>1376.6884615384829</v>
      </c>
      <c r="I382" s="24">
        <f t="shared" si="131"/>
        <v>15.142790532545249</v>
      </c>
      <c r="J382" s="18">
        <f t="shared" si="132"/>
        <v>1514279053.2545249</v>
      </c>
      <c r="K382" s="19">
        <f t="shared" si="121"/>
        <v>-7.4318355876809559</v>
      </c>
      <c r="L382" s="25">
        <f t="shared" si="122"/>
        <v>-8.2864663055856695</v>
      </c>
      <c r="M382" s="19">
        <f t="shared" si="123"/>
        <v>0.85463071790471368</v>
      </c>
      <c r="N382" s="20">
        <f t="shared" si="124"/>
        <v>7.1916153846142379</v>
      </c>
      <c r="O382" s="42">
        <f t="shared" si="125"/>
        <v>1.6834368766135936</v>
      </c>
      <c r="P382" s="40"/>
      <c r="Q382" s="21">
        <f t="shared" si="126"/>
        <v>17.334181534357832</v>
      </c>
      <c r="R382" s="44">
        <f t="shared" si="127"/>
        <v>0.93863603702816822</v>
      </c>
      <c r="S382" s="22"/>
      <c r="T382" s="22">
        <f t="shared" si="128"/>
        <v>2.4103321169597902</v>
      </c>
      <c r="U382" s="50">
        <f t="shared" si="129"/>
        <v>0.31223991112345445</v>
      </c>
      <c r="V382" s="47"/>
      <c r="W382" s="26">
        <f t="shared" si="133"/>
        <v>0.55757126986331151</v>
      </c>
      <c r="X382" s="26">
        <f t="shared" si="134"/>
        <v>2.4103321169597902</v>
      </c>
      <c r="Y382" s="27">
        <f t="shared" si="135"/>
        <v>0.1156627474570993</v>
      </c>
      <c r="Z382" s="26">
        <f t="shared" si="136"/>
        <v>0.18786705535591777</v>
      </c>
      <c r="AA382" s="33">
        <f t="shared" si="138"/>
        <v>3.8158757830582739</v>
      </c>
      <c r="AB382" s="30"/>
      <c r="AC382" s="37">
        <f t="shared" si="139"/>
        <v>9.9050238367979319E-3</v>
      </c>
      <c r="AD382" s="37">
        <f t="shared" si="140"/>
        <v>4.4639940874848758</v>
      </c>
      <c r="AE382" s="38">
        <f t="shared" si="141"/>
        <v>5.9583999999999993</v>
      </c>
      <c r="AF382" s="37">
        <f t="shared" si="142"/>
        <v>6.2543797407577583E-4</v>
      </c>
      <c r="AG382" s="37">
        <f t="shared" si="143"/>
        <v>0.22931809620172469</v>
      </c>
      <c r="AH382" s="38">
        <f t="shared" si="144"/>
        <v>0.57501228351699007</v>
      </c>
    </row>
    <row r="383" spans="6:34" x14ac:dyDescent="0.2">
      <c r="F383" s="9">
        <v>61.900000000002201</v>
      </c>
      <c r="G383" s="17">
        <f t="shared" si="137"/>
        <v>1103.2846153846367</v>
      </c>
      <c r="H383" s="24">
        <f t="shared" si="130"/>
        <v>1376.4346153846368</v>
      </c>
      <c r="I383" s="24">
        <f t="shared" si="131"/>
        <v>15.132463485207978</v>
      </c>
      <c r="J383" s="18">
        <f t="shared" si="132"/>
        <v>1513246348.5207977</v>
      </c>
      <c r="K383" s="19">
        <f t="shared" si="121"/>
        <v>-7.4254139430076389</v>
      </c>
      <c r="L383" s="25">
        <f t="shared" si="122"/>
        <v>-8.2904311896660374</v>
      </c>
      <c r="M383" s="19">
        <f t="shared" si="123"/>
        <v>0.86501724665839852</v>
      </c>
      <c r="N383" s="20">
        <f t="shared" si="124"/>
        <v>7.2053738461526962</v>
      </c>
      <c r="O383" s="42">
        <f t="shared" si="125"/>
        <v>1.6835194760664418</v>
      </c>
      <c r="P383" s="40"/>
      <c r="Q383" s="21">
        <f t="shared" si="126"/>
        <v>17.280484614600866</v>
      </c>
      <c r="R383" s="44">
        <f t="shared" si="127"/>
        <v>0.93849751227425049</v>
      </c>
      <c r="S383" s="22"/>
      <c r="T383" s="22">
        <f t="shared" si="128"/>
        <v>2.3982773112914559</v>
      </c>
      <c r="U383" s="50">
        <f t="shared" si="129"/>
        <v>0.31217851313579853</v>
      </c>
      <c r="V383" s="47"/>
      <c r="W383" s="26">
        <f t="shared" si="133"/>
        <v>0.55746163059964016</v>
      </c>
      <c r="X383" s="26">
        <f t="shared" si="134"/>
        <v>2.3982773112914559</v>
      </c>
      <c r="Y383" s="27">
        <f t="shared" si="135"/>
        <v>0.11622126181468374</v>
      </c>
      <c r="Z383" s="26">
        <f t="shared" si="136"/>
        <v>0.18860313497205322</v>
      </c>
      <c r="AA383" s="33">
        <f t="shared" si="138"/>
        <v>3.8002357824314092</v>
      </c>
      <c r="AB383" s="30"/>
      <c r="AC383" s="37">
        <f t="shared" si="139"/>
        <v>9.8722568256589521E-3</v>
      </c>
      <c r="AD383" s="37">
        <f t="shared" si="140"/>
        <v>4.4738663443105349</v>
      </c>
      <c r="AE383" s="38">
        <f t="shared" si="141"/>
        <v>5.9583999999999993</v>
      </c>
      <c r="AF383" s="37">
        <f t="shared" si="142"/>
        <v>6.2533801270503345E-4</v>
      </c>
      <c r="AG383" s="37">
        <f t="shared" si="143"/>
        <v>0.22994343421442973</v>
      </c>
      <c r="AH383" s="38">
        <f t="shared" si="144"/>
        <v>0.57501218355561923</v>
      </c>
    </row>
    <row r="384" spans="6:34" x14ac:dyDescent="0.2">
      <c r="F384" s="9">
        <v>61.8000000000022</v>
      </c>
      <c r="G384" s="17">
        <f t="shared" si="137"/>
        <v>1103.0307692307906</v>
      </c>
      <c r="H384" s="24">
        <f t="shared" si="130"/>
        <v>1376.1807692307907</v>
      </c>
      <c r="I384" s="24">
        <f t="shared" si="131"/>
        <v>15.122149325444667</v>
      </c>
      <c r="J384" s="18">
        <f t="shared" si="132"/>
        <v>1512214932.5444667</v>
      </c>
      <c r="K384" s="19">
        <f t="shared" si="121"/>
        <v>-7.4189509766158626</v>
      </c>
      <c r="L384" s="25">
        <f t="shared" si="122"/>
        <v>-8.2943965063733707</v>
      </c>
      <c r="M384" s="19">
        <f t="shared" si="123"/>
        <v>0.87544552975750811</v>
      </c>
      <c r="N384" s="20">
        <f t="shared" si="124"/>
        <v>7.2191323076911544</v>
      </c>
      <c r="O384" s="42">
        <f t="shared" si="125"/>
        <v>1.6835958772615216</v>
      </c>
      <c r="P384" s="40"/>
      <c r="Q384" s="21">
        <f t="shared" si="126"/>
        <v>17.22655838615696</v>
      </c>
      <c r="R384" s="44">
        <f t="shared" si="127"/>
        <v>0.93835518974516241</v>
      </c>
      <c r="S384" s="22"/>
      <c r="T384" s="22">
        <f t="shared" si="128"/>
        <v>2.3862366904958985</v>
      </c>
      <c r="U384" s="50">
        <f t="shared" si="129"/>
        <v>0.31211700702903639</v>
      </c>
      <c r="V384" s="47"/>
      <c r="W384" s="26">
        <f t="shared" si="133"/>
        <v>0.55735179826613634</v>
      </c>
      <c r="X384" s="26">
        <f t="shared" si="134"/>
        <v>2.3862366904958985</v>
      </c>
      <c r="Y384" s="27">
        <f t="shared" si="135"/>
        <v>0.11678468453821102</v>
      </c>
      <c r="Z384" s="26">
        <f t="shared" si="136"/>
        <v>0.18934433274011681</v>
      </c>
      <c r="AA384" s="33">
        <f t="shared" si="138"/>
        <v>3.7846137712654735</v>
      </c>
      <c r="AB384" s="30"/>
      <c r="AC384" s="37">
        <f t="shared" si="139"/>
        <v>9.8393809629463008E-3</v>
      </c>
      <c r="AD384" s="37">
        <f t="shared" si="140"/>
        <v>4.4837057252734809</v>
      </c>
      <c r="AE384" s="38">
        <f t="shared" si="141"/>
        <v>5.9583999999999984</v>
      </c>
      <c r="AF384" s="37">
        <f t="shared" si="142"/>
        <v>6.2523609838710829E-4</v>
      </c>
      <c r="AG384" s="37">
        <f t="shared" si="143"/>
        <v>0.23056867031281683</v>
      </c>
      <c r="AH384" s="38">
        <f t="shared" si="144"/>
        <v>0.57501208164130135</v>
      </c>
    </row>
    <row r="385" spans="6:34" x14ac:dyDescent="0.2">
      <c r="F385" s="9">
        <v>61.700000000002198</v>
      </c>
      <c r="G385" s="17">
        <f t="shared" si="137"/>
        <v>1102.7769230769445</v>
      </c>
      <c r="H385" s="24">
        <f t="shared" si="130"/>
        <v>1375.9269230769446</v>
      </c>
      <c r="I385" s="24">
        <f t="shared" si="131"/>
        <v>15.111848053255329</v>
      </c>
      <c r="J385" s="18">
        <f t="shared" si="132"/>
        <v>1511184805.3255329</v>
      </c>
      <c r="K385" s="19">
        <f t="shared" si="121"/>
        <v>-7.4124465406843871</v>
      </c>
      <c r="L385" s="25">
        <f t="shared" si="122"/>
        <v>-8.2983622559471364</v>
      </c>
      <c r="M385" s="19">
        <f t="shared" si="123"/>
        <v>0.88591571526274926</v>
      </c>
      <c r="N385" s="20">
        <f t="shared" si="124"/>
        <v>7.2328907692296127</v>
      </c>
      <c r="O385" s="42">
        <f t="shared" si="125"/>
        <v>1.6836660580256462</v>
      </c>
      <c r="P385" s="40"/>
      <c r="Q385" s="21">
        <f t="shared" si="126"/>
        <v>17.172405194279499</v>
      </c>
      <c r="R385" s="44">
        <f t="shared" si="127"/>
        <v>0.93820906283178007</v>
      </c>
      <c r="S385" s="22"/>
      <c r="T385" s="22">
        <f t="shared" si="128"/>
        <v>2.3742104978738068</v>
      </c>
      <c r="U385" s="50">
        <f t="shared" si="129"/>
        <v>0.31205539404999627</v>
      </c>
      <c r="V385" s="47"/>
      <c r="W385" s="26">
        <f t="shared" si="133"/>
        <v>0.55724177508927897</v>
      </c>
      <c r="X385" s="26">
        <f t="shared" si="134"/>
        <v>2.3742104978738068</v>
      </c>
      <c r="Y385" s="27">
        <f t="shared" si="135"/>
        <v>0.11735306864920141</v>
      </c>
      <c r="Z385" s="26">
        <f t="shared" si="136"/>
        <v>0.19009068652720176</v>
      </c>
      <c r="AA385" s="33">
        <f t="shared" si="138"/>
        <v>3.7690100652382532</v>
      </c>
      <c r="AB385" s="30"/>
      <c r="AC385" s="37">
        <f t="shared" si="139"/>
        <v>9.8063975383265688E-3</v>
      </c>
      <c r="AD385" s="37">
        <f t="shared" si="140"/>
        <v>4.4935121228118078</v>
      </c>
      <c r="AE385" s="38">
        <f t="shared" si="141"/>
        <v>5.9583999999999993</v>
      </c>
      <c r="AF385" s="37">
        <f t="shared" si="142"/>
        <v>6.2513222844089709E-4</v>
      </c>
      <c r="AG385" s="37">
        <f t="shared" si="143"/>
        <v>0.23119380254125774</v>
      </c>
      <c r="AH385" s="38">
        <f t="shared" si="144"/>
        <v>0.57501197777135515</v>
      </c>
    </row>
    <row r="386" spans="6:34" x14ac:dyDescent="0.2">
      <c r="F386" s="9">
        <v>61.600000000002197</v>
      </c>
      <c r="G386" s="17">
        <f t="shared" si="137"/>
        <v>1102.5230769230984</v>
      </c>
      <c r="H386" s="24">
        <f t="shared" si="130"/>
        <v>1375.6730769230985</v>
      </c>
      <c r="I386" s="24">
        <f t="shared" si="131"/>
        <v>15.101559668639936</v>
      </c>
      <c r="J386" s="18">
        <f t="shared" si="132"/>
        <v>1510155966.8639936</v>
      </c>
      <c r="K386" s="19">
        <f t="shared" ref="K386:K449" si="145">LOG(EXP(((LN(Y386)-$B$10/(H386)-$B$11-$B$7)-$B$12*(1-$B$16/H386-LN(H386/$B$16))-$B$13*J386/H386-$B$14*(H386-$B$16)*J386/H386-$B$15*J386*J386/H386)/$B$9))</f>
        <v>-7.4059004866280862</v>
      </c>
      <c r="L386" s="25">
        <f t="shared" ref="L386:L449" si="146">-25096.3/(G386+273)+8.735+0.11*(I386*1000-1)/(G386+273)</f>
        <v>-8.30232843862699</v>
      </c>
      <c r="M386" s="19">
        <f t="shared" ref="M386:M449" si="147">K386-L386</f>
        <v>0.89642795199890379</v>
      </c>
      <c r="N386" s="20">
        <f t="shared" ref="N386:N449" si="148">81.8-(0.0542)*(G386+273)</f>
        <v>7.246649230768071</v>
      </c>
      <c r="O386" s="42">
        <f t="shared" ref="O386:O449" si="149">6.24-0.15*K386-0.00412*(G386+273)</f>
        <v>1.6837299960710475</v>
      </c>
      <c r="P386" s="40"/>
      <c r="Q386" s="21">
        <f t="shared" ref="Q386:Q449" si="150">N386*X386</f>
        <v>17.118027393834527</v>
      </c>
      <c r="R386" s="44">
        <f t="shared" ref="R386:R449" si="151">O386*W386</f>
        <v>0.93805912491033971</v>
      </c>
      <c r="S386" s="22"/>
      <c r="T386" s="22">
        <f t="shared" ref="T386:T449" si="152">B$4*X386</f>
        <v>2.3621989762046467</v>
      </c>
      <c r="U386" s="50">
        <f t="shared" ref="U386:U449" si="153">W386*B$3</f>
        <v>0.31199367545604023</v>
      </c>
      <c r="V386" s="47"/>
      <c r="W386" s="26">
        <f t="shared" si="133"/>
        <v>0.55713156331435754</v>
      </c>
      <c r="X386" s="26">
        <f t="shared" si="134"/>
        <v>2.3621989762046467</v>
      </c>
      <c r="Y386" s="27">
        <f t="shared" si="135"/>
        <v>0.11792646786459597</v>
      </c>
      <c r="Z386" s="26">
        <f t="shared" si="136"/>
        <v>0.19084223446864357</v>
      </c>
      <c r="AA386" s="33">
        <f t="shared" si="138"/>
        <v>3.7534249793815766</v>
      </c>
      <c r="AB386" s="30"/>
      <c r="AC386" s="37">
        <f t="shared" si="139"/>
        <v>9.7733078460767921E-3</v>
      </c>
      <c r="AD386" s="37">
        <f t="shared" si="140"/>
        <v>4.5032854306578844</v>
      </c>
      <c r="AE386" s="38">
        <f t="shared" si="141"/>
        <v>5.9583999999999984</v>
      </c>
      <c r="AF386" s="37">
        <f t="shared" si="142"/>
        <v>6.2502640018319885E-4</v>
      </c>
      <c r="AG386" s="37">
        <f t="shared" si="143"/>
        <v>0.23181882894144093</v>
      </c>
      <c r="AH386" s="38">
        <f t="shared" si="144"/>
        <v>0.57501187194309744</v>
      </c>
    </row>
    <row r="387" spans="6:34" x14ac:dyDescent="0.2">
      <c r="F387" s="9">
        <v>61.500000000002203</v>
      </c>
      <c r="G387" s="17">
        <f t="shared" si="137"/>
        <v>1102.2692307692523</v>
      </c>
      <c r="H387" s="24">
        <f t="shared" ref="H387:H450" si="154">G387+273.15</f>
        <v>1375.4192307692524</v>
      </c>
      <c r="I387" s="24">
        <f t="shared" ref="I387:I450" si="155">92-0.18*G387+0.0001*(G387^2)</f>
        <v>15.091284171598502</v>
      </c>
      <c r="J387" s="18">
        <f t="shared" ref="J387:J450" si="156">I387*10^8</f>
        <v>1509128417.1598504</v>
      </c>
      <c r="K387" s="19">
        <f t="shared" si="145"/>
        <v>-7.3993126650927845</v>
      </c>
      <c r="L387" s="25">
        <f t="shared" si="146"/>
        <v>-8.3062950546527592</v>
      </c>
      <c r="M387" s="19">
        <f t="shared" si="147"/>
        <v>0.90698238955997468</v>
      </c>
      <c r="N387" s="20">
        <f t="shared" si="148"/>
        <v>7.2604076923065293</v>
      </c>
      <c r="O387" s="42">
        <f t="shared" si="149"/>
        <v>1.6837876689945981</v>
      </c>
      <c r="P387" s="40"/>
      <c r="Q387" s="21">
        <f t="shared" si="150"/>
        <v>17.063427349180429</v>
      </c>
      <c r="R387" s="44">
        <f t="shared" si="151"/>
        <v>0.93790536934223878</v>
      </c>
      <c r="S387" s="22"/>
      <c r="T387" s="22">
        <f t="shared" si="152"/>
        <v>2.3502023677350299</v>
      </c>
      <c r="U387" s="50">
        <f t="shared" si="153"/>
        <v>0.31193185251515154</v>
      </c>
      <c r="V387" s="47"/>
      <c r="W387" s="26">
        <f t="shared" ref="W387:W450" si="157">(W386*F386-(R386*C$2+U386*B$2)*(F386-F387))/F387</f>
        <v>0.55702116520562772</v>
      </c>
      <c r="X387" s="26">
        <f t="shared" ref="X387:X450" si="158">(X386*F386-(Q386*C$2+T386*B$2)*(F386-F387))/F387</f>
        <v>2.3502023677350299</v>
      </c>
      <c r="Y387" s="27">
        <f t="shared" ref="Y387:Y450" si="159">W387/X387/2</f>
        <v>0.11850493660732032</v>
      </c>
      <c r="Z387" s="26">
        <f t="shared" ref="Z387:Z450" si="160">W387/(W387+X387)</f>
        <v>0.19159901496882858</v>
      </c>
      <c r="AA387" s="33">
        <f t="shared" si="138"/>
        <v>3.7378588280665599</v>
      </c>
      <c r="AB387" s="30"/>
      <c r="AC387" s="37">
        <f t="shared" si="139"/>
        <v>9.740113185019033E-3</v>
      </c>
      <c r="AD387" s="37">
        <f t="shared" si="140"/>
        <v>4.5130255438429039</v>
      </c>
      <c r="AE387" s="38">
        <f t="shared" si="141"/>
        <v>5.9583999999999993</v>
      </c>
      <c r="AF387" s="37">
        <f t="shared" si="142"/>
        <v>6.2491861092865957E-4</v>
      </c>
      <c r="AG387" s="37">
        <f t="shared" si="143"/>
        <v>0.2324437475523696</v>
      </c>
      <c r="AH387" s="38">
        <f t="shared" si="144"/>
        <v>0.57501176415384292</v>
      </c>
    </row>
    <row r="388" spans="6:34" x14ac:dyDescent="0.2">
      <c r="F388" s="9">
        <v>61.400000000002201</v>
      </c>
      <c r="G388" s="17">
        <f t="shared" ref="G388:G451" si="161">G387-(1200-1035)/650</f>
        <v>1102.0153846154062</v>
      </c>
      <c r="H388" s="24">
        <f t="shared" si="154"/>
        <v>1375.1653846154063</v>
      </c>
      <c r="I388" s="24">
        <f t="shared" si="155"/>
        <v>15.081021562131042</v>
      </c>
      <c r="J388" s="18">
        <f t="shared" si="156"/>
        <v>1508102156.2131042</v>
      </c>
      <c r="K388" s="19">
        <f t="shared" si="145"/>
        <v>-7.3926829259499458</v>
      </c>
      <c r="L388" s="25">
        <f t="shared" si="146"/>
        <v>-8.3102621042644476</v>
      </c>
      <c r="M388" s="19">
        <f t="shared" si="147"/>
        <v>0.91757917831450175</v>
      </c>
      <c r="N388" s="20">
        <f t="shared" si="148"/>
        <v>7.2741661538449875</v>
      </c>
      <c r="O388" s="42">
        <f t="shared" si="149"/>
        <v>1.6838390542770174</v>
      </c>
      <c r="P388" s="40"/>
      <c r="Q388" s="21">
        <f t="shared" si="150"/>
        <v>17.008607434046645</v>
      </c>
      <c r="R388" s="44">
        <f t="shared" si="151"/>
        <v>0.93774778947382964</v>
      </c>
      <c r="S388" s="22"/>
      <c r="T388" s="22">
        <f t="shared" si="152"/>
        <v>2.3382209141670782</v>
      </c>
      <c r="U388" s="50">
        <f t="shared" si="153"/>
        <v>0.31186992650602297</v>
      </c>
      <c r="V388" s="47"/>
      <c r="W388" s="26">
        <f t="shared" si="157"/>
        <v>0.55691058304646957</v>
      </c>
      <c r="X388" s="26">
        <f t="shared" si="158"/>
        <v>2.3382209141670782</v>
      </c>
      <c r="Y388" s="27">
        <f t="shared" si="159"/>
        <v>0.11908853001703058</v>
      </c>
      <c r="Z388" s="26">
        <f t="shared" si="160"/>
        <v>0.19236106670197001</v>
      </c>
      <c r="AA388" s="33">
        <f t="shared" ref="AA388:AA451" si="162">(W388+X388)/56*72</f>
        <v>3.7223119249888468</v>
      </c>
      <c r="AB388" s="30"/>
      <c r="AC388" s="37">
        <f t="shared" ref="AC388:AC451" si="163">(Q387*C$2+T387*B$2)*(F387-F388)/100</f>
        <v>9.7068148584578667E-3</v>
      </c>
      <c r="AD388" s="37">
        <f t="shared" ref="AD388:AD451" si="164">AD387+AC388</f>
        <v>4.5227323587013615</v>
      </c>
      <c r="AE388" s="38">
        <f t="shared" ref="AE388:AE451" si="165">AD388+X388*F388/100</f>
        <v>5.9583999999999993</v>
      </c>
      <c r="AF388" s="37">
        <f t="shared" ref="AF388:AF451" si="166">(R388*C$2+U388*B$2)*(F387-F388)/100</f>
        <v>6.2480885798993509E-4</v>
      </c>
      <c r="AG388" s="37">
        <f t="shared" ref="AG388:AG451" si="167">AG387+AF388</f>
        <v>0.23306855641035953</v>
      </c>
      <c r="AH388" s="38">
        <f t="shared" ref="AH388:AH451" si="168">AG388+W388*F388/100</f>
        <v>0.57501165440090407</v>
      </c>
    </row>
    <row r="389" spans="6:34" x14ac:dyDescent="0.2">
      <c r="F389" s="9">
        <v>61.3000000000022</v>
      </c>
      <c r="G389" s="17">
        <f t="shared" si="161"/>
        <v>1101.7615384615601</v>
      </c>
      <c r="H389" s="24">
        <f t="shared" si="154"/>
        <v>1374.9115384615602</v>
      </c>
      <c r="I389" s="24">
        <f t="shared" si="155"/>
        <v>15.070771840237583</v>
      </c>
      <c r="J389" s="18">
        <f t="shared" si="156"/>
        <v>1507077184.0237584</v>
      </c>
      <c r="K389" s="19">
        <f t="shared" si="145"/>
        <v>-7.3860111182914387</v>
      </c>
      <c r="L389" s="25">
        <f t="shared" si="146"/>
        <v>-8.3142295877022274</v>
      </c>
      <c r="M389" s="19">
        <f t="shared" si="147"/>
        <v>0.92821846941078867</v>
      </c>
      <c r="N389" s="20">
        <f t="shared" si="148"/>
        <v>7.2879246153834458</v>
      </c>
      <c r="O389" s="42">
        <f t="shared" si="149"/>
        <v>1.6838841292820872</v>
      </c>
      <c r="P389" s="40"/>
      <c r="Q389" s="21">
        <f t="shared" si="150"/>
        <v>16.953570031411395</v>
      </c>
      <c r="R389" s="44">
        <f t="shared" si="151"/>
        <v>0.93758637863622007</v>
      </c>
      <c r="S389" s="22"/>
      <c r="T389" s="22">
        <f t="shared" si="152"/>
        <v>2.3262548566467851</v>
      </c>
      <c r="U389" s="50">
        <f t="shared" si="153"/>
        <v>0.31180789871814646</v>
      </c>
      <c r="V389" s="47"/>
      <c r="W389" s="26">
        <f t="shared" si="157"/>
        <v>0.55679981913954724</v>
      </c>
      <c r="X389" s="26">
        <f t="shared" si="158"/>
        <v>2.3262548566467851</v>
      </c>
      <c r="Y389" s="27">
        <f t="shared" si="159"/>
        <v>0.11967730396104463</v>
      </c>
      <c r="Z389" s="26">
        <f t="shared" si="160"/>
        <v>0.19312842861285109</v>
      </c>
      <c r="AA389" s="33">
        <f t="shared" si="162"/>
        <v>3.7067845831538557</v>
      </c>
      <c r="AB389" s="30"/>
      <c r="AC389" s="37">
        <f t="shared" si="163"/>
        <v>9.6734141741069996E-3</v>
      </c>
      <c r="AD389" s="37">
        <f t="shared" si="164"/>
        <v>4.5324057728754683</v>
      </c>
      <c r="AE389" s="38">
        <f t="shared" si="165"/>
        <v>5.9583999999999993</v>
      </c>
      <c r="AF389" s="37">
        <f t="shared" si="166"/>
        <v>6.2469713867719214E-4</v>
      </c>
      <c r="AG389" s="37">
        <f t="shared" si="167"/>
        <v>0.23369325354903672</v>
      </c>
      <c r="AH389" s="38">
        <f t="shared" si="168"/>
        <v>0.57501154268159138</v>
      </c>
    </row>
    <row r="390" spans="6:34" x14ac:dyDescent="0.2">
      <c r="F390" s="9">
        <v>61.200000000002198</v>
      </c>
      <c r="G390" s="17">
        <f t="shared" si="161"/>
        <v>1101.507692307714</v>
      </c>
      <c r="H390" s="24">
        <f t="shared" si="154"/>
        <v>1374.6576923077141</v>
      </c>
      <c r="I390" s="24">
        <f t="shared" si="155"/>
        <v>15.060535005918055</v>
      </c>
      <c r="J390" s="18">
        <f t="shared" si="156"/>
        <v>1506053500.5918055</v>
      </c>
      <c r="K390" s="19">
        <f t="shared" si="145"/>
        <v>-7.3792970904241821</v>
      </c>
      <c r="L390" s="25">
        <f t="shared" si="146"/>
        <v>-8.3181975052064718</v>
      </c>
      <c r="M390" s="19">
        <f t="shared" si="147"/>
        <v>0.93890041478228969</v>
      </c>
      <c r="N390" s="20">
        <f t="shared" si="148"/>
        <v>7.3016830769219041</v>
      </c>
      <c r="O390" s="42">
        <f t="shared" si="149"/>
        <v>1.6839228712558452</v>
      </c>
      <c r="P390" s="40"/>
      <c r="Q390" s="21">
        <f t="shared" si="150"/>
        <v>16.898317533378375</v>
      </c>
      <c r="R390" s="44">
        <f t="shared" si="151"/>
        <v>0.93742113014506045</v>
      </c>
      <c r="S390" s="22"/>
      <c r="T390" s="22">
        <f t="shared" si="152"/>
        <v>2.3143044357523697</v>
      </c>
      <c r="U390" s="50">
        <f t="shared" si="153"/>
        <v>0.31174577045190288</v>
      </c>
      <c r="V390" s="47"/>
      <c r="W390" s="26">
        <f t="shared" si="157"/>
        <v>0.55668887580696935</v>
      </c>
      <c r="X390" s="26">
        <f t="shared" si="158"/>
        <v>2.3143044357523697</v>
      </c>
      <c r="Y390" s="27">
        <f t="shared" si="159"/>
        <v>0.12027131504546254</v>
      </c>
      <c r="Z390" s="26">
        <f t="shared" si="160"/>
        <v>0.19390113991753319</v>
      </c>
      <c r="AA390" s="33">
        <f t="shared" si="162"/>
        <v>3.6912771148620078</v>
      </c>
      <c r="AB390" s="30"/>
      <c r="AC390" s="37">
        <f t="shared" si="163"/>
        <v>9.6399124440292271E-3</v>
      </c>
      <c r="AD390" s="37">
        <f t="shared" si="164"/>
        <v>4.5420456853194979</v>
      </c>
      <c r="AE390" s="38">
        <f t="shared" si="165"/>
        <v>5.9583999999999993</v>
      </c>
      <c r="AF390" s="37">
        <f t="shared" si="166"/>
        <v>6.2458345029849061E-4</v>
      </c>
      <c r="AG390" s="37">
        <f t="shared" si="167"/>
        <v>0.2343178369993352</v>
      </c>
      <c r="AH390" s="38">
        <f t="shared" si="168"/>
        <v>0.57501142899321267</v>
      </c>
    </row>
    <row r="391" spans="6:34" x14ac:dyDescent="0.2">
      <c r="F391" s="9">
        <v>61.100000000002197</v>
      </c>
      <c r="G391" s="17">
        <f t="shared" si="161"/>
        <v>1101.2538461538679</v>
      </c>
      <c r="H391" s="24">
        <f t="shared" si="154"/>
        <v>1374.403846153868</v>
      </c>
      <c r="I391" s="24">
        <f t="shared" si="155"/>
        <v>15.0503110591725</v>
      </c>
      <c r="J391" s="18">
        <f t="shared" si="156"/>
        <v>1505031105.9172502</v>
      </c>
      <c r="K391" s="19">
        <f t="shared" si="145"/>
        <v>-7.3725406898647305</v>
      </c>
      <c r="L391" s="25">
        <f t="shared" si="146"/>
        <v>-8.3221658570177084</v>
      </c>
      <c r="M391" s="19">
        <f t="shared" si="147"/>
        <v>0.94962516715297784</v>
      </c>
      <c r="N391" s="20">
        <f t="shared" si="148"/>
        <v>7.3154415384603624</v>
      </c>
      <c r="O391" s="42">
        <f t="shared" si="149"/>
        <v>1.6839552573257732</v>
      </c>
      <c r="P391" s="40"/>
      <c r="Q391" s="21">
        <f t="shared" si="150"/>
        <v>16.842852341052485</v>
      </c>
      <c r="R391" s="44">
        <f t="shared" si="151"/>
        <v>0.93725203730033146</v>
      </c>
      <c r="S391" s="22"/>
      <c r="T391" s="22">
        <f t="shared" si="152"/>
        <v>2.3023698914826269</v>
      </c>
      <c r="U391" s="50">
        <f t="shared" si="153"/>
        <v>0.3116835430186537</v>
      </c>
      <c r="V391" s="47"/>
      <c r="W391" s="26">
        <f t="shared" si="157"/>
        <v>0.55657775539045296</v>
      </c>
      <c r="X391" s="26">
        <f t="shared" si="158"/>
        <v>2.3023698914826269</v>
      </c>
      <c r="Y391" s="27">
        <f t="shared" si="159"/>
        <v>0.12087062062647998</v>
      </c>
      <c r="Z391" s="26">
        <f t="shared" si="160"/>
        <v>0.19467924010402896</v>
      </c>
      <c r="AA391" s="33">
        <f t="shared" si="162"/>
        <v>3.6757898316939599</v>
      </c>
      <c r="AB391" s="30"/>
      <c r="AC391" s="37">
        <f t="shared" si="163"/>
        <v>9.6063109845655088E-3</v>
      </c>
      <c r="AD391" s="37">
        <f t="shared" si="164"/>
        <v>4.5516519963040638</v>
      </c>
      <c r="AE391" s="38">
        <f t="shared" si="165"/>
        <v>5.9583999999999993</v>
      </c>
      <c r="AF391" s="37">
        <f t="shared" si="166"/>
        <v>6.2446779015950149E-4</v>
      </c>
      <c r="AG391" s="37">
        <f t="shared" si="167"/>
        <v>0.23494230478949471</v>
      </c>
      <c r="AH391" s="38">
        <f t="shared" si="168"/>
        <v>0.57501131333307376</v>
      </c>
    </row>
    <row r="392" spans="6:34" x14ac:dyDescent="0.2">
      <c r="F392" s="9">
        <v>61.000000000002203</v>
      </c>
      <c r="G392" s="17">
        <f t="shared" si="161"/>
        <v>1101.0000000000218</v>
      </c>
      <c r="H392" s="24">
        <f t="shared" si="154"/>
        <v>1374.1500000000219</v>
      </c>
      <c r="I392" s="24">
        <f t="shared" si="155"/>
        <v>15.040100000000876</v>
      </c>
      <c r="J392" s="18">
        <f t="shared" si="156"/>
        <v>1504010000.0000877</v>
      </c>
      <c r="K392" s="19">
        <f t="shared" si="145"/>
        <v>-7.3657417633338751</v>
      </c>
      <c r="L392" s="25">
        <f t="shared" si="146"/>
        <v>-8.3261346433766601</v>
      </c>
      <c r="M392" s="19">
        <f t="shared" si="147"/>
        <v>0.960392880042785</v>
      </c>
      <c r="N392" s="20">
        <f t="shared" si="148"/>
        <v>7.3291999999988207</v>
      </c>
      <c r="O392" s="42">
        <f t="shared" si="149"/>
        <v>1.683981264499991</v>
      </c>
      <c r="P392" s="40"/>
      <c r="Q392" s="21">
        <f t="shared" si="150"/>
        <v>16.787176864414572</v>
      </c>
      <c r="R392" s="44">
        <f t="shared" si="151"/>
        <v>0.93707909338613371</v>
      </c>
      <c r="S392" s="22"/>
      <c r="T392" s="22">
        <f t="shared" si="152"/>
        <v>2.2904514632452755</v>
      </c>
      <c r="U392" s="50">
        <f t="shared" si="153"/>
        <v>0.31162121774083296</v>
      </c>
      <c r="V392" s="47"/>
      <c r="W392" s="26">
        <f t="shared" si="157"/>
        <v>0.55646646025148738</v>
      </c>
      <c r="X392" s="26">
        <f t="shared" si="158"/>
        <v>2.2904514632452755</v>
      </c>
      <c r="Y392" s="27">
        <f t="shared" si="159"/>
        <v>0.12147527882189782</v>
      </c>
      <c r="Z392" s="26">
        <f t="shared" si="160"/>
        <v>0.19546276893293799</v>
      </c>
      <c r="AA392" s="33">
        <f t="shared" si="162"/>
        <v>3.6603230444958381</v>
      </c>
      <c r="AB392" s="30"/>
      <c r="AC392" s="37">
        <f t="shared" si="163"/>
        <v>9.5726111162670116E-3</v>
      </c>
      <c r="AD392" s="37">
        <f t="shared" si="164"/>
        <v>4.5612246074203311</v>
      </c>
      <c r="AE392" s="38">
        <f t="shared" si="165"/>
        <v>5.9583999999999993</v>
      </c>
      <c r="AF392" s="37">
        <f t="shared" si="166"/>
        <v>6.2435015556344794E-4</v>
      </c>
      <c r="AG392" s="37">
        <f t="shared" si="167"/>
        <v>0.23556665494505816</v>
      </c>
      <c r="AH392" s="38">
        <f t="shared" si="168"/>
        <v>0.5750111956984777</v>
      </c>
    </row>
    <row r="393" spans="6:34" x14ac:dyDescent="0.2">
      <c r="F393" s="9">
        <v>60.900000000002201</v>
      </c>
      <c r="G393" s="17">
        <f t="shared" si="161"/>
        <v>1100.7461538461757</v>
      </c>
      <c r="H393" s="24">
        <f t="shared" si="154"/>
        <v>1373.8961538461758</v>
      </c>
      <c r="I393" s="24">
        <f t="shared" si="155"/>
        <v>15.02990182840324</v>
      </c>
      <c r="J393" s="18">
        <f t="shared" si="156"/>
        <v>1502990182.8403239</v>
      </c>
      <c r="K393" s="19">
        <f t="shared" si="145"/>
        <v>-7.3589001567511616</v>
      </c>
      <c r="L393" s="25">
        <f t="shared" si="146"/>
        <v>-8.3301038645242098</v>
      </c>
      <c r="M393" s="19">
        <f t="shared" si="147"/>
        <v>0.97120370777304821</v>
      </c>
      <c r="N393" s="20">
        <f t="shared" si="148"/>
        <v>7.3429584615372789</v>
      </c>
      <c r="O393" s="42">
        <f t="shared" si="149"/>
        <v>1.6840008696664306</v>
      </c>
      <c r="P393" s="40"/>
      <c r="Q393" s="21">
        <f t="shared" si="150"/>
        <v>16.731293522195156</v>
      </c>
      <c r="R393" s="44">
        <f t="shared" si="151"/>
        <v>0.93690229167046768</v>
      </c>
      <c r="S393" s="22"/>
      <c r="T393" s="22">
        <f t="shared" si="152"/>
        <v>2.2785493898453009</v>
      </c>
      <c r="U393" s="50">
        <f t="shared" si="153"/>
        <v>0.31155879595204033</v>
      </c>
      <c r="V393" s="47"/>
      <c r="W393" s="26">
        <f t="shared" si="157"/>
        <v>0.55635499277150058</v>
      </c>
      <c r="X393" s="26">
        <f t="shared" si="158"/>
        <v>2.2785493898453009</v>
      </c>
      <c r="Y393" s="27">
        <f t="shared" si="159"/>
        <v>0.12208534852283223</v>
      </c>
      <c r="Z393" s="26">
        <f t="shared" si="160"/>
        <v>0.19625176643804429</v>
      </c>
      <c r="AA393" s="33">
        <f t="shared" si="162"/>
        <v>3.6448770633644587</v>
      </c>
      <c r="AB393" s="30"/>
      <c r="AC393" s="37">
        <f t="shared" si="163"/>
        <v>9.5388141638300603E-3</v>
      </c>
      <c r="AD393" s="37">
        <f t="shared" si="164"/>
        <v>4.5707634215841608</v>
      </c>
      <c r="AE393" s="38">
        <f t="shared" si="165"/>
        <v>5.9583999999999993</v>
      </c>
      <c r="AF393" s="37">
        <f t="shared" si="166"/>
        <v>6.2423054381126287E-4</v>
      </c>
      <c r="AG393" s="37">
        <f t="shared" si="167"/>
        <v>0.23619088548886941</v>
      </c>
      <c r="AH393" s="38">
        <f t="shared" si="168"/>
        <v>0.57501107608672553</v>
      </c>
    </row>
    <row r="394" spans="6:34" x14ac:dyDescent="0.2">
      <c r="F394" s="9">
        <v>60.8000000000022</v>
      </c>
      <c r="G394" s="17">
        <f t="shared" si="161"/>
        <v>1100.4923076923296</v>
      </c>
      <c r="H394" s="24">
        <f t="shared" si="154"/>
        <v>1373.6423076923297</v>
      </c>
      <c r="I394" s="24">
        <f t="shared" si="155"/>
        <v>15.019716544379591</v>
      </c>
      <c r="J394" s="18">
        <f t="shared" si="156"/>
        <v>1501971654.4379592</v>
      </c>
      <c r="K394" s="19">
        <f t="shared" si="145"/>
        <v>-7.3520157152293573</v>
      </c>
      <c r="L394" s="25">
        <f t="shared" si="146"/>
        <v>-8.3340735207014305</v>
      </c>
      <c r="M394" s="19">
        <f t="shared" si="147"/>
        <v>0.98205780547207322</v>
      </c>
      <c r="N394" s="20">
        <f t="shared" si="148"/>
        <v>7.3567169230757372</v>
      </c>
      <c r="O394" s="42">
        <f t="shared" si="149"/>
        <v>1.6840140495920046</v>
      </c>
      <c r="P394" s="40"/>
      <c r="Q394" s="21">
        <f t="shared" si="150"/>
        <v>16.675204741747262</v>
      </c>
      <c r="R394" s="44">
        <f t="shared" si="151"/>
        <v>0.93672162540501192</v>
      </c>
      <c r="S394" s="22"/>
      <c r="T394" s="22">
        <f t="shared" si="152"/>
        <v>2.2666639094733032</v>
      </c>
      <c r="U394" s="50">
        <f t="shared" si="153"/>
        <v>0.31149627899713533</v>
      </c>
      <c r="V394" s="47"/>
      <c r="W394" s="26">
        <f t="shared" si="157"/>
        <v>0.55624335535202729</v>
      </c>
      <c r="X394" s="26">
        <f t="shared" si="158"/>
        <v>2.2666639094733032</v>
      </c>
      <c r="Y394" s="27">
        <f t="shared" si="159"/>
        <v>0.12270088940562865</v>
      </c>
      <c r="Z394" s="26">
        <f t="shared" si="160"/>
        <v>0.19704627292687396</v>
      </c>
      <c r="AA394" s="33">
        <f t="shared" si="162"/>
        <v>3.6294521976325678</v>
      </c>
      <c r="AB394" s="30"/>
      <c r="AC394" s="37">
        <f t="shared" si="163"/>
        <v>9.5049214560203616E-3</v>
      </c>
      <c r="AD394" s="37">
        <f t="shared" si="164"/>
        <v>4.5802683430401814</v>
      </c>
      <c r="AE394" s="38">
        <f t="shared" si="165"/>
        <v>5.9583999999999993</v>
      </c>
      <c r="AF394" s="37">
        <f t="shared" si="166"/>
        <v>6.2410895220108248E-4</v>
      </c>
      <c r="AG394" s="37">
        <f t="shared" si="167"/>
        <v>0.23681499444107049</v>
      </c>
      <c r="AH394" s="38">
        <f t="shared" si="168"/>
        <v>0.5750109544951153</v>
      </c>
    </row>
    <row r="395" spans="6:34" x14ac:dyDescent="0.2">
      <c r="F395" s="9">
        <v>60.700000000002198</v>
      </c>
      <c r="G395" s="17">
        <f t="shared" si="161"/>
        <v>1100.2384615384835</v>
      </c>
      <c r="H395" s="24">
        <f t="shared" si="154"/>
        <v>1373.3884615384836</v>
      </c>
      <c r="I395" s="24">
        <f t="shared" si="155"/>
        <v>15.009544147929887</v>
      </c>
      <c r="J395" s="18">
        <f t="shared" si="156"/>
        <v>1500954414.7929888</v>
      </c>
      <c r="K395" s="19">
        <f t="shared" si="145"/>
        <v>-7.3450882830688968</v>
      </c>
      <c r="L395" s="25">
        <f t="shared" si="146"/>
        <v>-8.3380436121495727</v>
      </c>
      <c r="M395" s="19">
        <f t="shared" si="147"/>
        <v>0.99295532908067585</v>
      </c>
      <c r="N395" s="20">
        <f t="shared" si="148"/>
        <v>7.3704753846141955</v>
      </c>
      <c r="O395" s="42">
        <f t="shared" si="149"/>
        <v>1.6840207809217818</v>
      </c>
      <c r="P395" s="40"/>
      <c r="Q395" s="21">
        <f t="shared" si="150"/>
        <v>16.618912958918187</v>
      </c>
      <c r="R395" s="44">
        <f t="shared" si="151"/>
        <v>0.93653708782490563</v>
      </c>
      <c r="S395" s="22"/>
      <c r="T395" s="22">
        <f t="shared" si="152"/>
        <v>2.2547952596938354</v>
      </c>
      <c r="U395" s="50">
        <f t="shared" si="153"/>
        <v>0.31143366823233226</v>
      </c>
      <c r="V395" s="47"/>
      <c r="W395" s="26">
        <f t="shared" si="157"/>
        <v>0.55613155041487894</v>
      </c>
      <c r="X395" s="26">
        <f t="shared" si="158"/>
        <v>2.2547952596938354</v>
      </c>
      <c r="Y395" s="27">
        <f t="shared" si="159"/>
        <v>0.12332196194398434</v>
      </c>
      <c r="Z395" s="26">
        <f t="shared" si="160"/>
        <v>0.19784632898121249</v>
      </c>
      <c r="AA395" s="33">
        <f t="shared" si="162"/>
        <v>3.6140487558540615</v>
      </c>
      <c r="AB395" s="30"/>
      <c r="AC395" s="37">
        <f t="shared" si="163"/>
        <v>9.4709343256104191E-3</v>
      </c>
      <c r="AD395" s="37">
        <f t="shared" si="164"/>
        <v>4.5897392773657915</v>
      </c>
      <c r="AE395" s="38">
        <f t="shared" si="165"/>
        <v>5.9583999999999993</v>
      </c>
      <c r="AF395" s="37">
        <f t="shared" si="166"/>
        <v>6.239853780286279E-4</v>
      </c>
      <c r="AG395" s="37">
        <f t="shared" si="167"/>
        <v>0.23743897981909912</v>
      </c>
      <c r="AH395" s="38">
        <f t="shared" si="168"/>
        <v>0.57501083092094285</v>
      </c>
    </row>
    <row r="396" spans="6:34" x14ac:dyDescent="0.2">
      <c r="F396" s="9">
        <v>60.600000000002197</v>
      </c>
      <c r="G396" s="17">
        <f t="shared" si="161"/>
        <v>1099.9846153846374</v>
      </c>
      <c r="H396" s="24">
        <f t="shared" si="154"/>
        <v>1373.1346153846375</v>
      </c>
      <c r="I396" s="24">
        <f t="shared" si="155"/>
        <v>14.999384639054142</v>
      </c>
      <c r="J396" s="18">
        <f t="shared" si="156"/>
        <v>1499938463.9054141</v>
      </c>
      <c r="K396" s="19">
        <f t="shared" si="145"/>
        <v>-7.3381177037522312</v>
      </c>
      <c r="L396" s="25">
        <f t="shared" si="146"/>
        <v>-8.3420141391100628</v>
      </c>
      <c r="M396" s="19">
        <f t="shared" si="147"/>
        <v>1.0038964353578317</v>
      </c>
      <c r="N396" s="20">
        <f t="shared" si="148"/>
        <v>7.3842338461526538</v>
      </c>
      <c r="O396" s="42">
        <f t="shared" si="149"/>
        <v>1.6840210401781279</v>
      </c>
      <c r="P396" s="40"/>
      <c r="Q396" s="21">
        <f t="shared" si="150"/>
        <v>16.562420617920392</v>
      </c>
      <c r="R396" s="44">
        <f t="shared" si="151"/>
        <v>0.93634867214851281</v>
      </c>
      <c r="S396" s="22"/>
      <c r="T396" s="22">
        <f t="shared" si="152"/>
        <v>2.2429436774337494</v>
      </c>
      <c r="U396" s="50">
        <f t="shared" si="153"/>
        <v>0.31137096502529643</v>
      </c>
      <c r="V396" s="47"/>
      <c r="W396" s="26">
        <f t="shared" si="157"/>
        <v>0.55601958040231503</v>
      </c>
      <c r="X396" s="26">
        <f t="shared" si="158"/>
        <v>2.2429436774337494</v>
      </c>
      <c r="Y396" s="27">
        <f t="shared" si="159"/>
        <v>0.12394862742128271</v>
      </c>
      <c r="Z396" s="26">
        <f t="shared" si="160"/>
        <v>0.19865197545757893</v>
      </c>
      <c r="AA396" s="33">
        <f t="shared" si="162"/>
        <v>3.598667045789226</v>
      </c>
      <c r="AB396" s="30"/>
      <c r="AC396" s="37">
        <f t="shared" si="163"/>
        <v>9.4368541093061455E-3</v>
      </c>
      <c r="AD396" s="37">
        <f t="shared" si="164"/>
        <v>4.5991761314750974</v>
      </c>
      <c r="AE396" s="38">
        <f t="shared" si="165"/>
        <v>5.9583999999999993</v>
      </c>
      <c r="AF396" s="37">
        <f t="shared" si="166"/>
        <v>6.2385981858691358E-4</v>
      </c>
      <c r="AG396" s="37">
        <f t="shared" si="167"/>
        <v>0.23806283963768604</v>
      </c>
      <c r="AH396" s="38">
        <f t="shared" si="168"/>
        <v>0.57501070536150112</v>
      </c>
    </row>
    <row r="397" spans="6:34" x14ac:dyDescent="0.2">
      <c r="F397" s="9">
        <v>60.500000000002203</v>
      </c>
      <c r="G397" s="17">
        <f t="shared" si="161"/>
        <v>1099.7307692307913</v>
      </c>
      <c r="H397" s="24">
        <f t="shared" si="154"/>
        <v>1372.8807692307914</v>
      </c>
      <c r="I397" s="24">
        <f t="shared" si="155"/>
        <v>14.989238017752371</v>
      </c>
      <c r="J397" s="18">
        <f t="shared" si="156"/>
        <v>1498923801.7752371</v>
      </c>
      <c r="K397" s="19">
        <f t="shared" si="145"/>
        <v>-7.3311038199382148</v>
      </c>
      <c r="L397" s="25">
        <f t="shared" si="146"/>
        <v>-8.3459851018245068</v>
      </c>
      <c r="M397" s="19">
        <f t="shared" si="147"/>
        <v>1.014881281886292</v>
      </c>
      <c r="N397" s="20">
        <f t="shared" si="148"/>
        <v>7.397992307691112</v>
      </c>
      <c r="O397" s="42">
        <f t="shared" si="149"/>
        <v>1.6840148037598714</v>
      </c>
      <c r="P397" s="40"/>
      <c r="Q397" s="21">
        <f t="shared" si="150"/>
        <v>16.505730171201382</v>
      </c>
      <c r="R397" s="44">
        <f t="shared" si="151"/>
        <v>0.93615637157720011</v>
      </c>
      <c r="S397" s="22"/>
      <c r="T397" s="22">
        <f t="shared" si="152"/>
        <v>2.2311093989705384</v>
      </c>
      <c r="U397" s="50">
        <f t="shared" si="153"/>
        <v>0.31130817075524125</v>
      </c>
      <c r="V397" s="47"/>
      <c r="W397" s="26">
        <f t="shared" si="157"/>
        <v>0.55590744777721646</v>
      </c>
      <c r="X397" s="26">
        <f t="shared" si="158"/>
        <v>2.2311093989705384</v>
      </c>
      <c r="Y397" s="27">
        <f t="shared" si="159"/>
        <v>0.12458094794314413</v>
      </c>
      <c r="Z397" s="26">
        <f t="shared" si="160"/>
        <v>0.19946325348765648</v>
      </c>
      <c r="AA397" s="33">
        <f t="shared" si="162"/>
        <v>3.583307374389971</v>
      </c>
      <c r="AB397" s="30"/>
      <c r="AC397" s="37">
        <f t="shared" si="163"/>
        <v>9.4026821476765367E-3</v>
      </c>
      <c r="AD397" s="37">
        <f t="shared" si="164"/>
        <v>4.6085788136227741</v>
      </c>
      <c r="AE397" s="38">
        <f t="shared" si="165"/>
        <v>5.9583999999999993</v>
      </c>
      <c r="AF397" s="37">
        <f t="shared" si="166"/>
        <v>6.2373227116618521E-4</v>
      </c>
      <c r="AG397" s="37">
        <f t="shared" si="167"/>
        <v>0.23868657190885223</v>
      </c>
      <c r="AH397" s="38">
        <f t="shared" si="168"/>
        <v>0.57501057781408038</v>
      </c>
    </row>
    <row r="398" spans="6:34" x14ac:dyDescent="0.2">
      <c r="F398" s="9">
        <v>60.400000000002301</v>
      </c>
      <c r="G398" s="17">
        <f t="shared" si="161"/>
        <v>1099.4769230769452</v>
      </c>
      <c r="H398" s="24">
        <f t="shared" si="154"/>
        <v>1372.6269230769453</v>
      </c>
      <c r="I398" s="24">
        <f t="shared" si="155"/>
        <v>14.979104284024558</v>
      </c>
      <c r="J398" s="18">
        <f t="shared" si="156"/>
        <v>1497910428.4024558</v>
      </c>
      <c r="K398" s="19">
        <f t="shared" si="145"/>
        <v>-7.3240464734563382</v>
      </c>
      <c r="L398" s="25">
        <f t="shared" si="146"/>
        <v>-8.3499565005346845</v>
      </c>
      <c r="M398" s="19">
        <f t="shared" si="147"/>
        <v>1.0259100270783463</v>
      </c>
      <c r="N398" s="20">
        <f t="shared" si="148"/>
        <v>7.4117507692295703</v>
      </c>
      <c r="O398" s="42">
        <f t="shared" si="149"/>
        <v>1.6840020479414362</v>
      </c>
      <c r="P398" s="40"/>
      <c r="Q398" s="21">
        <f t="shared" si="150"/>
        <v>16.448844079312718</v>
      </c>
      <c r="R398" s="44">
        <f t="shared" si="151"/>
        <v>0.9359601792951</v>
      </c>
      <c r="S398" s="22"/>
      <c r="T398" s="22">
        <f t="shared" si="152"/>
        <v>2.2192926599206904</v>
      </c>
      <c r="U398" s="50">
        <f t="shared" si="153"/>
        <v>0.31124528681302632</v>
      </c>
      <c r="V398" s="47"/>
      <c r="W398" s="26">
        <f t="shared" si="157"/>
        <v>0.55579515502326127</v>
      </c>
      <c r="X398" s="26">
        <f t="shared" si="158"/>
        <v>2.2192926599206904</v>
      </c>
      <c r="Y398" s="27">
        <f t="shared" si="159"/>
        <v>0.12521898645019702</v>
      </c>
      <c r="Z398" s="26">
        <f t="shared" si="160"/>
        <v>0.20028020447867761</v>
      </c>
      <c r="AA398" s="33">
        <f t="shared" si="162"/>
        <v>3.5679700477850806</v>
      </c>
      <c r="AB398" s="30"/>
      <c r="AC398" s="37">
        <f t="shared" si="163"/>
        <v>9.3684197850767738E-3</v>
      </c>
      <c r="AD398" s="37">
        <f t="shared" si="164"/>
        <v>4.6179472334078513</v>
      </c>
      <c r="AE398" s="38">
        <f t="shared" si="165"/>
        <v>5.9583999999999993</v>
      </c>
      <c r="AF398" s="37">
        <f t="shared" si="166"/>
        <v>6.2360273305345172E-4</v>
      </c>
      <c r="AG398" s="37">
        <f t="shared" si="167"/>
        <v>0.23931017464190568</v>
      </c>
      <c r="AH398" s="38">
        <f t="shared" si="168"/>
        <v>0.57501044827596837</v>
      </c>
    </row>
    <row r="399" spans="6:34" x14ac:dyDescent="0.2">
      <c r="F399" s="9">
        <v>60.300000000002299</v>
      </c>
      <c r="G399" s="17">
        <f t="shared" si="161"/>
        <v>1099.2230769230991</v>
      </c>
      <c r="H399" s="24">
        <f t="shared" si="154"/>
        <v>1372.3730769230992</v>
      </c>
      <c r="I399" s="24">
        <f t="shared" si="155"/>
        <v>14.968983437870733</v>
      </c>
      <c r="J399" s="18">
        <f t="shared" si="156"/>
        <v>1496898343.7870734</v>
      </c>
      <c r="K399" s="19">
        <f t="shared" si="145"/>
        <v>-7.3169455053009731</v>
      </c>
      <c r="L399" s="25">
        <f t="shared" si="146"/>
        <v>-8.3539283354825624</v>
      </c>
      <c r="M399" s="19">
        <f t="shared" si="147"/>
        <v>1.0369828301815893</v>
      </c>
      <c r="N399" s="20">
        <f t="shared" si="148"/>
        <v>7.4255092307680286</v>
      </c>
      <c r="O399" s="42">
        <f t="shared" si="149"/>
        <v>1.6839827488719772</v>
      </c>
      <c r="P399" s="40"/>
      <c r="Q399" s="21">
        <f t="shared" si="150"/>
        <v>16.391764810777694</v>
      </c>
      <c r="R399" s="44">
        <f t="shared" si="151"/>
        <v>0.93576008846887171</v>
      </c>
      <c r="S399" s="22"/>
      <c r="T399" s="22">
        <f t="shared" si="152"/>
        <v>2.2074936952279938</v>
      </c>
      <c r="U399" s="50">
        <f t="shared" si="153"/>
        <v>0.31118231460125645</v>
      </c>
      <c r="V399" s="47"/>
      <c r="W399" s="26">
        <f t="shared" si="157"/>
        <v>0.55568270464510072</v>
      </c>
      <c r="X399" s="26">
        <f t="shared" si="158"/>
        <v>2.2074936952279938</v>
      </c>
      <c r="Y399" s="27">
        <f t="shared" si="159"/>
        <v>0.12586280673107628</v>
      </c>
      <c r="Z399" s="26">
        <f t="shared" si="160"/>
        <v>0.20110287011376538</v>
      </c>
      <c r="AA399" s="33">
        <f t="shared" si="162"/>
        <v>3.5526553712654065</v>
      </c>
      <c r="AB399" s="30"/>
      <c r="AC399" s="37">
        <f t="shared" si="163"/>
        <v>9.3340683696168363E-3</v>
      </c>
      <c r="AD399" s="37">
        <f t="shared" si="164"/>
        <v>4.6272813017774679</v>
      </c>
      <c r="AE399" s="38">
        <f t="shared" si="165"/>
        <v>5.9583999999999993</v>
      </c>
      <c r="AF399" s="37">
        <f t="shared" si="166"/>
        <v>6.2347120153507293E-4</v>
      </c>
      <c r="AG399" s="37">
        <f t="shared" si="167"/>
        <v>0.23993364584344076</v>
      </c>
      <c r="AH399" s="38">
        <f t="shared" si="168"/>
        <v>0.57501031674444925</v>
      </c>
    </row>
    <row r="400" spans="6:34" x14ac:dyDescent="0.2">
      <c r="F400" s="9">
        <v>60.200000000002298</v>
      </c>
      <c r="G400" s="17">
        <f t="shared" si="161"/>
        <v>1098.969230769253</v>
      </c>
      <c r="H400" s="24">
        <f t="shared" si="154"/>
        <v>1372.1192307692531</v>
      </c>
      <c r="I400" s="24">
        <f t="shared" si="155"/>
        <v>14.958875479290839</v>
      </c>
      <c r="J400" s="18">
        <f t="shared" si="156"/>
        <v>1495887547.9290838</v>
      </c>
      <c r="K400" s="19">
        <f t="shared" si="145"/>
        <v>-7.3098007556255906</v>
      </c>
      <c r="L400" s="25">
        <f t="shared" si="146"/>
        <v>-8.3579006069102881</v>
      </c>
      <c r="M400" s="19">
        <f t="shared" si="147"/>
        <v>1.0480998512846975</v>
      </c>
      <c r="N400" s="20">
        <f t="shared" si="148"/>
        <v>7.4392676923064869</v>
      </c>
      <c r="O400" s="42">
        <f t="shared" si="149"/>
        <v>1.6839568825745159</v>
      </c>
      <c r="P400" s="40"/>
      <c r="Q400" s="21">
        <f t="shared" si="150"/>
        <v>16.334494841958929</v>
      </c>
      <c r="R400" s="44">
        <f t="shared" si="151"/>
        <v>0.93555609224746827</v>
      </c>
      <c r="S400" s="22"/>
      <c r="T400" s="22">
        <f t="shared" si="152"/>
        <v>2.1957127391519564</v>
      </c>
      <c r="U400" s="50">
        <f t="shared" si="153"/>
        <v>0.31111925553438208</v>
      </c>
      <c r="V400" s="47"/>
      <c r="W400" s="26">
        <f t="shared" si="157"/>
        <v>0.55557009916853939</v>
      </c>
      <c r="X400" s="26">
        <f t="shared" si="158"/>
        <v>2.1957127391519564</v>
      </c>
      <c r="Y400" s="27">
        <f t="shared" si="159"/>
        <v>0.12651247343564523</v>
      </c>
      <c r="Z400" s="26">
        <f t="shared" si="160"/>
        <v>0.20193129235221915</v>
      </c>
      <c r="AA400" s="33">
        <f t="shared" si="162"/>
        <v>3.5373636492692087</v>
      </c>
      <c r="AB400" s="30"/>
      <c r="AC400" s="37">
        <f t="shared" si="163"/>
        <v>9.2996292530029764E-3</v>
      </c>
      <c r="AD400" s="37">
        <f t="shared" si="164"/>
        <v>4.6365809310304709</v>
      </c>
      <c r="AE400" s="38">
        <f t="shared" si="165"/>
        <v>5.9583999999999993</v>
      </c>
      <c r="AF400" s="37">
        <f t="shared" si="166"/>
        <v>6.2333767389093412E-4</v>
      </c>
      <c r="AG400" s="37">
        <f t="shared" si="167"/>
        <v>0.24055698351733171</v>
      </c>
      <c r="AH400" s="38">
        <f t="shared" si="168"/>
        <v>0.57501018321680519</v>
      </c>
    </row>
    <row r="401" spans="6:34" x14ac:dyDescent="0.2">
      <c r="F401" s="9">
        <v>60.100000000002296</v>
      </c>
      <c r="G401" s="17">
        <f t="shared" si="161"/>
        <v>1098.7153846154069</v>
      </c>
      <c r="H401" s="24">
        <f t="shared" si="154"/>
        <v>1371.865384615407</v>
      </c>
      <c r="I401" s="24">
        <f t="shared" si="155"/>
        <v>14.948780408284918</v>
      </c>
      <c r="J401" s="18">
        <f t="shared" si="156"/>
        <v>1494878040.8284917</v>
      </c>
      <c r="K401" s="19">
        <f t="shared" si="145"/>
        <v>-7.3026120637368752</v>
      </c>
      <c r="L401" s="25">
        <f t="shared" si="146"/>
        <v>-8.3618733150601781</v>
      </c>
      <c r="M401" s="19">
        <f t="shared" si="147"/>
        <v>1.0592612513233028</v>
      </c>
      <c r="N401" s="20">
        <f t="shared" si="148"/>
        <v>7.4530261538449452</v>
      </c>
      <c r="O401" s="42">
        <f t="shared" si="149"/>
        <v>1.6839244249450545</v>
      </c>
      <c r="P401" s="40"/>
      <c r="Q401" s="21">
        <f t="shared" si="150"/>
        <v>16.277036656924118</v>
      </c>
      <c r="R401" s="44">
        <f t="shared" si="151"/>
        <v>0.93534818376188777</v>
      </c>
      <c r="S401" s="22"/>
      <c r="T401" s="22">
        <f t="shared" si="152"/>
        <v>2.1839500252561104</v>
      </c>
      <c r="U401" s="50">
        <f t="shared" si="153"/>
        <v>0.31105611103880054</v>
      </c>
      <c r="V401" s="47"/>
      <c r="W401" s="26">
        <f t="shared" si="157"/>
        <v>0.55545734114071521</v>
      </c>
      <c r="X401" s="26">
        <f t="shared" si="158"/>
        <v>2.1839500252561104</v>
      </c>
      <c r="Y401" s="27">
        <f t="shared" si="159"/>
        <v>0.12716805208845772</v>
      </c>
      <c r="Z401" s="26">
        <f t="shared" si="160"/>
        <v>0.2027655134297586</v>
      </c>
      <c r="AA401" s="33">
        <f t="shared" si="162"/>
        <v>3.5220951853673474</v>
      </c>
      <c r="AB401" s="30"/>
      <c r="AC401" s="37">
        <f t="shared" si="163"/>
        <v>9.2651037905555744E-3</v>
      </c>
      <c r="AD401" s="37">
        <f t="shared" si="164"/>
        <v>4.6458460348210266</v>
      </c>
      <c r="AE401" s="38">
        <f t="shared" si="165"/>
        <v>5.9583999999999993</v>
      </c>
      <c r="AF401" s="37">
        <f t="shared" si="166"/>
        <v>6.2320214740035299E-4</v>
      </c>
      <c r="AG401" s="37">
        <f t="shared" si="167"/>
        <v>0.24118018566473207</v>
      </c>
      <c r="AH401" s="38">
        <f t="shared" si="168"/>
        <v>0.57501004769031461</v>
      </c>
    </row>
    <row r="402" spans="6:34" x14ac:dyDescent="0.2">
      <c r="F402" s="9">
        <v>60.000000000002302</v>
      </c>
      <c r="G402" s="17">
        <f t="shared" si="161"/>
        <v>1098.4615384615608</v>
      </c>
      <c r="H402" s="24">
        <f t="shared" si="154"/>
        <v>1371.6115384615609</v>
      </c>
      <c r="I402" s="24">
        <f t="shared" si="155"/>
        <v>14.938698224852956</v>
      </c>
      <c r="J402" s="18">
        <f t="shared" si="156"/>
        <v>1493869822.4852955</v>
      </c>
      <c r="K402" s="19">
        <f t="shared" si="145"/>
        <v>-7.2953792680888041</v>
      </c>
      <c r="L402" s="25">
        <f t="shared" si="146"/>
        <v>-8.3658464601747315</v>
      </c>
      <c r="M402" s="19">
        <f t="shared" si="147"/>
        <v>1.0704671920859274</v>
      </c>
      <c r="N402" s="20">
        <f t="shared" si="148"/>
        <v>7.4667846153834034</v>
      </c>
      <c r="O402" s="42">
        <f t="shared" si="149"/>
        <v>1.6838853517516892</v>
      </c>
      <c r="P402" s="40"/>
      <c r="Q402" s="21">
        <f t="shared" si="150"/>
        <v>16.21939274731136</v>
      </c>
      <c r="R402" s="44">
        <f t="shared" si="151"/>
        <v>0.93513635612492796</v>
      </c>
      <c r="S402" s="22"/>
      <c r="T402" s="22">
        <f t="shared" si="152"/>
        <v>2.1722057863963884</v>
      </c>
      <c r="U402" s="50">
        <f t="shared" si="153"/>
        <v>0.31099288255295815</v>
      </c>
      <c r="V402" s="47"/>
      <c r="W402" s="26">
        <f t="shared" si="157"/>
        <v>0.55534443313028237</v>
      </c>
      <c r="X402" s="26">
        <f t="shared" si="158"/>
        <v>2.1722057863963884</v>
      </c>
      <c r="Y402" s="27">
        <f t="shared" si="159"/>
        <v>0.127829609102455</v>
      </c>
      <c r="Z402" s="26">
        <f t="shared" si="160"/>
        <v>0.20360557585871136</v>
      </c>
      <c r="AA402" s="33">
        <f t="shared" si="162"/>
        <v>3.5068502822485765</v>
      </c>
      <c r="AB402" s="30"/>
      <c r="AC402" s="37">
        <f t="shared" si="163"/>
        <v>9.2304933410895882E-3</v>
      </c>
      <c r="AD402" s="37">
        <f t="shared" si="164"/>
        <v>4.655076528162116</v>
      </c>
      <c r="AE402" s="38">
        <f t="shared" si="165"/>
        <v>5.9583999999999993</v>
      </c>
      <c r="AF402" s="37">
        <f t="shared" si="166"/>
        <v>6.2306461933890763E-4</v>
      </c>
      <c r="AG402" s="37">
        <f t="shared" si="167"/>
        <v>0.24180325028407099</v>
      </c>
      <c r="AH402" s="38">
        <f t="shared" si="168"/>
        <v>0.57500991016225322</v>
      </c>
    </row>
    <row r="403" spans="6:34" x14ac:dyDescent="0.2">
      <c r="F403" s="9">
        <v>59.900000000002301</v>
      </c>
      <c r="G403" s="17">
        <f t="shared" si="161"/>
        <v>1098.2076923077148</v>
      </c>
      <c r="H403" s="24">
        <f t="shared" si="154"/>
        <v>1371.3576923077148</v>
      </c>
      <c r="I403" s="24">
        <f t="shared" si="155"/>
        <v>14.928628928994968</v>
      </c>
      <c r="J403" s="18">
        <f t="shared" si="156"/>
        <v>1492862892.8994968</v>
      </c>
      <c r="K403" s="19">
        <f t="shared" si="145"/>
        <v>-7.2881022062766707</v>
      </c>
      <c r="L403" s="25">
        <f t="shared" si="146"/>
        <v>-8.3698200424966309</v>
      </c>
      <c r="M403" s="19">
        <f t="shared" si="147"/>
        <v>1.0817178362199602</v>
      </c>
      <c r="N403" s="20">
        <f t="shared" si="148"/>
        <v>7.4805430769218617</v>
      </c>
      <c r="O403" s="42">
        <f t="shared" si="149"/>
        <v>1.6838396386337156</v>
      </c>
      <c r="P403" s="40"/>
      <c r="Q403" s="21">
        <f t="shared" si="150"/>
        <v>16.161565612193389</v>
      </c>
      <c r="R403" s="44">
        <f t="shared" si="151"/>
        <v>0.93492060243093678</v>
      </c>
      <c r="S403" s="22"/>
      <c r="T403" s="22">
        <f t="shared" si="152"/>
        <v>2.1604802547094812</v>
      </c>
      <c r="U403" s="50">
        <f t="shared" si="153"/>
        <v>0.31092957152745432</v>
      </c>
      <c r="V403" s="47"/>
      <c r="W403" s="26">
        <f t="shared" si="157"/>
        <v>0.5552313777275969</v>
      </c>
      <c r="X403" s="26">
        <f t="shared" si="158"/>
        <v>2.1604802547094812</v>
      </c>
      <c r="Y403" s="27">
        <f t="shared" si="159"/>
        <v>0.12849721179290727</v>
      </c>
      <c r="Z403" s="26">
        <f t="shared" si="160"/>
        <v>0.20445152242814993</v>
      </c>
      <c r="AA403" s="33">
        <f t="shared" si="162"/>
        <v>3.4916292417048145</v>
      </c>
      <c r="AB403" s="30"/>
      <c r="AC403" s="37">
        <f t="shared" si="163"/>
        <v>9.1957992668540052E-3</v>
      </c>
      <c r="AD403" s="37">
        <f t="shared" si="164"/>
        <v>4.6642723274289697</v>
      </c>
      <c r="AE403" s="38">
        <f t="shared" si="165"/>
        <v>5.9583999999999984</v>
      </c>
      <c r="AF403" s="37">
        <f t="shared" si="166"/>
        <v>6.2292508697920441E-4</v>
      </c>
      <c r="AG403" s="37">
        <f t="shared" si="167"/>
        <v>0.24242617537105018</v>
      </c>
      <c r="AH403" s="38">
        <f t="shared" si="168"/>
        <v>0.57500977062989345</v>
      </c>
    </row>
    <row r="404" spans="6:34" x14ac:dyDescent="0.2">
      <c r="F404" s="9">
        <v>59.800000000002299</v>
      </c>
      <c r="G404" s="17">
        <f t="shared" si="161"/>
        <v>1097.9538461538687</v>
      </c>
      <c r="H404" s="24">
        <f t="shared" si="154"/>
        <v>1371.1038461538687</v>
      </c>
      <c r="I404" s="24">
        <f t="shared" si="155"/>
        <v>14.918572520710967</v>
      </c>
      <c r="J404" s="18">
        <f t="shared" si="156"/>
        <v>1491857252.0710967</v>
      </c>
      <c r="K404" s="19">
        <f t="shared" si="145"/>
        <v>-7.2807807150311072</v>
      </c>
      <c r="L404" s="25">
        <f t="shared" si="146"/>
        <v>-8.3737940622687344</v>
      </c>
      <c r="M404" s="19">
        <f t="shared" si="147"/>
        <v>1.0930133472376271</v>
      </c>
      <c r="N404" s="20">
        <f t="shared" si="148"/>
        <v>7.49430153846032</v>
      </c>
      <c r="O404" s="42">
        <f t="shared" si="149"/>
        <v>1.6837872611007265</v>
      </c>
      <c r="P404" s="40"/>
      <c r="Q404" s="21">
        <f t="shared" si="150"/>
        <v>16.103557757941019</v>
      </c>
      <c r="R404" s="44">
        <f t="shared" si="151"/>
        <v>0.93470091575555714</v>
      </c>
      <c r="S404" s="22"/>
      <c r="T404" s="22">
        <f t="shared" si="152"/>
        <v>2.1487736616012176</v>
      </c>
      <c r="U404" s="50">
        <f t="shared" si="153"/>
        <v>0.31086617942514511</v>
      </c>
      <c r="V404" s="47"/>
      <c r="W404" s="26">
        <f t="shared" si="157"/>
        <v>0.55511817754490189</v>
      </c>
      <c r="X404" s="26">
        <f t="shared" si="158"/>
        <v>2.1487736616012176</v>
      </c>
      <c r="Y404" s="27">
        <f t="shared" si="159"/>
        <v>0.12917092839160182</v>
      </c>
      <c r="Z404" s="26">
        <f t="shared" si="160"/>
        <v>0.20530339620397187</v>
      </c>
      <c r="AA404" s="33">
        <f t="shared" si="162"/>
        <v>3.4764323646164392</v>
      </c>
      <c r="AB404" s="30"/>
      <c r="AC404" s="37">
        <f t="shared" si="163"/>
        <v>9.1610229334515639E-3</v>
      </c>
      <c r="AD404" s="37">
        <f t="shared" si="164"/>
        <v>4.673433350362421</v>
      </c>
      <c r="AE404" s="38">
        <f t="shared" si="165"/>
        <v>5.9583999999999984</v>
      </c>
      <c r="AF404" s="37">
        <f t="shared" si="166"/>
        <v>6.2278354759036001E-4</v>
      </c>
      <c r="AG404" s="37">
        <f t="shared" si="167"/>
        <v>0.24304895891864053</v>
      </c>
      <c r="AH404" s="38">
        <f t="shared" si="168"/>
        <v>0.57500962909050468</v>
      </c>
    </row>
    <row r="405" spans="6:34" x14ac:dyDescent="0.2">
      <c r="F405" s="9">
        <v>59.700000000002298</v>
      </c>
      <c r="G405" s="17">
        <f t="shared" si="161"/>
        <v>1097.7000000000226</v>
      </c>
      <c r="H405" s="24">
        <f t="shared" si="154"/>
        <v>1370.8500000000226</v>
      </c>
      <c r="I405" s="24">
        <f t="shared" si="155"/>
        <v>14.908529000000925</v>
      </c>
      <c r="J405" s="18">
        <f t="shared" si="156"/>
        <v>1490852900.0000925</v>
      </c>
      <c r="K405" s="19">
        <f t="shared" si="145"/>
        <v>-7.2734146302119802</v>
      </c>
      <c r="L405" s="25">
        <f t="shared" si="146"/>
        <v>-8.3777685197340865</v>
      </c>
      <c r="M405" s="19">
        <f t="shared" si="147"/>
        <v>1.1043538895221063</v>
      </c>
      <c r="N405" s="20">
        <f t="shared" si="148"/>
        <v>7.5080599999987783</v>
      </c>
      <c r="O405" s="42">
        <f t="shared" si="149"/>
        <v>1.683728194531704</v>
      </c>
      <c r="P405" s="40"/>
      <c r="Q405" s="21">
        <f t="shared" si="150"/>
        <v>16.045371698085557</v>
      </c>
      <c r="R405" s="44">
        <f t="shared" si="151"/>
        <v>0.93447728915547301</v>
      </c>
      <c r="S405" s="22"/>
      <c r="T405" s="22">
        <f t="shared" si="152"/>
        <v>2.1370862377349367</v>
      </c>
      <c r="U405" s="50">
        <f t="shared" si="153"/>
        <v>0.31080270772124985</v>
      </c>
      <c r="V405" s="47"/>
      <c r="W405" s="26">
        <f t="shared" si="157"/>
        <v>0.55500483521651756</v>
      </c>
      <c r="X405" s="26">
        <f t="shared" si="158"/>
        <v>2.1370862377349367</v>
      </c>
      <c r="Y405" s="27">
        <f t="shared" si="159"/>
        <v>0.12985082806128551</v>
      </c>
      <c r="Z405" s="26">
        <f t="shared" si="160"/>
        <v>0.20616124052892537</v>
      </c>
      <c r="AA405" s="33">
        <f t="shared" si="162"/>
        <v>3.4612599509375839</v>
      </c>
      <c r="AB405" s="30"/>
      <c r="AC405" s="37">
        <f t="shared" si="163"/>
        <v>9.1261657097712473E-3</v>
      </c>
      <c r="AD405" s="37">
        <f t="shared" si="164"/>
        <v>4.6825595160721925</v>
      </c>
      <c r="AE405" s="38">
        <f t="shared" si="165"/>
        <v>5.9583999999999993</v>
      </c>
      <c r="AF405" s="37">
        <f t="shared" si="166"/>
        <v>6.2263999843837031E-4</v>
      </c>
      <c r="AG405" s="37">
        <f t="shared" si="167"/>
        <v>0.2436715989170789</v>
      </c>
      <c r="AH405" s="38">
        <f t="shared" si="168"/>
        <v>0.57500948554135256</v>
      </c>
    </row>
    <row r="406" spans="6:34" x14ac:dyDescent="0.2">
      <c r="F406" s="9">
        <v>59.600000000002296</v>
      </c>
      <c r="G406" s="17">
        <f t="shared" si="161"/>
        <v>1097.4461538461765</v>
      </c>
      <c r="H406" s="24">
        <f t="shared" si="154"/>
        <v>1370.5961538461765</v>
      </c>
      <c r="I406" s="24">
        <f t="shared" si="155"/>
        <v>14.898498366864814</v>
      </c>
      <c r="J406" s="18">
        <f t="shared" si="156"/>
        <v>1489849836.6864815</v>
      </c>
      <c r="K406" s="19">
        <f t="shared" si="145"/>
        <v>-7.2660037868022682</v>
      </c>
      <c r="L406" s="25">
        <f t="shared" si="146"/>
        <v>-8.3817434151359063</v>
      </c>
      <c r="M406" s="19">
        <f t="shared" si="147"/>
        <v>1.115739628333638</v>
      </c>
      <c r="N406" s="20">
        <f t="shared" si="148"/>
        <v>7.5218184615372365</v>
      </c>
      <c r="O406" s="42">
        <f t="shared" si="149"/>
        <v>1.6836624141740932</v>
      </c>
      <c r="P406" s="40"/>
      <c r="Q406" s="21">
        <f t="shared" si="150"/>
        <v>15.987009953180401</v>
      </c>
      <c r="R406" s="44">
        <f t="shared" si="151"/>
        <v>0.93424971566814274</v>
      </c>
      <c r="S406" s="22"/>
      <c r="T406" s="22">
        <f t="shared" si="152"/>
        <v>2.125418213019878</v>
      </c>
      <c r="U406" s="50">
        <f t="shared" si="153"/>
        <v>0.31073915790345746</v>
      </c>
      <c r="V406" s="47"/>
      <c r="W406" s="26">
        <f t="shared" si="157"/>
        <v>0.55489135339903117</v>
      </c>
      <c r="X406" s="26">
        <f t="shared" si="158"/>
        <v>2.125418213019878</v>
      </c>
      <c r="Y406" s="27">
        <f t="shared" si="159"/>
        <v>0.13053698091036392</v>
      </c>
      <c r="Z406" s="26">
        <f t="shared" si="160"/>
        <v>0.20702509902257551</v>
      </c>
      <c r="AA406" s="33">
        <f t="shared" si="162"/>
        <v>3.446112299681455</v>
      </c>
      <c r="AB406" s="30"/>
      <c r="AC406" s="37">
        <f t="shared" si="163"/>
        <v>9.0912289679103767E-3</v>
      </c>
      <c r="AD406" s="37">
        <f t="shared" si="164"/>
        <v>4.6916507450401026</v>
      </c>
      <c r="AE406" s="38">
        <f t="shared" si="165"/>
        <v>5.9583999999999993</v>
      </c>
      <c r="AF406" s="37">
        <f t="shared" si="166"/>
        <v>6.2249443678580893E-4</v>
      </c>
      <c r="AG406" s="37">
        <f t="shared" si="167"/>
        <v>0.24429409335386471</v>
      </c>
      <c r="AH406" s="38">
        <f t="shared" si="168"/>
        <v>0.57500933997970005</v>
      </c>
    </row>
    <row r="407" spans="6:34" x14ac:dyDescent="0.2">
      <c r="F407" s="9">
        <v>59.500000000002302</v>
      </c>
      <c r="G407" s="17">
        <f t="shared" si="161"/>
        <v>1097.1923076923304</v>
      </c>
      <c r="H407" s="24">
        <f t="shared" si="154"/>
        <v>1370.3423076923305</v>
      </c>
      <c r="I407" s="24">
        <f t="shared" si="155"/>
        <v>14.888480621302676</v>
      </c>
      <c r="J407" s="18">
        <f t="shared" si="156"/>
        <v>1488848062.1302676</v>
      </c>
      <c r="K407" s="19">
        <f t="shared" si="145"/>
        <v>-7.2585480189018972</v>
      </c>
      <c r="L407" s="25">
        <f t="shared" si="146"/>
        <v>-8.3857187487175935</v>
      </c>
      <c r="M407" s="19">
        <f t="shared" si="147"/>
        <v>1.1271707298156963</v>
      </c>
      <c r="N407" s="20">
        <f t="shared" si="148"/>
        <v>7.5355769230756948</v>
      </c>
      <c r="O407" s="42">
        <f t="shared" si="149"/>
        <v>1.6835898951428829</v>
      </c>
      <c r="P407" s="40"/>
      <c r="Q407" s="21">
        <f t="shared" si="150"/>
        <v>15.928475050661708</v>
      </c>
      <c r="R407" s="44">
        <f t="shared" si="151"/>
        <v>0.93401818831153982</v>
      </c>
      <c r="S407" s="22"/>
      <c r="T407" s="22">
        <f t="shared" si="152"/>
        <v>2.113769816599576</v>
      </c>
      <c r="U407" s="50">
        <f t="shared" si="153"/>
        <v>0.31067553147203469</v>
      </c>
      <c r="V407" s="47"/>
      <c r="W407" s="26">
        <f t="shared" si="157"/>
        <v>0.5547777347714905</v>
      </c>
      <c r="X407" s="26">
        <f t="shared" si="158"/>
        <v>2.113769816599576</v>
      </c>
      <c r="Y407" s="27">
        <f t="shared" si="159"/>
        <v>0.13122945800786437</v>
      </c>
      <c r="Z407" s="26">
        <f t="shared" si="160"/>
        <v>0.20789501558121107</v>
      </c>
      <c r="AA407" s="33">
        <f t="shared" si="162"/>
        <v>3.4309897089056571</v>
      </c>
      <c r="AB407" s="30"/>
      <c r="AC407" s="37">
        <f t="shared" si="163"/>
        <v>9.0562140830996243E-3</v>
      </c>
      <c r="AD407" s="37">
        <f t="shared" si="164"/>
        <v>4.7007069591232025</v>
      </c>
      <c r="AE407" s="38">
        <f t="shared" si="165"/>
        <v>5.9583999999999993</v>
      </c>
      <c r="AF407" s="37">
        <f t="shared" si="166"/>
        <v>6.2234685989175195E-4</v>
      </c>
      <c r="AG407" s="37">
        <f t="shared" si="167"/>
        <v>0.24491644021375647</v>
      </c>
      <c r="AH407" s="38">
        <f t="shared" si="168"/>
        <v>0.57500919240280601</v>
      </c>
    </row>
    <row r="408" spans="6:34" x14ac:dyDescent="0.2">
      <c r="F408" s="9">
        <v>59.400000000002301</v>
      </c>
      <c r="G408" s="17">
        <f t="shared" si="161"/>
        <v>1096.9384615384843</v>
      </c>
      <c r="H408" s="24">
        <f t="shared" si="154"/>
        <v>1370.0884615384844</v>
      </c>
      <c r="I408" s="24">
        <f t="shared" si="155"/>
        <v>14.878475763314498</v>
      </c>
      <c r="J408" s="18">
        <f t="shared" si="156"/>
        <v>1487847576.3314497</v>
      </c>
      <c r="K408" s="19">
        <f t="shared" si="145"/>
        <v>-7.2510471597215043</v>
      </c>
      <c r="L408" s="25">
        <f t="shared" si="146"/>
        <v>-8.3896945207227294</v>
      </c>
      <c r="M408" s="19">
        <f t="shared" si="147"/>
        <v>1.1386473610012251</v>
      </c>
      <c r="N408" s="20">
        <f t="shared" si="148"/>
        <v>7.5493353846141531</v>
      </c>
      <c r="O408" s="42">
        <f t="shared" si="149"/>
        <v>1.6835106124196697</v>
      </c>
      <c r="P408" s="40"/>
      <c r="Q408" s="21">
        <f t="shared" si="150"/>
        <v>15.869769524708188</v>
      </c>
      <c r="R408" s="44">
        <f t="shared" si="151"/>
        <v>0.93378270008388164</v>
      </c>
      <c r="S408" s="22"/>
      <c r="T408" s="22">
        <f t="shared" si="152"/>
        <v>2.102141276840265</v>
      </c>
      <c r="U408" s="50">
        <f t="shared" si="153"/>
        <v>0.31061182993993469</v>
      </c>
      <c r="V408" s="47"/>
      <c r="W408" s="26">
        <f t="shared" si="157"/>
        <v>0.55466398203559764</v>
      </c>
      <c r="X408" s="26">
        <f t="shared" si="158"/>
        <v>2.102141276840265</v>
      </c>
      <c r="Y408" s="27">
        <f t="shared" si="159"/>
        <v>0.13192833139866669</v>
      </c>
      <c r="Z408" s="26">
        <f t="shared" si="160"/>
        <v>0.20877103437768901</v>
      </c>
      <c r="AA408" s="33">
        <f t="shared" si="162"/>
        <v>3.4158924756975377</v>
      </c>
      <c r="AB408" s="30"/>
      <c r="AC408" s="37">
        <f t="shared" si="163"/>
        <v>9.0211224336307697E-3</v>
      </c>
      <c r="AD408" s="37">
        <f t="shared" si="164"/>
        <v>4.7097280815568334</v>
      </c>
      <c r="AE408" s="38">
        <f t="shared" si="165"/>
        <v>5.9583999999999993</v>
      </c>
      <c r="AF408" s="37">
        <f t="shared" si="166"/>
        <v>6.2219726501191704E-4</v>
      </c>
      <c r="AG408" s="37">
        <f t="shared" si="167"/>
        <v>0.24553863747876839</v>
      </c>
      <c r="AH408" s="38">
        <f t="shared" si="168"/>
        <v>0.5750090428079262</v>
      </c>
    </row>
    <row r="409" spans="6:34" x14ac:dyDescent="0.2">
      <c r="F409" s="9">
        <v>59.300000000002299</v>
      </c>
      <c r="G409" s="17">
        <f t="shared" si="161"/>
        <v>1096.6846153846382</v>
      </c>
      <c r="H409" s="24">
        <f t="shared" si="154"/>
        <v>1369.8346153846383</v>
      </c>
      <c r="I409" s="24">
        <f t="shared" si="155"/>
        <v>14.868483792900321</v>
      </c>
      <c r="J409" s="18">
        <f t="shared" si="156"/>
        <v>1486848379.2900321</v>
      </c>
      <c r="K409" s="19">
        <f t="shared" si="145"/>
        <v>-7.2435010415761489</v>
      </c>
      <c r="L409" s="25">
        <f t="shared" si="146"/>
        <v>-8.3936707313950709</v>
      </c>
      <c r="M409" s="19">
        <f t="shared" si="147"/>
        <v>1.150169689818922</v>
      </c>
      <c r="N409" s="20">
        <f t="shared" si="148"/>
        <v>7.5630938461526114</v>
      </c>
      <c r="O409" s="42">
        <f t="shared" si="149"/>
        <v>1.6834245408517123</v>
      </c>
      <c r="P409" s="40"/>
      <c r="Q409" s="21">
        <f t="shared" si="150"/>
        <v>15.810895916100035</v>
      </c>
      <c r="R409" s="44">
        <f t="shared" si="151"/>
        <v>0.93354324396335864</v>
      </c>
      <c r="S409" s="22"/>
      <c r="T409" s="22">
        <f t="shared" si="152"/>
        <v>2.0905328213192975</v>
      </c>
      <c r="U409" s="50">
        <f t="shared" si="153"/>
        <v>0.3105480548329082</v>
      </c>
      <c r="V409" s="47"/>
      <c r="W409" s="26">
        <f t="shared" si="157"/>
        <v>0.55455009791590748</v>
      </c>
      <c r="X409" s="26">
        <f t="shared" si="158"/>
        <v>2.0905328213192975</v>
      </c>
      <c r="Y409" s="27">
        <f t="shared" si="159"/>
        <v>0.13263367411900784</v>
      </c>
      <c r="Z409" s="26">
        <f t="shared" si="160"/>
        <v>0.20965319986121617</v>
      </c>
      <c r="AA409" s="33">
        <f t="shared" si="162"/>
        <v>3.4008208961595487</v>
      </c>
      <c r="AB409" s="30"/>
      <c r="AC409" s="37">
        <f t="shared" si="163"/>
        <v>8.985955400774355E-3</v>
      </c>
      <c r="AD409" s="37">
        <f t="shared" si="164"/>
        <v>4.7187140369576079</v>
      </c>
      <c r="AE409" s="38">
        <f t="shared" si="165"/>
        <v>5.9583999999999993</v>
      </c>
      <c r="AF409" s="37">
        <f t="shared" si="166"/>
        <v>6.2204564939814235E-4</v>
      </c>
      <c r="AG409" s="37">
        <f t="shared" si="167"/>
        <v>0.24616068312816652</v>
      </c>
      <c r="AH409" s="38">
        <f t="shared" si="168"/>
        <v>0.57500889119231235</v>
      </c>
    </row>
    <row r="410" spans="6:34" x14ac:dyDescent="0.2">
      <c r="F410" s="9">
        <v>59.200000000002298</v>
      </c>
      <c r="G410" s="17">
        <f t="shared" si="161"/>
        <v>1096.4307692307921</v>
      </c>
      <c r="H410" s="24">
        <f t="shared" si="154"/>
        <v>1369.5807692307922</v>
      </c>
      <c r="I410" s="24">
        <f t="shared" si="155"/>
        <v>14.858504710060089</v>
      </c>
      <c r="J410" s="18">
        <f t="shared" si="156"/>
        <v>1485850471.0060089</v>
      </c>
      <c r="K410" s="19">
        <f t="shared" si="145"/>
        <v>-7.2359094958789809</v>
      </c>
      <c r="L410" s="25">
        <f t="shared" si="146"/>
        <v>-8.3976473809785634</v>
      </c>
      <c r="M410" s="19">
        <f t="shared" si="147"/>
        <v>1.1617378850995825</v>
      </c>
      <c r="N410" s="20">
        <f t="shared" si="148"/>
        <v>7.5768523076910697</v>
      </c>
      <c r="O410" s="42">
        <f t="shared" si="149"/>
        <v>1.6833316551509832</v>
      </c>
      <c r="P410" s="40"/>
      <c r="Q410" s="21">
        <f t="shared" si="150"/>
        <v>15.75185677207697</v>
      </c>
      <c r="R410" s="44">
        <f t="shared" si="151"/>
        <v>0.93329981290785702</v>
      </c>
      <c r="S410" s="22"/>
      <c r="T410" s="22">
        <f t="shared" si="152"/>
        <v>2.0789446768135709</v>
      </c>
      <c r="U410" s="50">
        <f t="shared" si="153"/>
        <v>0.31048420768961427</v>
      </c>
      <c r="V410" s="47"/>
      <c r="W410" s="26">
        <f t="shared" si="157"/>
        <v>0.5544360851600254</v>
      </c>
      <c r="X410" s="26">
        <f t="shared" si="158"/>
        <v>2.0789446768135709</v>
      </c>
      <c r="Y410" s="27">
        <f t="shared" si="159"/>
        <v>0.13334556021226543</v>
      </c>
      <c r="Z410" s="26">
        <f t="shared" si="160"/>
        <v>0.2105415567570644</v>
      </c>
      <c r="AA410" s="33">
        <f t="shared" si="162"/>
        <v>3.3857752653946234</v>
      </c>
      <c r="AB410" s="30"/>
      <c r="AC410" s="37">
        <f t="shared" si="163"/>
        <v>8.9507143687097938E-3</v>
      </c>
      <c r="AD410" s="37">
        <f t="shared" si="164"/>
        <v>4.7276647513263175</v>
      </c>
      <c r="AE410" s="38">
        <f t="shared" si="165"/>
        <v>5.9583999999999993</v>
      </c>
      <c r="AF410" s="37">
        <f t="shared" si="166"/>
        <v>6.2189201029874447E-4</v>
      </c>
      <c r="AG410" s="37">
        <f t="shared" si="167"/>
        <v>0.24678257513846527</v>
      </c>
      <c r="AH410" s="38">
        <f t="shared" si="168"/>
        <v>0.57500873755321302</v>
      </c>
    </row>
    <row r="411" spans="6:34" x14ac:dyDescent="0.2">
      <c r="F411" s="9">
        <v>59.100000000002296</v>
      </c>
      <c r="G411" s="17">
        <f t="shared" si="161"/>
        <v>1096.176923076946</v>
      </c>
      <c r="H411" s="24">
        <f t="shared" si="154"/>
        <v>1369.3269230769461</v>
      </c>
      <c r="I411" s="24">
        <f t="shared" si="155"/>
        <v>14.848538514793816</v>
      </c>
      <c r="J411" s="18">
        <f t="shared" si="156"/>
        <v>1484853851.4793816</v>
      </c>
      <c r="K411" s="19">
        <f t="shared" si="145"/>
        <v>-7.2282723531348401</v>
      </c>
      <c r="L411" s="25">
        <f t="shared" si="146"/>
        <v>-8.4016244697173335</v>
      </c>
      <c r="M411" s="19">
        <f t="shared" si="147"/>
        <v>1.1733521165824934</v>
      </c>
      <c r="N411" s="20">
        <f t="shared" si="148"/>
        <v>7.5906107692295279</v>
      </c>
      <c r="O411" s="42">
        <f t="shared" si="149"/>
        <v>1.6832319298932079</v>
      </c>
      <c r="P411" s="40"/>
      <c r="Q411" s="21">
        <f t="shared" si="150"/>
        <v>15.692654646195429</v>
      </c>
      <c r="R411" s="44">
        <f t="shared" si="151"/>
        <v>0.93305239985467958</v>
      </c>
      <c r="S411" s="22"/>
      <c r="T411" s="22">
        <f t="shared" si="152"/>
        <v>2.0673770692879678</v>
      </c>
      <c r="U411" s="50">
        <f t="shared" si="153"/>
        <v>0.31042029006173322</v>
      </c>
      <c r="V411" s="47"/>
      <c r="W411" s="26">
        <f t="shared" si="157"/>
        <v>0.55432194653880928</v>
      </c>
      <c r="X411" s="26">
        <f t="shared" si="158"/>
        <v>2.0673770692879678</v>
      </c>
      <c r="Y411" s="27">
        <f t="shared" si="159"/>
        <v>0.13406406474502619</v>
      </c>
      <c r="Z411" s="26">
        <f t="shared" si="160"/>
        <v>0.21143615006621905</v>
      </c>
      <c r="AA411" s="33">
        <f t="shared" si="162"/>
        <v>3.3707558774915705</v>
      </c>
      <c r="AB411" s="30"/>
      <c r="AC411" s="37">
        <f t="shared" si="163"/>
        <v>8.9154007244453964E-3</v>
      </c>
      <c r="AD411" s="37">
        <f t="shared" si="164"/>
        <v>4.7365801520507631</v>
      </c>
      <c r="AE411" s="38">
        <f t="shared" si="165"/>
        <v>5.9583999999999993</v>
      </c>
      <c r="AF411" s="37">
        <f t="shared" si="166"/>
        <v>6.2173634495821522E-4</v>
      </c>
      <c r="AG411" s="37">
        <f t="shared" si="167"/>
        <v>0.24740431148342348</v>
      </c>
      <c r="AH411" s="38">
        <f t="shared" si="168"/>
        <v>0.57500858188787252</v>
      </c>
    </row>
    <row r="412" spans="6:34" x14ac:dyDescent="0.2">
      <c r="F412" s="9">
        <v>59.000000000002302</v>
      </c>
      <c r="G412" s="17">
        <f t="shared" si="161"/>
        <v>1095.9230769230999</v>
      </c>
      <c r="H412" s="24">
        <f t="shared" si="154"/>
        <v>1369.0730769231</v>
      </c>
      <c r="I412" s="24">
        <f t="shared" si="155"/>
        <v>14.838585207101488</v>
      </c>
      <c r="J412" s="18">
        <f t="shared" si="156"/>
        <v>1483858520.7101488</v>
      </c>
      <c r="K412" s="19">
        <f t="shared" si="145"/>
        <v>-7.2205894429337878</v>
      </c>
      <c r="L412" s="25">
        <f t="shared" si="146"/>
        <v>-8.4056019978556833</v>
      </c>
      <c r="M412" s="19">
        <f t="shared" si="147"/>
        <v>1.1850125549218955</v>
      </c>
      <c r="N412" s="20">
        <f t="shared" si="148"/>
        <v>7.6043692307679862</v>
      </c>
      <c r="O412" s="42">
        <f t="shared" si="149"/>
        <v>1.6831253395168968</v>
      </c>
      <c r="P412" s="40"/>
      <c r="Q412" s="21">
        <f t="shared" si="150"/>
        <v>15.633292098184905</v>
      </c>
      <c r="R412" s="44">
        <f t="shared" si="151"/>
        <v>0.9328009977202617</v>
      </c>
      <c r="S412" s="22"/>
      <c r="T412" s="22">
        <f t="shared" si="152"/>
        <v>2.05583022388381</v>
      </c>
      <c r="U412" s="50">
        <f t="shared" si="153"/>
        <v>0.310356303514081</v>
      </c>
      <c r="V412" s="47"/>
      <c r="W412" s="26">
        <f t="shared" si="157"/>
        <v>0.55420768484657312</v>
      </c>
      <c r="X412" s="26">
        <f t="shared" si="158"/>
        <v>2.05583022388381</v>
      </c>
      <c r="Y412" s="27">
        <f t="shared" si="159"/>
        <v>0.13478926382344486</v>
      </c>
      <c r="Z412" s="26">
        <f t="shared" si="160"/>
        <v>0.21233702506495769</v>
      </c>
      <c r="AA412" s="33">
        <f t="shared" si="162"/>
        <v>3.3557630255104924</v>
      </c>
      <c r="AB412" s="30"/>
      <c r="AC412" s="37">
        <f t="shared" si="163"/>
        <v>8.8800158577411938E-3</v>
      </c>
      <c r="AD412" s="37">
        <f t="shared" si="164"/>
        <v>4.7454601679085044</v>
      </c>
      <c r="AE412" s="38">
        <f t="shared" si="165"/>
        <v>5.9583999999999993</v>
      </c>
      <c r="AF412" s="37">
        <f t="shared" si="166"/>
        <v>6.2157865061713603E-4</v>
      </c>
      <c r="AG412" s="37">
        <f t="shared" si="167"/>
        <v>0.24802589013404061</v>
      </c>
      <c r="AH412" s="38">
        <f t="shared" si="168"/>
        <v>0.57500842419353149</v>
      </c>
    </row>
    <row r="413" spans="6:34" x14ac:dyDescent="0.2">
      <c r="F413" s="9">
        <v>58.900000000002301</v>
      </c>
      <c r="G413" s="17">
        <f t="shared" si="161"/>
        <v>1095.6692307692538</v>
      </c>
      <c r="H413" s="24">
        <f t="shared" si="154"/>
        <v>1368.8192307692539</v>
      </c>
      <c r="I413" s="24">
        <f t="shared" si="155"/>
        <v>14.828644786983133</v>
      </c>
      <c r="J413" s="18">
        <f t="shared" si="156"/>
        <v>1482864478.6983132</v>
      </c>
      <c r="K413" s="19">
        <f t="shared" si="145"/>
        <v>-7.2128605939446322</v>
      </c>
      <c r="L413" s="25">
        <f t="shared" si="146"/>
        <v>-8.4095799656380983</v>
      </c>
      <c r="M413" s="19">
        <f t="shared" si="147"/>
        <v>1.1967193716934661</v>
      </c>
      <c r="N413" s="20">
        <f t="shared" si="148"/>
        <v>7.6181276923064445</v>
      </c>
      <c r="O413" s="42">
        <f t="shared" si="149"/>
        <v>1.6830118583223683</v>
      </c>
      <c r="P413" s="40"/>
      <c r="Q413" s="21">
        <f t="shared" si="150"/>
        <v>15.573771693803423</v>
      </c>
      <c r="R413" s="44">
        <f t="shared" si="151"/>
        <v>0.93254559939988213</v>
      </c>
      <c r="S413" s="22"/>
      <c r="T413" s="22">
        <f t="shared" si="152"/>
        <v>2.0443043649073238</v>
      </c>
      <c r="U413" s="50">
        <f t="shared" si="153"/>
        <v>0.31029224962472346</v>
      </c>
      <c r="V413" s="47"/>
      <c r="W413" s="26">
        <f t="shared" si="157"/>
        <v>0.55409330290129188</v>
      </c>
      <c r="X413" s="26">
        <f t="shared" si="158"/>
        <v>2.0443043649073238</v>
      </c>
      <c r="Y413" s="27">
        <f t="shared" si="159"/>
        <v>0.13552123460989896</v>
      </c>
      <c r="Z413" s="26">
        <f t="shared" si="160"/>
        <v>0.2132442273043571</v>
      </c>
      <c r="AA413" s="33">
        <f t="shared" si="162"/>
        <v>3.3407970014682205</v>
      </c>
      <c r="AB413" s="30"/>
      <c r="AC413" s="37">
        <f t="shared" si="163"/>
        <v>8.8445611610344834E-3</v>
      </c>
      <c r="AD413" s="37">
        <f t="shared" si="164"/>
        <v>4.7543047290695393</v>
      </c>
      <c r="AE413" s="38">
        <f t="shared" si="165"/>
        <v>5.9584000000000001</v>
      </c>
      <c r="AF413" s="37">
        <f t="shared" si="166"/>
        <v>6.2141892451231153E-4</v>
      </c>
      <c r="AG413" s="37">
        <f t="shared" si="167"/>
        <v>0.24864730905855292</v>
      </c>
      <c r="AH413" s="38">
        <f t="shared" si="168"/>
        <v>0.57500826446742659</v>
      </c>
    </row>
    <row r="414" spans="6:34" x14ac:dyDescent="0.2">
      <c r="F414" s="9">
        <v>58.800000000002299</v>
      </c>
      <c r="G414" s="17">
        <f t="shared" si="161"/>
        <v>1095.4153846154077</v>
      </c>
      <c r="H414" s="24">
        <f t="shared" si="154"/>
        <v>1368.5653846154078</v>
      </c>
      <c r="I414" s="24">
        <f t="shared" si="155"/>
        <v>14.818717254438795</v>
      </c>
      <c r="J414" s="18">
        <f t="shared" si="156"/>
        <v>1481871725.4438794</v>
      </c>
      <c r="K414" s="19">
        <f t="shared" si="145"/>
        <v>-7.2050856339083227</v>
      </c>
      <c r="L414" s="25">
        <f t="shared" si="146"/>
        <v>-8.4135583733092396</v>
      </c>
      <c r="M414" s="19">
        <f t="shared" si="147"/>
        <v>1.2084727394009169</v>
      </c>
      <c r="N414" s="20">
        <f t="shared" si="148"/>
        <v>7.6318861538449028</v>
      </c>
      <c r="O414" s="42">
        <f t="shared" si="149"/>
        <v>1.6828914604707679</v>
      </c>
      <c r="P414" s="40"/>
      <c r="Q414" s="21">
        <f t="shared" si="150"/>
        <v>15.514096004692215</v>
      </c>
      <c r="R414" s="44">
        <f t="shared" si="151"/>
        <v>0.93228619776737498</v>
      </c>
      <c r="S414" s="22"/>
      <c r="T414" s="22">
        <f t="shared" si="152"/>
        <v>2.0327997158181268</v>
      </c>
      <c r="U414" s="50">
        <f t="shared" si="153"/>
        <v>0.31022812998509403</v>
      </c>
      <c r="V414" s="47"/>
      <c r="W414" s="26">
        <f t="shared" si="157"/>
        <v>0.55397880354481066</v>
      </c>
      <c r="X414" s="26">
        <f t="shared" si="158"/>
        <v>2.0327997158181268</v>
      </c>
      <c r="Y414" s="27">
        <f t="shared" si="159"/>
        <v>0.13626005533994642</v>
      </c>
      <c r="Z414" s="26">
        <f t="shared" si="160"/>
        <v>0.21415780260972733</v>
      </c>
      <c r="AA414" s="33">
        <f t="shared" si="162"/>
        <v>3.3258580963237767</v>
      </c>
      <c r="AB414" s="30"/>
      <c r="AC414" s="37">
        <f t="shared" si="163"/>
        <v>8.8090380293554989E-3</v>
      </c>
      <c r="AD414" s="37">
        <f t="shared" si="164"/>
        <v>4.7631137670988943</v>
      </c>
      <c r="AE414" s="38">
        <f t="shared" si="165"/>
        <v>5.9583999999999993</v>
      </c>
      <c r="AF414" s="37">
        <f t="shared" si="166"/>
        <v>6.2125716387624336E-4</v>
      </c>
      <c r="AG414" s="37">
        <f t="shared" si="167"/>
        <v>0.24926856622242916</v>
      </c>
      <c r="AH414" s="38">
        <f t="shared" si="168"/>
        <v>0.57500810270679059</v>
      </c>
    </row>
    <row r="415" spans="6:34" x14ac:dyDescent="0.2">
      <c r="F415" s="9">
        <v>58.700000000002298</v>
      </c>
      <c r="G415" s="17">
        <f t="shared" si="161"/>
        <v>1095.1615384615616</v>
      </c>
      <c r="H415" s="24">
        <f t="shared" si="154"/>
        <v>1368.3115384615617</v>
      </c>
      <c r="I415" s="24">
        <f t="shared" si="155"/>
        <v>14.808802609468373</v>
      </c>
      <c r="J415" s="18">
        <f t="shared" si="156"/>
        <v>1480880260.9468372</v>
      </c>
      <c r="K415" s="19">
        <f t="shared" si="145"/>
        <v>-7.19726438963135</v>
      </c>
      <c r="L415" s="25">
        <f t="shared" si="146"/>
        <v>-8.4175372211139639</v>
      </c>
      <c r="M415" s="19">
        <f t="shared" si="147"/>
        <v>1.2202728314826139</v>
      </c>
      <c r="N415" s="20">
        <f t="shared" si="148"/>
        <v>7.645644615383361</v>
      </c>
      <c r="O415" s="42">
        <f t="shared" si="149"/>
        <v>1.6827641199830685</v>
      </c>
      <c r="P415" s="40"/>
      <c r="Q415" s="21">
        <f t="shared" si="150"/>
        <v>15.454267608229532</v>
      </c>
      <c r="R415" s="44">
        <f t="shared" si="151"/>
        <v>0.93202278567482832</v>
      </c>
      <c r="S415" s="22"/>
      <c r="T415" s="22">
        <f t="shared" si="152"/>
        <v>2.0213164992177233</v>
      </c>
      <c r="U415" s="50">
        <f t="shared" si="153"/>
        <v>0.31016394620011001</v>
      </c>
      <c r="V415" s="47"/>
      <c r="W415" s="26">
        <f t="shared" si="157"/>
        <v>0.55386418964305351</v>
      </c>
      <c r="X415" s="26">
        <f t="shared" si="158"/>
        <v>2.0213164992177233</v>
      </c>
      <c r="Y415" s="27">
        <f t="shared" si="159"/>
        <v>0.13700580533959092</v>
      </c>
      <c r="Z415" s="26">
        <f t="shared" si="160"/>
        <v>0.21507779707996921</v>
      </c>
      <c r="AA415" s="33">
        <f t="shared" si="162"/>
        <v>3.3109465999638559</v>
      </c>
      <c r="AB415" s="30"/>
      <c r="AC415" s="37">
        <f t="shared" si="163"/>
        <v>8.773447860255296E-3</v>
      </c>
      <c r="AD415" s="37">
        <f t="shared" si="164"/>
        <v>4.7718872149591496</v>
      </c>
      <c r="AE415" s="38">
        <f t="shared" si="165"/>
        <v>5.9583999999999993</v>
      </c>
      <c r="AF415" s="37">
        <f t="shared" si="166"/>
        <v>6.2109336593747799E-4</v>
      </c>
      <c r="AG415" s="37">
        <f t="shared" si="167"/>
        <v>0.24988965958836665</v>
      </c>
      <c r="AH415" s="38">
        <f t="shared" si="168"/>
        <v>0.57500793890885171</v>
      </c>
    </row>
    <row r="416" spans="6:34" x14ac:dyDescent="0.2">
      <c r="F416" s="9">
        <v>58.600000000002403</v>
      </c>
      <c r="G416" s="17">
        <f t="shared" si="161"/>
        <v>1094.9076923077155</v>
      </c>
      <c r="H416" s="24">
        <f t="shared" si="154"/>
        <v>1368.0576923077156</v>
      </c>
      <c r="I416" s="24">
        <f t="shared" si="155"/>
        <v>14.798900852071924</v>
      </c>
      <c r="J416" s="18">
        <f t="shared" si="156"/>
        <v>1479890085.2071924</v>
      </c>
      <c r="K416" s="19">
        <f t="shared" si="145"/>
        <v>-7.1893966869790695</v>
      </c>
      <c r="L416" s="25">
        <f t="shared" si="146"/>
        <v>-8.4215165092972981</v>
      </c>
      <c r="M416" s="19">
        <f t="shared" si="147"/>
        <v>1.2321198223182286</v>
      </c>
      <c r="N416" s="20">
        <f t="shared" si="148"/>
        <v>7.6594030769218193</v>
      </c>
      <c r="O416" s="42">
        <f t="shared" si="149"/>
        <v>1.6826298107390718</v>
      </c>
      <c r="P416" s="40"/>
      <c r="Q416" s="21">
        <f t="shared" si="150"/>
        <v>15.394289087383736</v>
      </c>
      <c r="R416" s="44">
        <f t="shared" si="151"/>
        <v>0.93175535595228787</v>
      </c>
      <c r="S416" s="22"/>
      <c r="T416" s="22">
        <f t="shared" si="152"/>
        <v>2.0098549368380327</v>
      </c>
      <c r="U416" s="50">
        <f t="shared" si="153"/>
        <v>0.31009969988829289</v>
      </c>
      <c r="V416" s="47"/>
      <c r="W416" s="26">
        <f t="shared" si="157"/>
        <v>0.55374946408623726</v>
      </c>
      <c r="X416" s="26">
        <f t="shared" si="158"/>
        <v>2.0098549368380327</v>
      </c>
      <c r="Y416" s="27">
        <f t="shared" si="159"/>
        <v>0.1377585650428616</v>
      </c>
      <c r="Z416" s="26">
        <f t="shared" si="160"/>
        <v>0.21600425708685436</v>
      </c>
      <c r="AA416" s="33">
        <f t="shared" si="162"/>
        <v>3.2960628011883473</v>
      </c>
      <c r="AB416" s="30"/>
      <c r="AC416" s="37">
        <f t="shared" si="163"/>
        <v>8.7377920537144386E-3</v>
      </c>
      <c r="AD416" s="37">
        <f t="shared" si="164"/>
        <v>4.7806250070128637</v>
      </c>
      <c r="AE416" s="38">
        <f t="shared" si="165"/>
        <v>5.9583999999999993</v>
      </c>
      <c r="AF416" s="37">
        <f t="shared" si="166"/>
        <v>6.2092752791963743E-4</v>
      </c>
      <c r="AG416" s="37">
        <f t="shared" si="167"/>
        <v>0.25051058711628627</v>
      </c>
      <c r="AH416" s="38">
        <f t="shared" si="168"/>
        <v>0.57500777307083462</v>
      </c>
    </row>
    <row r="417" spans="6:34" x14ac:dyDescent="0.2">
      <c r="F417" s="9">
        <v>58.500000000002402</v>
      </c>
      <c r="G417" s="17">
        <f t="shared" si="161"/>
        <v>1094.6538461538694</v>
      </c>
      <c r="H417" s="24">
        <f t="shared" si="154"/>
        <v>1367.8038461538695</v>
      </c>
      <c r="I417" s="24">
        <f t="shared" si="155"/>
        <v>14.789011982249434</v>
      </c>
      <c r="J417" s="18">
        <f t="shared" si="156"/>
        <v>1478901198.2249434</v>
      </c>
      <c r="K417" s="19">
        <f t="shared" si="145"/>
        <v>-7.1814823508688965</v>
      </c>
      <c r="L417" s="25">
        <f t="shared" si="146"/>
        <v>-8.4254962381044542</v>
      </c>
      <c r="M417" s="19">
        <f t="shared" si="147"/>
        <v>1.2440138872355577</v>
      </c>
      <c r="N417" s="20">
        <f t="shared" si="148"/>
        <v>7.6731615384602776</v>
      </c>
      <c r="O417" s="42">
        <f t="shared" si="149"/>
        <v>1.6824885064763926</v>
      </c>
      <c r="P417" s="40"/>
      <c r="Q417" s="21">
        <f t="shared" si="150"/>
        <v>15.334163030565131</v>
      </c>
      <c r="R417" s="44">
        <f t="shared" si="151"/>
        <v>0.93148390140744808</v>
      </c>
      <c r="S417" s="22"/>
      <c r="T417" s="22">
        <f t="shared" si="152"/>
        <v>1.9984152495298744</v>
      </c>
      <c r="U417" s="50">
        <f t="shared" si="153"/>
        <v>0.31003539268188762</v>
      </c>
      <c r="V417" s="47"/>
      <c r="W417" s="26">
        <f t="shared" si="157"/>
        <v>0.55363462978908495</v>
      </c>
      <c r="X417" s="26">
        <f t="shared" si="158"/>
        <v>1.9984152495298744</v>
      </c>
      <c r="Y417" s="27">
        <f t="shared" si="159"/>
        <v>0.13851841600971745</v>
      </c>
      <c r="Z417" s="26">
        <f t="shared" si="160"/>
        <v>0.21693722927422879</v>
      </c>
      <c r="AA417" s="33">
        <f t="shared" si="162"/>
        <v>3.2812069876958043</v>
      </c>
      <c r="AB417" s="30"/>
      <c r="AC417" s="37">
        <f t="shared" si="163"/>
        <v>8.7020720121110066E-3</v>
      </c>
      <c r="AD417" s="37">
        <f t="shared" si="164"/>
        <v>4.7893270790249751</v>
      </c>
      <c r="AE417" s="38">
        <f t="shared" si="165"/>
        <v>5.9583999999999993</v>
      </c>
      <c r="AF417" s="37">
        <f t="shared" si="166"/>
        <v>6.2075964704467676E-4</v>
      </c>
      <c r="AG417" s="37">
        <f t="shared" si="167"/>
        <v>0.25113134676333093</v>
      </c>
      <c r="AH417" s="38">
        <f t="shared" si="168"/>
        <v>0.57500760518995886</v>
      </c>
    </row>
    <row r="418" spans="6:34" x14ac:dyDescent="0.2">
      <c r="F418" s="9">
        <v>58.4000000000024</v>
      </c>
      <c r="G418" s="17">
        <f t="shared" si="161"/>
        <v>1094.4000000000233</v>
      </c>
      <c r="H418" s="24">
        <f t="shared" si="154"/>
        <v>1367.5500000000234</v>
      </c>
      <c r="I418" s="24">
        <f t="shared" si="155"/>
        <v>14.779136000000889</v>
      </c>
      <c r="J418" s="18">
        <f t="shared" si="156"/>
        <v>1477913600.0000889</v>
      </c>
      <c r="K418" s="19">
        <f t="shared" si="145"/>
        <v>-7.1735212052635973</v>
      </c>
      <c r="L418" s="25">
        <f t="shared" si="146"/>
        <v>-8.4294764077808253</v>
      </c>
      <c r="M418" s="19">
        <f t="shared" si="147"/>
        <v>1.255955202517228</v>
      </c>
      <c r="N418" s="20">
        <f t="shared" si="148"/>
        <v>7.6869199999987359</v>
      </c>
      <c r="O418" s="42">
        <f t="shared" si="149"/>
        <v>1.6823401807894438</v>
      </c>
      <c r="P418" s="40"/>
      <c r="Q418" s="21">
        <f t="shared" si="150"/>
        <v>15.273892031477889</v>
      </c>
      <c r="R418" s="44">
        <f t="shared" si="151"/>
        <v>0.93120841482534877</v>
      </c>
      <c r="S418" s="22"/>
      <c r="T418" s="22">
        <f t="shared" si="152"/>
        <v>1.9869976572515911</v>
      </c>
      <c r="U418" s="50">
        <f t="shared" si="153"/>
        <v>0.30997102622698502</v>
      </c>
      <c r="V418" s="47"/>
      <c r="W418" s="26">
        <f t="shared" si="157"/>
        <v>0.55351968969104459</v>
      </c>
      <c r="X418" s="26">
        <f t="shared" si="158"/>
        <v>1.9869976572515911</v>
      </c>
      <c r="Y418" s="27">
        <f t="shared" si="159"/>
        <v>0.1392854409442715</v>
      </c>
      <c r="Z418" s="26">
        <f t="shared" si="160"/>
        <v>0.21787676055712557</v>
      </c>
      <c r="AA418" s="33">
        <f t="shared" si="162"/>
        <v>3.2663794460691031</v>
      </c>
      <c r="AB418" s="30"/>
      <c r="AC418" s="37">
        <f t="shared" si="163"/>
        <v>8.6662891400476269E-3</v>
      </c>
      <c r="AD418" s="37">
        <f t="shared" si="164"/>
        <v>4.7979933681650229</v>
      </c>
      <c r="AE418" s="38">
        <f t="shared" si="165"/>
        <v>5.9583999999999993</v>
      </c>
      <c r="AF418" s="37">
        <f t="shared" si="166"/>
        <v>6.2058972052617578E-4</v>
      </c>
      <c r="AG418" s="37">
        <f t="shared" si="167"/>
        <v>0.25175193648385713</v>
      </c>
      <c r="AH418" s="38">
        <f t="shared" si="168"/>
        <v>0.57500743526344045</v>
      </c>
    </row>
    <row r="419" spans="6:34" x14ac:dyDescent="0.2">
      <c r="F419" s="9">
        <v>58.300000000002399</v>
      </c>
      <c r="G419" s="17">
        <f t="shared" si="161"/>
        <v>1094.1461538461772</v>
      </c>
      <c r="H419" s="24">
        <f t="shared" si="154"/>
        <v>1367.2961538461773</v>
      </c>
      <c r="I419" s="24">
        <f t="shared" si="155"/>
        <v>14.769272905326375</v>
      </c>
      <c r="J419" s="18">
        <f t="shared" si="156"/>
        <v>1476927290.5326374</v>
      </c>
      <c r="K419" s="19">
        <f t="shared" si="145"/>
        <v>-7.1655130731643544</v>
      </c>
      <c r="L419" s="25">
        <f t="shared" si="146"/>
        <v>-8.4334570185719873</v>
      </c>
      <c r="M419" s="19">
        <f t="shared" si="147"/>
        <v>1.2679439454076329</v>
      </c>
      <c r="N419" s="20">
        <f t="shared" si="148"/>
        <v>7.7006784615371942</v>
      </c>
      <c r="O419" s="42">
        <f t="shared" si="149"/>
        <v>1.6821848071284027</v>
      </c>
      <c r="P419" s="40"/>
      <c r="Q419" s="21">
        <f t="shared" si="150"/>
        <v>15.213478688970287</v>
      </c>
      <c r="R419" s="44">
        <f t="shared" si="151"/>
        <v>0.93092888896805737</v>
      </c>
      <c r="S419" s="22"/>
      <c r="T419" s="22">
        <f t="shared" si="152"/>
        <v>1.9756023790575723</v>
      </c>
      <c r="U419" s="50">
        <f t="shared" si="153"/>
        <v>0.30990660218364419</v>
      </c>
      <c r="V419" s="47"/>
      <c r="W419" s="26">
        <f t="shared" si="157"/>
        <v>0.55340464675650747</v>
      </c>
      <c r="X419" s="26">
        <f t="shared" si="158"/>
        <v>1.9756023790575723</v>
      </c>
      <c r="Y419" s="27">
        <f t="shared" si="159"/>
        <v>0.14005972371335668</v>
      </c>
      <c r="Z419" s="26">
        <f t="shared" si="160"/>
        <v>0.21882289812080225</v>
      </c>
      <c r="AA419" s="33">
        <f t="shared" si="162"/>
        <v>3.2515804617609598</v>
      </c>
      <c r="AB419" s="30"/>
      <c r="AC419" s="37">
        <f t="shared" si="163"/>
        <v>8.6304448443648638E-3</v>
      </c>
      <c r="AD419" s="37">
        <f t="shared" si="164"/>
        <v>4.8066238130093879</v>
      </c>
      <c r="AE419" s="38">
        <f t="shared" si="165"/>
        <v>5.9584000000000001</v>
      </c>
      <c r="AF419" s="37">
        <f t="shared" si="166"/>
        <v>6.2041774557585968E-4</v>
      </c>
      <c r="AG419" s="37">
        <f t="shared" si="167"/>
        <v>0.25237235422943299</v>
      </c>
      <c r="AH419" s="38">
        <f t="shared" si="168"/>
        <v>0.57500726328849017</v>
      </c>
    </row>
    <row r="420" spans="6:34" x14ac:dyDescent="0.2">
      <c r="F420" s="9">
        <v>58.200000000002397</v>
      </c>
      <c r="G420" s="17">
        <f t="shared" si="161"/>
        <v>1093.8923076923311</v>
      </c>
      <c r="H420" s="24">
        <f t="shared" si="154"/>
        <v>1367.0423076923312</v>
      </c>
      <c r="I420" s="24">
        <f t="shared" si="155"/>
        <v>14.759422698225762</v>
      </c>
      <c r="J420" s="18">
        <f t="shared" si="156"/>
        <v>1475942269.8225763</v>
      </c>
      <c r="K420" s="19">
        <f t="shared" si="145"/>
        <v>-7.1574577766038816</v>
      </c>
      <c r="L420" s="25">
        <f t="shared" si="146"/>
        <v>-8.4374380707237044</v>
      </c>
      <c r="M420" s="19">
        <f t="shared" si="147"/>
        <v>1.2799802941198228</v>
      </c>
      <c r="N420" s="20">
        <f t="shared" si="148"/>
        <v>7.7144369230756524</v>
      </c>
      <c r="O420" s="42">
        <f t="shared" si="149"/>
        <v>1.6820223587981777</v>
      </c>
      <c r="P420" s="40"/>
      <c r="Q420" s="21">
        <f t="shared" si="150"/>
        <v>15.152925606884592</v>
      </c>
      <c r="R420" s="44">
        <f t="shared" si="151"/>
        <v>0.93064531657435534</v>
      </c>
      <c r="S420" s="22"/>
      <c r="T420" s="22">
        <f t="shared" si="152"/>
        <v>1.9642296330868572</v>
      </c>
      <c r="U420" s="50">
        <f t="shared" si="153"/>
        <v>0.30984212222601737</v>
      </c>
      <c r="V420" s="47"/>
      <c r="W420" s="26">
        <f t="shared" si="157"/>
        <v>0.55328950397503096</v>
      </c>
      <c r="X420" s="26">
        <f t="shared" si="158"/>
        <v>1.9642296330868572</v>
      </c>
      <c r="Y420" s="27">
        <f t="shared" si="159"/>
        <v>0.14084134936542952</v>
      </c>
      <c r="Z420" s="26">
        <f t="shared" si="160"/>
        <v>0.21977568941968662</v>
      </c>
      <c r="AA420" s="33">
        <f t="shared" si="162"/>
        <v>3.2368103190795701</v>
      </c>
      <c r="AB420" s="30"/>
      <c r="AC420" s="37">
        <f t="shared" si="163"/>
        <v>8.5945405340140529E-3</v>
      </c>
      <c r="AD420" s="37">
        <f t="shared" si="164"/>
        <v>4.8152183535434023</v>
      </c>
      <c r="AE420" s="38">
        <f t="shared" si="165"/>
        <v>5.9584000000000001</v>
      </c>
      <c r="AF420" s="37">
        <f t="shared" si="166"/>
        <v>6.2024371940019526E-4</v>
      </c>
      <c r="AG420" s="37">
        <f t="shared" si="167"/>
        <v>0.25299259794883316</v>
      </c>
      <c r="AH420" s="38">
        <f t="shared" si="168"/>
        <v>0.57500708926231447</v>
      </c>
    </row>
    <row r="421" spans="6:34" x14ac:dyDescent="0.2">
      <c r="F421" s="9">
        <v>58.100000000002403</v>
      </c>
      <c r="G421" s="17">
        <f t="shared" si="161"/>
        <v>1093.638461538485</v>
      </c>
      <c r="H421" s="24">
        <f t="shared" si="154"/>
        <v>1366.7884615384851</v>
      </c>
      <c r="I421" s="24">
        <f t="shared" si="155"/>
        <v>14.749585378699152</v>
      </c>
      <c r="J421" s="18">
        <f t="shared" si="156"/>
        <v>1474958537.8699152</v>
      </c>
      <c r="K421" s="19">
        <f t="shared" si="145"/>
        <v>-7.1493551366393975</v>
      </c>
      <c r="L421" s="25">
        <f t="shared" si="146"/>
        <v>-8.4414195644819099</v>
      </c>
      <c r="M421" s="19">
        <f t="shared" si="147"/>
        <v>1.2920644278425124</v>
      </c>
      <c r="N421" s="20">
        <f t="shared" si="148"/>
        <v>7.7281953846141107</v>
      </c>
      <c r="O421" s="42">
        <f t="shared" si="149"/>
        <v>1.681852808957351</v>
      </c>
      <c r="P421" s="40"/>
      <c r="Q421" s="21">
        <f t="shared" si="150"/>
        <v>15.092235393906103</v>
      </c>
      <c r="R421" s="44">
        <f t="shared" si="151"/>
        <v>0.93035769035941029</v>
      </c>
      <c r="S421" s="22"/>
      <c r="T421" s="22">
        <f t="shared" si="152"/>
        <v>1.9528796365517482</v>
      </c>
      <c r="U421" s="50">
        <f t="shared" si="153"/>
        <v>0.30977758804247507</v>
      </c>
      <c r="V421" s="47"/>
      <c r="W421" s="26">
        <f t="shared" si="157"/>
        <v>0.55317426436156258</v>
      </c>
      <c r="X421" s="26">
        <f t="shared" si="158"/>
        <v>1.9528796365517482</v>
      </c>
      <c r="Y421" s="27">
        <f t="shared" si="159"/>
        <v>0.14163040414982184</v>
      </c>
      <c r="Z421" s="26">
        <f t="shared" si="160"/>
        <v>0.22073518217623442</v>
      </c>
      <c r="AA421" s="33">
        <f t="shared" si="162"/>
        <v>3.2220693011742565</v>
      </c>
      <c r="AB421" s="30"/>
      <c r="AC421" s="37">
        <f t="shared" si="163"/>
        <v>8.558577619985238E-3</v>
      </c>
      <c r="AD421" s="37">
        <f t="shared" si="164"/>
        <v>4.8237769311633878</v>
      </c>
      <c r="AE421" s="38">
        <f t="shared" si="165"/>
        <v>5.958400000000001</v>
      </c>
      <c r="AF421" s="37">
        <f t="shared" si="166"/>
        <v>6.2006763920090734E-4</v>
      </c>
      <c r="AG421" s="37">
        <f t="shared" si="167"/>
        <v>0.25361266558803408</v>
      </c>
      <c r="AH421" s="38">
        <f t="shared" si="168"/>
        <v>0.57500691318211516</v>
      </c>
    </row>
    <row r="422" spans="6:34" x14ac:dyDescent="0.2">
      <c r="F422" s="9">
        <v>58.000000000002402</v>
      </c>
      <c r="G422" s="17">
        <f t="shared" si="161"/>
        <v>1093.3846153846389</v>
      </c>
      <c r="H422" s="24">
        <f t="shared" si="154"/>
        <v>1366.534615384639</v>
      </c>
      <c r="I422" s="24">
        <f t="shared" si="155"/>
        <v>14.739760946746472</v>
      </c>
      <c r="J422" s="18">
        <f t="shared" si="156"/>
        <v>1473976094.6746471</v>
      </c>
      <c r="K422" s="19">
        <f t="shared" si="145"/>
        <v>-7.1412049733456167</v>
      </c>
      <c r="L422" s="25">
        <f t="shared" si="146"/>
        <v>-8.4454015000927356</v>
      </c>
      <c r="M422" s="19">
        <f t="shared" si="147"/>
        <v>1.3041965267471189</v>
      </c>
      <c r="N422" s="20">
        <f t="shared" si="148"/>
        <v>7.741953846152569</v>
      </c>
      <c r="O422" s="42">
        <f t="shared" si="149"/>
        <v>1.6816761306171299</v>
      </c>
      <c r="P422" s="40"/>
      <c r="Q422" s="21">
        <f t="shared" si="150"/>
        <v>15.031410663411378</v>
      </c>
      <c r="R422" s="44">
        <f t="shared" si="151"/>
        <v>0.93006600301445441</v>
      </c>
      <c r="S422" s="22"/>
      <c r="T422" s="22">
        <f t="shared" si="152"/>
        <v>1.9415526057264432</v>
      </c>
      <c r="U422" s="50">
        <f t="shared" si="153"/>
        <v>0.30971300133573365</v>
      </c>
      <c r="V422" s="47"/>
      <c r="W422" s="26">
        <f t="shared" si="157"/>
        <v>0.55305893095666714</v>
      </c>
      <c r="X422" s="26">
        <f t="shared" si="158"/>
        <v>1.9415526057264432</v>
      </c>
      <c r="Y422" s="27">
        <f t="shared" si="159"/>
        <v>0.14242697553634837</v>
      </c>
      <c r="Z422" s="26">
        <f t="shared" si="160"/>
        <v>0.22170142437969573</v>
      </c>
      <c r="AA422" s="33">
        <f t="shared" si="162"/>
        <v>3.2073576900211416</v>
      </c>
      <c r="AB422" s="30"/>
      <c r="AC422" s="37">
        <f t="shared" si="163"/>
        <v>8.522557515229047E-3</v>
      </c>
      <c r="AD422" s="37">
        <f t="shared" si="164"/>
        <v>4.8322994886786166</v>
      </c>
      <c r="AE422" s="38">
        <f t="shared" si="165"/>
        <v>5.9584000000000001</v>
      </c>
      <c r="AF422" s="37">
        <f t="shared" si="166"/>
        <v>6.1988950217510292E-4</v>
      </c>
      <c r="AG422" s="37">
        <f t="shared" si="167"/>
        <v>0.2542325550902092</v>
      </c>
      <c r="AH422" s="38">
        <f t="shared" si="168"/>
        <v>0.57500673504508937</v>
      </c>
    </row>
    <row r="423" spans="6:34" x14ac:dyDescent="0.2">
      <c r="F423" s="9">
        <v>57.9000000000024</v>
      </c>
      <c r="G423" s="17">
        <f t="shared" si="161"/>
        <v>1093.1307692307928</v>
      </c>
      <c r="H423" s="24">
        <f t="shared" si="154"/>
        <v>1366.2807692307929</v>
      </c>
      <c r="I423" s="24">
        <f t="shared" si="155"/>
        <v>14.729949402367779</v>
      </c>
      <c r="J423" s="18">
        <f t="shared" si="156"/>
        <v>1472994940.236778</v>
      </c>
      <c r="K423" s="19">
        <f t="shared" si="145"/>
        <v>-7.133007105807609</v>
      </c>
      <c r="L423" s="25">
        <f t="shared" si="146"/>
        <v>-8.4493838778024859</v>
      </c>
      <c r="M423" s="19">
        <f t="shared" si="147"/>
        <v>1.3163767719948769</v>
      </c>
      <c r="N423" s="20">
        <f t="shared" si="148"/>
        <v>7.7557123076910273</v>
      </c>
      <c r="O423" s="42">
        <f t="shared" si="149"/>
        <v>1.6814922966402746</v>
      </c>
      <c r="P423" s="40"/>
      <c r="Q423" s="21">
        <f t="shared" si="150"/>
        <v>14.970454033315777</v>
      </c>
      <c r="R423" s="44">
        <f t="shared" si="151"/>
        <v>0.92977024720644963</v>
      </c>
      <c r="S423" s="22"/>
      <c r="T423" s="22">
        <f t="shared" si="152"/>
        <v>1.9302487559356967</v>
      </c>
      <c r="U423" s="50">
        <f t="shared" si="153"/>
        <v>0.3096483638229835</v>
      </c>
      <c r="V423" s="47"/>
      <c r="W423" s="26">
        <f t="shared" si="157"/>
        <v>0.55294350682675619</v>
      </c>
      <c r="X423" s="26">
        <f t="shared" si="158"/>
        <v>1.9302487559356967</v>
      </c>
      <c r="Y423" s="27">
        <f t="shared" si="159"/>
        <v>0.1432311522352761</v>
      </c>
      <c r="Z423" s="26">
        <f t="shared" si="160"/>
        <v>0.22267446428478657</v>
      </c>
      <c r="AA423" s="33">
        <f t="shared" si="162"/>
        <v>3.1926757664088679</v>
      </c>
      <c r="AB423" s="30"/>
      <c r="AC423" s="37">
        <f t="shared" si="163"/>
        <v>8.4864816345690316E-3</v>
      </c>
      <c r="AD423" s="37">
        <f t="shared" si="164"/>
        <v>4.8407859703131857</v>
      </c>
      <c r="AE423" s="38">
        <f t="shared" si="165"/>
        <v>5.9584000000000001</v>
      </c>
      <c r="AF423" s="37">
        <f t="shared" si="166"/>
        <v>6.1970930551472547E-4</v>
      </c>
      <c r="AG423" s="37">
        <f t="shared" si="167"/>
        <v>0.25485226439572395</v>
      </c>
      <c r="AH423" s="38">
        <f t="shared" si="168"/>
        <v>0.57500655484842911</v>
      </c>
    </row>
    <row r="424" spans="6:34" x14ac:dyDescent="0.2">
      <c r="F424" s="9">
        <v>57.800000000002399</v>
      </c>
      <c r="G424" s="17">
        <f t="shared" si="161"/>
        <v>1092.8769230769467</v>
      </c>
      <c r="H424" s="24">
        <f t="shared" si="154"/>
        <v>1366.0269230769468</v>
      </c>
      <c r="I424" s="24">
        <f t="shared" si="155"/>
        <v>14.720150745563075</v>
      </c>
      <c r="J424" s="18">
        <f t="shared" si="156"/>
        <v>1472015074.5563076</v>
      </c>
      <c r="K424" s="19">
        <f t="shared" si="145"/>
        <v>-7.1247613521136275</v>
      </c>
      <c r="L424" s="25">
        <f t="shared" si="146"/>
        <v>-8.453366697857648</v>
      </c>
      <c r="M424" s="19">
        <f t="shared" si="147"/>
        <v>1.3286053457440206</v>
      </c>
      <c r="N424" s="20">
        <f t="shared" si="148"/>
        <v>7.7694707692294855</v>
      </c>
      <c r="O424" s="42">
        <f t="shared" si="149"/>
        <v>1.6813012797400235</v>
      </c>
      <c r="P424" s="40"/>
      <c r="Q424" s="21">
        <f t="shared" si="150"/>
        <v>14.909368125920174</v>
      </c>
      <c r="R424" s="44">
        <f t="shared" si="151"/>
        <v>0.92947041557775301</v>
      </c>
      <c r="S424" s="22"/>
      <c r="T424" s="22">
        <f t="shared" si="152"/>
        <v>1.9189683015434997</v>
      </c>
      <c r="U424" s="50">
        <f t="shared" si="153"/>
        <v>0.30958367723601937</v>
      </c>
      <c r="V424" s="47"/>
      <c r="W424" s="26">
        <f t="shared" si="157"/>
        <v>0.55282799506432023</v>
      </c>
      <c r="X424" s="26">
        <f t="shared" si="158"/>
        <v>1.9189683015434997</v>
      </c>
      <c r="Y424" s="27">
        <f t="shared" si="159"/>
        <v>0.14404302421766413</v>
      </c>
      <c r="Z424" s="26">
        <f t="shared" si="160"/>
        <v>0.22365435041026482</v>
      </c>
      <c r="AA424" s="33">
        <f t="shared" si="162"/>
        <v>3.1780238099243401</v>
      </c>
      <c r="AB424" s="30"/>
      <c r="AC424" s="37">
        <f t="shared" si="163"/>
        <v>8.4503513946258563E-3</v>
      </c>
      <c r="AD424" s="37">
        <f t="shared" si="164"/>
        <v>4.8492363217078118</v>
      </c>
      <c r="AE424" s="38">
        <f t="shared" si="165"/>
        <v>5.958400000000001</v>
      </c>
      <c r="AF424" s="37">
        <f t="shared" si="166"/>
        <v>6.1952704640689496E-4</v>
      </c>
      <c r="AG424" s="37">
        <f t="shared" si="167"/>
        <v>0.25547179144213084</v>
      </c>
      <c r="AH424" s="38">
        <f t="shared" si="168"/>
        <v>0.57500637258932119</v>
      </c>
    </row>
    <row r="425" spans="6:34" x14ac:dyDescent="0.2">
      <c r="F425" s="9">
        <v>57.700000000002397</v>
      </c>
      <c r="G425" s="17">
        <f t="shared" si="161"/>
        <v>1092.6230769231006</v>
      </c>
      <c r="H425" s="24">
        <f t="shared" si="154"/>
        <v>1365.7730769231007</v>
      </c>
      <c r="I425" s="24">
        <f t="shared" si="155"/>
        <v>14.710364976332286</v>
      </c>
      <c r="J425" s="18">
        <f t="shared" si="156"/>
        <v>1471036497.6332285</v>
      </c>
      <c r="K425" s="19">
        <f t="shared" si="145"/>
        <v>-7.1164675293478901</v>
      </c>
      <c r="L425" s="25">
        <f t="shared" si="146"/>
        <v>-8.4573499605049012</v>
      </c>
      <c r="M425" s="19">
        <f t="shared" si="147"/>
        <v>1.3408824311570111</v>
      </c>
      <c r="N425" s="20">
        <f t="shared" si="148"/>
        <v>7.7832292307679438</v>
      </c>
      <c r="O425" s="42">
        <f t="shared" si="149"/>
        <v>1.6811030524790089</v>
      </c>
      <c r="P425" s="40"/>
      <c r="Q425" s="21">
        <f t="shared" si="150"/>
        <v>14.848155567756988</v>
      </c>
      <c r="R425" s="44">
        <f t="shared" si="151"/>
        <v>0.92916650074577667</v>
      </c>
      <c r="S425" s="22"/>
      <c r="T425" s="22">
        <f t="shared" si="152"/>
        <v>1.9077114559417869</v>
      </c>
      <c r="U425" s="50">
        <f t="shared" si="153"/>
        <v>0.30951894332137153</v>
      </c>
      <c r="V425" s="47"/>
      <c r="W425" s="26">
        <f t="shared" si="157"/>
        <v>0.55271239878816336</v>
      </c>
      <c r="X425" s="26">
        <f t="shared" si="158"/>
        <v>1.9077114559417869</v>
      </c>
      <c r="Y425" s="27">
        <f t="shared" si="159"/>
        <v>0.14486268273608072</v>
      </c>
      <c r="Z425" s="26">
        <f t="shared" si="160"/>
        <v>0.22464113153740642</v>
      </c>
      <c r="AA425" s="33">
        <f t="shared" si="162"/>
        <v>3.1634020989385077</v>
      </c>
      <c r="AB425" s="30"/>
      <c r="AC425" s="37">
        <f t="shared" si="163"/>
        <v>8.4141682137319571E-3</v>
      </c>
      <c r="AD425" s="37">
        <f t="shared" si="164"/>
        <v>4.8576504899215438</v>
      </c>
      <c r="AE425" s="38">
        <f t="shared" si="165"/>
        <v>5.958400000000001</v>
      </c>
      <c r="AF425" s="37">
        <f t="shared" si="166"/>
        <v>6.1934272203358282E-4</v>
      </c>
      <c r="AG425" s="37">
        <f t="shared" si="167"/>
        <v>0.2560911341641644</v>
      </c>
      <c r="AH425" s="38">
        <f t="shared" si="168"/>
        <v>0.57500618826494798</v>
      </c>
    </row>
    <row r="426" spans="6:34" x14ac:dyDescent="0.2">
      <c r="F426" s="9">
        <v>57.600000000002403</v>
      </c>
      <c r="G426" s="17">
        <f t="shared" si="161"/>
        <v>1092.3692307692545</v>
      </c>
      <c r="H426" s="24">
        <f t="shared" si="154"/>
        <v>1365.5192307692546</v>
      </c>
      <c r="I426" s="24">
        <f t="shared" si="155"/>
        <v>14.700592094675486</v>
      </c>
      <c r="J426" s="18">
        <f t="shared" si="156"/>
        <v>1470059209.4675486</v>
      </c>
      <c r="K426" s="19">
        <f t="shared" si="145"/>
        <v>-7.1081254535832343</v>
      </c>
      <c r="L426" s="25">
        <f t="shared" si="146"/>
        <v>-8.4613336659910967</v>
      </c>
      <c r="M426" s="19">
        <f t="shared" si="147"/>
        <v>1.3532082124078624</v>
      </c>
      <c r="N426" s="20">
        <f t="shared" si="148"/>
        <v>7.7969876923064021</v>
      </c>
      <c r="O426" s="42">
        <f t="shared" si="149"/>
        <v>1.6808975872681557</v>
      </c>
      <c r="P426" s="40"/>
      <c r="Q426" s="21">
        <f t="shared" si="150"/>
        <v>14.786818989435465</v>
      </c>
      <c r="R426" s="44">
        <f t="shared" si="151"/>
        <v>0.92885849530263853</v>
      </c>
      <c r="S426" s="22"/>
      <c r="T426" s="22">
        <f t="shared" si="152"/>
        <v>1.896478431539171</v>
      </c>
      <c r="U426" s="50">
        <f t="shared" si="153"/>
        <v>0.3094541638404385</v>
      </c>
      <c r="V426" s="47"/>
      <c r="W426" s="26">
        <f t="shared" si="157"/>
        <v>0.55259672114364011</v>
      </c>
      <c r="X426" s="26">
        <f t="shared" si="158"/>
        <v>1.896478431539171</v>
      </c>
      <c r="Y426" s="27">
        <f t="shared" si="159"/>
        <v>0.14569022034570564</v>
      </c>
      <c r="Z426" s="26">
        <f t="shared" si="160"/>
        <v>0.22563485670838007</v>
      </c>
      <c r="AA426" s="33">
        <f t="shared" si="162"/>
        <v>3.1488109105921858</v>
      </c>
      <c r="AB426" s="30"/>
      <c r="AC426" s="37">
        <f t="shared" si="163"/>
        <v>8.3779335118489111E-3</v>
      </c>
      <c r="AD426" s="37">
        <f t="shared" si="164"/>
        <v>4.8660284234333924</v>
      </c>
      <c r="AE426" s="38">
        <f t="shared" si="165"/>
        <v>5.9584000000000001</v>
      </c>
      <c r="AF426" s="37">
        <f t="shared" si="166"/>
        <v>6.1915632957150338E-4</v>
      </c>
      <c r="AG426" s="37">
        <f t="shared" si="167"/>
        <v>0.25671029049373589</v>
      </c>
      <c r="AH426" s="38">
        <f t="shared" si="168"/>
        <v>0.57500600187248585</v>
      </c>
    </row>
    <row r="427" spans="6:34" x14ac:dyDescent="0.2">
      <c r="F427" s="9">
        <v>57.500000000002402</v>
      </c>
      <c r="G427" s="17">
        <f t="shared" si="161"/>
        <v>1092.1153846154084</v>
      </c>
      <c r="H427" s="24">
        <f t="shared" si="154"/>
        <v>1365.2653846154085</v>
      </c>
      <c r="I427" s="24">
        <f t="shared" si="155"/>
        <v>14.69083210059263</v>
      </c>
      <c r="J427" s="18">
        <f t="shared" si="156"/>
        <v>1469083210.059263</v>
      </c>
      <c r="K427" s="19">
        <f t="shared" si="145"/>
        <v>-7.0997349398737803</v>
      </c>
      <c r="L427" s="25">
        <f t="shared" si="146"/>
        <v>-8.4653178145632779</v>
      </c>
      <c r="M427" s="19">
        <f t="shared" si="147"/>
        <v>1.3655828746894976</v>
      </c>
      <c r="N427" s="20">
        <f t="shared" si="148"/>
        <v>7.8107461538448604</v>
      </c>
      <c r="O427" s="42">
        <f t="shared" si="149"/>
        <v>1.6806848563655841</v>
      </c>
      <c r="P427" s="40"/>
      <c r="Q427" s="21">
        <f t="shared" si="150"/>
        <v>14.725361025486194</v>
      </c>
      <c r="R427" s="44">
        <f t="shared" si="151"/>
        <v>0.92854639181481691</v>
      </c>
      <c r="S427" s="22"/>
      <c r="T427" s="22">
        <f t="shared" si="152"/>
        <v>1.8852694397496961</v>
      </c>
      <c r="U427" s="50">
        <f t="shared" si="153"/>
        <v>0.30938934056962175</v>
      </c>
      <c r="V427" s="47"/>
      <c r="W427" s="26">
        <f t="shared" si="157"/>
        <v>0.55248096530289592</v>
      </c>
      <c r="X427" s="26">
        <f t="shared" si="158"/>
        <v>1.8852694397496961</v>
      </c>
      <c r="Y427" s="27">
        <f t="shared" si="159"/>
        <v>0.14652573092582666</v>
      </c>
      <c r="Z427" s="26">
        <f t="shared" si="160"/>
        <v>0.22663557522451802</v>
      </c>
      <c r="AA427" s="33">
        <f t="shared" si="162"/>
        <v>3.1342505207819036</v>
      </c>
      <c r="AB427" s="30"/>
      <c r="AC427" s="37">
        <f t="shared" si="163"/>
        <v>8.3416487104874364E-3</v>
      </c>
      <c r="AD427" s="37">
        <f t="shared" si="164"/>
        <v>4.8743700721438801</v>
      </c>
      <c r="AE427" s="38">
        <f t="shared" si="165"/>
        <v>5.958400000000001</v>
      </c>
      <c r="AF427" s="37">
        <f t="shared" si="166"/>
        <v>6.1896786619222818E-4</v>
      </c>
      <c r="AG427" s="37">
        <f t="shared" si="167"/>
        <v>0.25732925835992815</v>
      </c>
      <c r="AH427" s="38">
        <f t="shared" si="168"/>
        <v>0.57500581340910661</v>
      </c>
    </row>
    <row r="428" spans="6:34" x14ac:dyDescent="0.2">
      <c r="F428" s="9">
        <v>57.4000000000024</v>
      </c>
      <c r="G428" s="17">
        <f t="shared" si="161"/>
        <v>1091.8615384615623</v>
      </c>
      <c r="H428" s="24">
        <f t="shared" si="154"/>
        <v>1365.0115384615624</v>
      </c>
      <c r="I428" s="24">
        <f t="shared" si="155"/>
        <v>14.681084994083747</v>
      </c>
      <c r="J428" s="18">
        <f t="shared" si="156"/>
        <v>1468108499.4083748</v>
      </c>
      <c r="K428" s="19">
        <f t="shared" si="145"/>
        <v>-7.0912958022474619</v>
      </c>
      <c r="L428" s="25">
        <f t="shared" si="146"/>
        <v>-8.4693024064686711</v>
      </c>
      <c r="M428" s="19">
        <f t="shared" si="147"/>
        <v>1.3780066042212091</v>
      </c>
      <c r="N428" s="20">
        <f t="shared" si="148"/>
        <v>7.8245046153833187</v>
      </c>
      <c r="O428" s="42">
        <f t="shared" si="149"/>
        <v>1.680464831875482</v>
      </c>
      <c r="P428" s="40"/>
      <c r="Q428" s="21">
        <f t="shared" si="150"/>
        <v>14.66378431420501</v>
      </c>
      <c r="R428" s="44">
        <f t="shared" si="151"/>
        <v>0.92823018282278857</v>
      </c>
      <c r="S428" s="22"/>
      <c r="T428" s="22">
        <f t="shared" si="152"/>
        <v>1.8740846909816333</v>
      </c>
      <c r="U428" s="50">
        <f t="shared" si="153"/>
        <v>0.30932447530046148</v>
      </c>
      <c r="V428" s="47"/>
      <c r="W428" s="26">
        <f t="shared" si="157"/>
        <v>0.55236513446510971</v>
      </c>
      <c r="X428" s="26">
        <f t="shared" si="158"/>
        <v>1.8740846909816333</v>
      </c>
      <c r="Y428" s="27">
        <f t="shared" si="159"/>
        <v>0.14736930970173617</v>
      </c>
      <c r="Z428" s="26">
        <f t="shared" si="160"/>
        <v>0.22764333664447881</v>
      </c>
      <c r="AA428" s="33">
        <f t="shared" si="162"/>
        <v>3.1197212041458124</v>
      </c>
      <c r="AB428" s="30"/>
      <c r="AC428" s="37">
        <f t="shared" si="163"/>
        <v>8.3053152326180626E-3</v>
      </c>
      <c r="AD428" s="37">
        <f t="shared" si="164"/>
        <v>4.8826753873764979</v>
      </c>
      <c r="AE428" s="38">
        <f t="shared" si="165"/>
        <v>5.9584000000000001</v>
      </c>
      <c r="AF428" s="37">
        <f t="shared" si="166"/>
        <v>6.1877732906163378E-4</v>
      </c>
      <c r="AG428" s="37">
        <f t="shared" si="167"/>
        <v>0.25794803568898977</v>
      </c>
      <c r="AH428" s="38">
        <f t="shared" si="168"/>
        <v>0.57500562287197599</v>
      </c>
    </row>
    <row r="429" spans="6:34" x14ac:dyDescent="0.2">
      <c r="F429" s="9">
        <v>57.300000000002399</v>
      </c>
      <c r="G429" s="17">
        <f t="shared" si="161"/>
        <v>1091.6076923077162</v>
      </c>
      <c r="H429" s="24">
        <f t="shared" si="154"/>
        <v>1364.7576923077163</v>
      </c>
      <c r="I429" s="24">
        <f t="shared" si="155"/>
        <v>14.671350775148866</v>
      </c>
      <c r="J429" s="18">
        <f t="shared" si="156"/>
        <v>1467135077.5148866</v>
      </c>
      <c r="K429" s="19">
        <f t="shared" si="145"/>
        <v>-7.0828078536985526</v>
      </c>
      <c r="L429" s="25">
        <f t="shared" si="146"/>
        <v>-8.4732874419546782</v>
      </c>
      <c r="M429" s="19">
        <f t="shared" si="147"/>
        <v>1.3904795882561256</v>
      </c>
      <c r="N429" s="20">
        <f t="shared" si="148"/>
        <v>7.8382630769217769</v>
      </c>
      <c r="O429" s="42">
        <f t="shared" si="149"/>
        <v>1.6802374857469919</v>
      </c>
      <c r="P429" s="40"/>
      <c r="Q429" s="21">
        <f t="shared" si="150"/>
        <v>14.602091497496103</v>
      </c>
      <c r="R429" s="44">
        <f t="shared" si="151"/>
        <v>0.92790986084067439</v>
      </c>
      <c r="S429" s="22"/>
      <c r="T429" s="22">
        <f t="shared" si="152"/>
        <v>1.8629243946262901</v>
      </c>
      <c r="U429" s="50">
        <f t="shared" si="153"/>
        <v>0.30925956983977376</v>
      </c>
      <c r="V429" s="47"/>
      <c r="W429" s="26">
        <f t="shared" si="157"/>
        <v>0.5522492318567388</v>
      </c>
      <c r="X429" s="26">
        <f t="shared" si="158"/>
        <v>1.8629243946262901</v>
      </c>
      <c r="Y429" s="27">
        <f t="shared" si="159"/>
        <v>0.14822105326703883</v>
      </c>
      <c r="Z429" s="26">
        <f t="shared" si="160"/>
        <v>0.22865819078230126</v>
      </c>
      <c r="AA429" s="33">
        <f t="shared" si="162"/>
        <v>3.1052232340496082</v>
      </c>
      <c r="AB429" s="30"/>
      <c r="AC429" s="37">
        <f t="shared" si="163"/>
        <v>8.2689345025934394E-3</v>
      </c>
      <c r="AD429" s="37">
        <f t="shared" si="164"/>
        <v>4.8909443218790916</v>
      </c>
      <c r="AE429" s="38">
        <f t="shared" si="165"/>
        <v>5.958400000000001</v>
      </c>
      <c r="AF429" s="37">
        <f t="shared" si="166"/>
        <v>6.1858471534023294E-4</v>
      </c>
      <c r="AG429" s="37">
        <f t="shared" si="167"/>
        <v>0.25856662040432998</v>
      </c>
      <c r="AH429" s="38">
        <f t="shared" si="168"/>
        <v>0.57500543025825457</v>
      </c>
    </row>
    <row r="430" spans="6:34" x14ac:dyDescent="0.2">
      <c r="F430" s="9">
        <v>57.200000000002397</v>
      </c>
      <c r="G430" s="17">
        <f t="shared" si="161"/>
        <v>1091.3538461538701</v>
      </c>
      <c r="H430" s="24">
        <f t="shared" si="154"/>
        <v>1364.5038461538702</v>
      </c>
      <c r="I430" s="24">
        <f t="shared" si="155"/>
        <v>14.661629443787902</v>
      </c>
      <c r="J430" s="18">
        <f t="shared" si="156"/>
        <v>1466162944.3787901</v>
      </c>
      <c r="K430" s="19">
        <f t="shared" si="145"/>
        <v>-7.0742709061800557</v>
      </c>
      <c r="L430" s="25">
        <f t="shared" si="146"/>
        <v>-8.4772729212688986</v>
      </c>
      <c r="M430" s="19">
        <f t="shared" si="147"/>
        <v>1.4030020150888429</v>
      </c>
      <c r="N430" s="20">
        <f t="shared" si="148"/>
        <v>7.8520215384602352</v>
      </c>
      <c r="O430" s="42">
        <f t="shared" si="149"/>
        <v>1.6800027897730638</v>
      </c>
      <c r="P430" s="40"/>
      <c r="Q430" s="21">
        <f t="shared" si="150"/>
        <v>14.540285220714487</v>
      </c>
      <c r="R430" s="44">
        <f t="shared" si="151"/>
        <v>0.92758541835586805</v>
      </c>
      <c r="S430" s="22"/>
      <c r="T430" s="22">
        <f t="shared" si="152"/>
        <v>1.8517887590468589</v>
      </c>
      <c r="U430" s="50">
        <f t="shared" si="153"/>
        <v>0.30919462600978986</v>
      </c>
      <c r="V430" s="47"/>
      <c r="W430" s="26">
        <f t="shared" si="157"/>
        <v>0.55213326073176761</v>
      </c>
      <c r="X430" s="26">
        <f t="shared" si="158"/>
        <v>1.8517887590468589</v>
      </c>
      <c r="Y430" s="27">
        <f t="shared" si="159"/>
        <v>0.14908105960637708</v>
      </c>
      <c r="Z430" s="26">
        <f t="shared" si="160"/>
        <v>0.22968018770534526</v>
      </c>
      <c r="AA430" s="33">
        <f t="shared" si="162"/>
        <v>3.0907568825725198</v>
      </c>
      <c r="AB430" s="30"/>
      <c r="AC430" s="37">
        <f t="shared" si="163"/>
        <v>8.2325079460613126E-3</v>
      </c>
      <c r="AD430" s="37">
        <f t="shared" si="164"/>
        <v>4.8991768298251532</v>
      </c>
      <c r="AE430" s="38">
        <f t="shared" si="165"/>
        <v>5.958400000000001</v>
      </c>
      <c r="AF430" s="37">
        <f t="shared" si="166"/>
        <v>6.1839002218283773E-4</v>
      </c>
      <c r="AG430" s="37">
        <f t="shared" si="167"/>
        <v>0.25918501042651282</v>
      </c>
      <c r="AH430" s="38">
        <f t="shared" si="168"/>
        <v>0.57500523556509719</v>
      </c>
    </row>
    <row r="431" spans="6:34" x14ac:dyDescent="0.2">
      <c r="F431" s="9">
        <v>57.100000000002403</v>
      </c>
      <c r="G431" s="17">
        <f t="shared" si="161"/>
        <v>1091.100000000024</v>
      </c>
      <c r="H431" s="24">
        <f t="shared" si="154"/>
        <v>1364.2500000000241</v>
      </c>
      <c r="I431" s="24">
        <f t="shared" si="155"/>
        <v>14.651921000000925</v>
      </c>
      <c r="J431" s="18">
        <f t="shared" si="156"/>
        <v>1465192100.0000925</v>
      </c>
      <c r="K431" s="19">
        <f t="shared" si="145"/>
        <v>-7.0656847705960892</v>
      </c>
      <c r="L431" s="25">
        <f t="shared" si="146"/>
        <v>-8.4812588446591057</v>
      </c>
      <c r="M431" s="19">
        <f t="shared" si="147"/>
        <v>1.4155740740630165</v>
      </c>
      <c r="N431" s="20">
        <f t="shared" si="148"/>
        <v>7.8657799999986935</v>
      </c>
      <c r="O431" s="42">
        <f t="shared" si="149"/>
        <v>1.6797607155893139</v>
      </c>
      <c r="P431" s="40"/>
      <c r="Q431" s="21">
        <f t="shared" si="150"/>
        <v>14.478368132507763</v>
      </c>
      <c r="R431" s="44">
        <f t="shared" si="151"/>
        <v>0.9272568478286678</v>
      </c>
      <c r="S431" s="22"/>
      <c r="T431" s="22">
        <f t="shared" si="152"/>
        <v>1.8406779915672913</v>
      </c>
      <c r="U431" s="50">
        <f t="shared" si="153"/>
        <v>0.30912964564829676</v>
      </c>
      <c r="V431" s="47"/>
      <c r="W431" s="26">
        <f t="shared" si="157"/>
        <v>0.55201722437195844</v>
      </c>
      <c r="X431" s="26">
        <f t="shared" si="158"/>
        <v>1.8406779915672913</v>
      </c>
      <c r="Y431" s="27">
        <f t="shared" si="159"/>
        <v>0.14994942811858405</v>
      </c>
      <c r="Z431" s="26">
        <f t="shared" si="160"/>
        <v>0.23070937773211733</v>
      </c>
      <c r="AA431" s="33">
        <f t="shared" si="162"/>
        <v>3.0763224204933208</v>
      </c>
      <c r="AB431" s="30"/>
      <c r="AC431" s="37">
        <f t="shared" si="163"/>
        <v>8.1960369898802059E-3</v>
      </c>
      <c r="AD431" s="37">
        <f t="shared" si="164"/>
        <v>4.9073728668150336</v>
      </c>
      <c r="AE431" s="38">
        <f t="shared" si="165"/>
        <v>5.958400000000001</v>
      </c>
      <c r="AF431" s="37">
        <f t="shared" si="166"/>
        <v>6.1819324673844723E-4</v>
      </c>
      <c r="AG431" s="37">
        <f t="shared" si="167"/>
        <v>0.25980320367325127</v>
      </c>
      <c r="AH431" s="38">
        <f t="shared" si="168"/>
        <v>0.57500503878965281</v>
      </c>
    </row>
    <row r="432" spans="6:34" x14ac:dyDescent="0.2">
      <c r="F432" s="9">
        <v>57.000000000002402</v>
      </c>
      <c r="G432" s="17">
        <f t="shared" si="161"/>
        <v>1090.8461538461779</v>
      </c>
      <c r="H432" s="24">
        <f t="shared" si="154"/>
        <v>1363.996153846178</v>
      </c>
      <c r="I432" s="24">
        <f t="shared" si="155"/>
        <v>14.642225443787908</v>
      </c>
      <c r="J432" s="18">
        <f t="shared" si="156"/>
        <v>1464222544.3787909</v>
      </c>
      <c r="K432" s="19">
        <f t="shared" si="145"/>
        <v>-7.0570492567941407</v>
      </c>
      <c r="L432" s="25">
        <f t="shared" si="146"/>
        <v>-8.4852452123732611</v>
      </c>
      <c r="M432" s="19">
        <f t="shared" si="147"/>
        <v>1.4281959555791204</v>
      </c>
      <c r="N432" s="20">
        <f t="shared" si="148"/>
        <v>7.8795384615371518</v>
      </c>
      <c r="O432" s="42">
        <f t="shared" si="149"/>
        <v>1.6795112346728676</v>
      </c>
      <c r="P432" s="40"/>
      <c r="Q432" s="21">
        <f t="shared" si="150"/>
        <v>14.416342884657212</v>
      </c>
      <c r="R432" s="44">
        <f t="shared" si="151"/>
        <v>0.92692414169189941</v>
      </c>
      <c r="S432" s="22"/>
      <c r="T432" s="22">
        <f t="shared" si="152"/>
        <v>1.8295922984612034</v>
      </c>
      <c r="U432" s="50">
        <f t="shared" si="153"/>
        <v>0.30906463060877876</v>
      </c>
      <c r="V432" s="47"/>
      <c r="W432" s="26">
        <f t="shared" si="157"/>
        <v>0.55190112608710484</v>
      </c>
      <c r="X432" s="26">
        <f t="shared" si="158"/>
        <v>1.8295922984612034</v>
      </c>
      <c r="Y432" s="27">
        <f t="shared" si="159"/>
        <v>0.15082625964027252</v>
      </c>
      <c r="Z432" s="26">
        <f t="shared" si="160"/>
        <v>0.23174581142997802</v>
      </c>
      <c r="AA432" s="33">
        <f t="shared" si="162"/>
        <v>3.0619201172763963</v>
      </c>
      <c r="AB432" s="30"/>
      <c r="AC432" s="37">
        <f t="shared" si="163"/>
        <v>8.1595230620376442E-3</v>
      </c>
      <c r="AD432" s="37">
        <f t="shared" si="164"/>
        <v>4.9155323898770709</v>
      </c>
      <c r="AE432" s="38">
        <f t="shared" si="165"/>
        <v>5.958400000000001</v>
      </c>
      <c r="AF432" s="37">
        <f t="shared" si="166"/>
        <v>6.1799438615034788E-4</v>
      </c>
      <c r="AG432" s="37">
        <f t="shared" si="167"/>
        <v>0.26042119805940162</v>
      </c>
      <c r="AH432" s="38">
        <f t="shared" si="168"/>
        <v>0.57500483992906459</v>
      </c>
    </row>
    <row r="433" spans="6:34" x14ac:dyDescent="0.2">
      <c r="F433" s="9">
        <v>56.9000000000024</v>
      </c>
      <c r="G433" s="17">
        <f t="shared" si="161"/>
        <v>1090.5923076923318</v>
      </c>
      <c r="H433" s="24">
        <f t="shared" si="154"/>
        <v>1363.7423076923319</v>
      </c>
      <c r="I433" s="24">
        <f t="shared" si="155"/>
        <v>14.632542775148849</v>
      </c>
      <c r="J433" s="18">
        <f t="shared" si="156"/>
        <v>1463254277.5148849</v>
      </c>
      <c r="K433" s="19">
        <f t="shared" si="145"/>
        <v>-7.0483641735573324</v>
      </c>
      <c r="L433" s="25">
        <f t="shared" si="146"/>
        <v>-8.4892320246595112</v>
      </c>
      <c r="M433" s="19">
        <f t="shared" si="147"/>
        <v>1.4408678511021789</v>
      </c>
      <c r="N433" s="20">
        <f t="shared" si="148"/>
        <v>7.89329692307561</v>
      </c>
      <c r="O433" s="42">
        <f t="shared" si="149"/>
        <v>1.6792543183411919</v>
      </c>
      <c r="P433" s="40"/>
      <c r="Q433" s="21">
        <f t="shared" si="150"/>
        <v>14.354212131918269</v>
      </c>
      <c r="R433" s="44">
        <f t="shared" si="151"/>
        <v>0.92658729235053539</v>
      </c>
      <c r="S433" s="22"/>
      <c r="T433" s="22">
        <f t="shared" si="152"/>
        <v>1.8185318849408205</v>
      </c>
      <c r="U433" s="50">
        <f t="shared" si="153"/>
        <v>0.30899958276056178</v>
      </c>
      <c r="V433" s="47"/>
      <c r="W433" s="26">
        <f t="shared" si="157"/>
        <v>0.55178496921528886</v>
      </c>
      <c r="X433" s="26">
        <f t="shared" si="158"/>
        <v>1.8185318849408205</v>
      </c>
      <c r="Y433" s="27">
        <f t="shared" si="159"/>
        <v>0.15171165646986862</v>
      </c>
      <c r="Z433" s="26">
        <f t="shared" si="160"/>
        <v>0.23278953961272733</v>
      </c>
      <c r="AA433" s="33">
        <f t="shared" si="162"/>
        <v>3.0475502410578548</v>
      </c>
      <c r="AB433" s="30"/>
      <c r="AC433" s="37">
        <f t="shared" si="163"/>
        <v>8.1229675915593241E-3</v>
      </c>
      <c r="AD433" s="37">
        <f t="shared" si="164"/>
        <v>4.9236553574686299</v>
      </c>
      <c r="AE433" s="38">
        <f t="shared" si="165"/>
        <v>5.958400000000001</v>
      </c>
      <c r="AF433" s="37">
        <f t="shared" si="166"/>
        <v>6.1779343755555738E-4</v>
      </c>
      <c r="AG433" s="37">
        <f t="shared" si="167"/>
        <v>0.2610389914969572</v>
      </c>
      <c r="AH433" s="38">
        <f t="shared" si="168"/>
        <v>0.57500463898046972</v>
      </c>
    </row>
    <row r="434" spans="6:34" x14ac:dyDescent="0.2">
      <c r="F434" s="9">
        <v>56.800000000002498</v>
      </c>
      <c r="G434" s="17">
        <f t="shared" si="161"/>
        <v>1090.3384615384857</v>
      </c>
      <c r="H434" s="24">
        <f t="shared" si="154"/>
        <v>1363.4884615384858</v>
      </c>
      <c r="I434" s="24">
        <f t="shared" si="155"/>
        <v>14.622872994083792</v>
      </c>
      <c r="J434" s="18">
        <f t="shared" si="156"/>
        <v>1462287299.4083793</v>
      </c>
      <c r="K434" s="19">
        <f t="shared" si="145"/>
        <v>-7.0396293285965168</v>
      </c>
      <c r="L434" s="25">
        <f t="shared" si="146"/>
        <v>-8.4932192817661836</v>
      </c>
      <c r="M434" s="19">
        <f t="shared" si="147"/>
        <v>1.4535899531696668</v>
      </c>
      <c r="N434" s="20">
        <f t="shared" si="148"/>
        <v>7.9070553846140683</v>
      </c>
      <c r="O434" s="42">
        <f t="shared" si="149"/>
        <v>1.6789899377509157</v>
      </c>
      <c r="P434" s="40"/>
      <c r="Q434" s="21">
        <f t="shared" si="150"/>
        <v>14.291978531860376</v>
      </c>
      <c r="R434" s="44">
        <f t="shared" si="151"/>
        <v>0.92624629218130694</v>
      </c>
      <c r="S434" s="22"/>
      <c r="T434" s="22">
        <f t="shared" si="152"/>
        <v>1.8074969551459574</v>
      </c>
      <c r="U434" s="50">
        <f t="shared" si="153"/>
        <v>0.30893450398895883</v>
      </c>
      <c r="V434" s="47"/>
      <c r="W434" s="26">
        <f t="shared" si="157"/>
        <v>0.55166875712314067</v>
      </c>
      <c r="X434" s="26">
        <f t="shared" si="158"/>
        <v>1.8074969551459574</v>
      </c>
      <c r="Y434" s="27">
        <f t="shared" si="159"/>
        <v>0.15260572239210018</v>
      </c>
      <c r="Z434" s="26">
        <f t="shared" si="160"/>
        <v>0.23384061333806577</v>
      </c>
      <c r="AA434" s="33">
        <f t="shared" si="162"/>
        <v>3.0332130586316977</v>
      </c>
      <c r="AB434" s="30"/>
      <c r="AC434" s="37">
        <f t="shared" si="163"/>
        <v>8.0863720084216155E-3</v>
      </c>
      <c r="AD434" s="37">
        <f t="shared" si="164"/>
        <v>4.9317417294770518</v>
      </c>
      <c r="AE434" s="38">
        <f t="shared" si="165"/>
        <v>5.958400000000001</v>
      </c>
      <c r="AF434" s="37">
        <f t="shared" si="166"/>
        <v>6.1759039808452737E-4</v>
      </c>
      <c r="AG434" s="37">
        <f t="shared" si="167"/>
        <v>0.26165658189504171</v>
      </c>
      <c r="AH434" s="38">
        <f t="shared" si="168"/>
        <v>0.57500443594099937</v>
      </c>
    </row>
    <row r="435" spans="6:34" x14ac:dyDescent="0.2">
      <c r="F435" s="9">
        <v>56.700000000002497</v>
      </c>
      <c r="G435" s="17">
        <f t="shared" si="161"/>
        <v>1090.0846153846396</v>
      </c>
      <c r="H435" s="24">
        <f t="shared" si="154"/>
        <v>1363.2346153846397</v>
      </c>
      <c r="I435" s="24">
        <f t="shared" si="155"/>
        <v>14.613216100592652</v>
      </c>
      <c r="J435" s="18">
        <f t="shared" si="156"/>
        <v>1461321610.0592651</v>
      </c>
      <c r="K435" s="19">
        <f t="shared" si="145"/>
        <v>-7.0308445285423558</v>
      </c>
      <c r="L435" s="25">
        <f t="shared" si="146"/>
        <v>-8.4972069839417994</v>
      </c>
      <c r="M435" s="19">
        <f t="shared" si="147"/>
        <v>1.4663624553994437</v>
      </c>
      <c r="N435" s="20">
        <f t="shared" si="148"/>
        <v>7.9208138461525266</v>
      </c>
      <c r="O435" s="42">
        <f t="shared" si="149"/>
        <v>1.6787180638966381</v>
      </c>
      <c r="P435" s="40"/>
      <c r="Q435" s="21">
        <f t="shared" si="150"/>
        <v>14.2296447447058</v>
      </c>
      <c r="R435" s="44">
        <f t="shared" si="151"/>
        <v>0.92590113353230807</v>
      </c>
      <c r="S435" s="22"/>
      <c r="T435" s="22">
        <f t="shared" si="152"/>
        <v>1.7964877121329821</v>
      </c>
      <c r="U435" s="50">
        <f t="shared" si="153"/>
        <v>0.30886939619541609</v>
      </c>
      <c r="V435" s="47"/>
      <c r="W435" s="26">
        <f t="shared" si="157"/>
        <v>0.55155249320610011</v>
      </c>
      <c r="X435" s="26">
        <f t="shared" si="158"/>
        <v>1.7964877121329821</v>
      </c>
      <c r="Y435" s="27">
        <f t="shared" si="159"/>
        <v>0.15350856270295277</v>
      </c>
      <c r="Z435" s="26">
        <f t="shared" si="160"/>
        <v>0.23489908390493253</v>
      </c>
      <c r="AA435" s="33">
        <f t="shared" si="162"/>
        <v>3.0189088354359632</v>
      </c>
      <c r="AB435" s="30"/>
      <c r="AC435" s="37">
        <f t="shared" si="163"/>
        <v>8.049737743503281E-3</v>
      </c>
      <c r="AD435" s="37">
        <f t="shared" si="164"/>
        <v>4.9397914672205552</v>
      </c>
      <c r="AE435" s="38">
        <f t="shared" si="165"/>
        <v>5.958400000000001</v>
      </c>
      <c r="AF435" s="37">
        <f t="shared" si="166"/>
        <v>6.1738526486387077E-4</v>
      </c>
      <c r="AG435" s="37">
        <f t="shared" si="167"/>
        <v>0.26227396715990559</v>
      </c>
      <c r="AH435" s="38">
        <f t="shared" si="168"/>
        <v>0.57500423080777807</v>
      </c>
    </row>
    <row r="436" spans="6:34" x14ac:dyDescent="0.2">
      <c r="F436" s="9">
        <v>56.600000000002503</v>
      </c>
      <c r="G436" s="17">
        <f t="shared" si="161"/>
        <v>1089.8307692307935</v>
      </c>
      <c r="H436" s="24">
        <f t="shared" si="154"/>
        <v>1362.9807692307936</v>
      </c>
      <c r="I436" s="24">
        <f t="shared" si="155"/>
        <v>14.603572094675485</v>
      </c>
      <c r="J436" s="18">
        <f t="shared" si="156"/>
        <v>1460357209.4675486</v>
      </c>
      <c r="K436" s="19">
        <f t="shared" si="145"/>
        <v>-7.0220095789373698</v>
      </c>
      <c r="L436" s="25">
        <f t="shared" si="146"/>
        <v>-8.5011951314350576</v>
      </c>
      <c r="M436" s="19">
        <f t="shared" si="147"/>
        <v>1.4791855524976878</v>
      </c>
      <c r="N436" s="20">
        <f t="shared" si="148"/>
        <v>7.9345723076909849</v>
      </c>
      <c r="O436" s="42">
        <f t="shared" si="149"/>
        <v>1.6784386676097363</v>
      </c>
      <c r="P436" s="40"/>
      <c r="Q436" s="21">
        <f t="shared" si="150"/>
        <v>14.167213433168682</v>
      </c>
      <c r="R436" s="44">
        <f t="shared" si="151"/>
        <v>0.92555180872260345</v>
      </c>
      <c r="S436" s="22"/>
      <c r="T436" s="22">
        <f t="shared" si="152"/>
        <v>1.785504357863926</v>
      </c>
      <c r="U436" s="50">
        <f t="shared" si="153"/>
        <v>0.30880426129766281</v>
      </c>
      <c r="V436" s="47"/>
      <c r="W436" s="26">
        <f t="shared" si="157"/>
        <v>0.55143618088868351</v>
      </c>
      <c r="X436" s="26">
        <f t="shared" si="158"/>
        <v>1.785504357863926</v>
      </c>
      <c r="Y436" s="27">
        <f t="shared" si="159"/>
        <v>0.15442028423509138</v>
      </c>
      <c r="Z436" s="26">
        <f t="shared" si="160"/>
        <v>0.23596500285070326</v>
      </c>
      <c r="AA436" s="33">
        <f t="shared" si="162"/>
        <v>3.0046378355390693</v>
      </c>
      <c r="AB436" s="30"/>
      <c r="AC436" s="37">
        <f t="shared" si="163"/>
        <v>8.0130662284189341E-3</v>
      </c>
      <c r="AD436" s="37">
        <f t="shared" si="164"/>
        <v>4.9478045334489744</v>
      </c>
      <c r="AE436" s="38">
        <f t="shared" si="165"/>
        <v>5.958400000000001</v>
      </c>
      <c r="AF436" s="37">
        <f t="shared" si="166"/>
        <v>6.1717803501009803E-4</v>
      </c>
      <c r="AG436" s="37">
        <f t="shared" si="167"/>
        <v>0.26289114519491569</v>
      </c>
      <c r="AH436" s="38">
        <f t="shared" si="168"/>
        <v>0.57500402357792435</v>
      </c>
    </row>
    <row r="437" spans="6:34" x14ac:dyDescent="0.2">
      <c r="F437" s="9">
        <v>56.500000000002501</v>
      </c>
      <c r="G437" s="17">
        <f t="shared" si="161"/>
        <v>1089.5769230769474</v>
      </c>
      <c r="H437" s="24">
        <f t="shared" si="154"/>
        <v>1362.7269230769475</v>
      </c>
      <c r="I437" s="24">
        <f t="shared" si="155"/>
        <v>14.593940976332291</v>
      </c>
      <c r="J437" s="18">
        <f t="shared" si="156"/>
        <v>1459394097.6332293</v>
      </c>
      <c r="K437" s="19">
        <f t="shared" si="145"/>
        <v>-7.0131242842278017</v>
      </c>
      <c r="L437" s="25">
        <f t="shared" si="146"/>
        <v>-8.5051837244948416</v>
      </c>
      <c r="M437" s="19">
        <f t="shared" si="147"/>
        <v>1.49205944026704</v>
      </c>
      <c r="N437" s="20">
        <f t="shared" si="148"/>
        <v>7.9483307692294431</v>
      </c>
      <c r="O437" s="42">
        <f t="shared" si="149"/>
        <v>1.6781517195571469</v>
      </c>
      <c r="P437" s="40"/>
      <c r="Q437" s="21">
        <f t="shared" si="150"/>
        <v>14.104687262292579</v>
      </c>
      <c r="R437" s="44">
        <f t="shared" si="151"/>
        <v>0.92519831004182007</v>
      </c>
      <c r="S437" s="22"/>
      <c r="T437" s="22">
        <f t="shared" si="152"/>
        <v>1.774547093195515</v>
      </c>
      <c r="U437" s="50">
        <f t="shared" si="153"/>
        <v>0.30873910122986098</v>
      </c>
      <c r="V437" s="47"/>
      <c r="W437" s="26">
        <f t="shared" si="157"/>
        <v>0.55131982362475174</v>
      </c>
      <c r="X437" s="26">
        <f t="shared" si="158"/>
        <v>1.774547093195515</v>
      </c>
      <c r="Y437" s="27">
        <f t="shared" si="159"/>
        <v>0.15534099538377502</v>
      </c>
      <c r="Z437" s="26">
        <f t="shared" si="160"/>
        <v>0.23703842194826463</v>
      </c>
      <c r="AA437" s="33">
        <f t="shared" si="162"/>
        <v>2.9904003216260571</v>
      </c>
      <c r="AB437" s="30"/>
      <c r="AC437" s="37">
        <f t="shared" si="163"/>
        <v>7.9763588955164173E-3</v>
      </c>
      <c r="AD437" s="37">
        <f t="shared" si="164"/>
        <v>4.9557808923444906</v>
      </c>
      <c r="AE437" s="38">
        <f t="shared" si="165"/>
        <v>5.958400000000001</v>
      </c>
      <c r="AF437" s="37">
        <f t="shared" si="166"/>
        <v>6.169687056358493E-4</v>
      </c>
      <c r="AG437" s="37">
        <f t="shared" si="167"/>
        <v>0.26350811390055151</v>
      </c>
      <c r="AH437" s="38">
        <f t="shared" si="168"/>
        <v>0.57500381424855007</v>
      </c>
    </row>
    <row r="438" spans="6:34" x14ac:dyDescent="0.2">
      <c r="F438" s="9">
        <v>56.4000000000025</v>
      </c>
      <c r="G438" s="17">
        <f t="shared" si="161"/>
        <v>1089.3230769231013</v>
      </c>
      <c r="H438" s="24">
        <f t="shared" si="154"/>
        <v>1362.4730769231014</v>
      </c>
      <c r="I438" s="24">
        <f t="shared" si="155"/>
        <v>14.584322745563057</v>
      </c>
      <c r="J438" s="18">
        <f t="shared" si="156"/>
        <v>1458432274.5563056</v>
      </c>
      <c r="K438" s="19">
        <f t="shared" si="145"/>
        <v>-7.0041884477555065</v>
      </c>
      <c r="L438" s="25">
        <f t="shared" si="146"/>
        <v>-8.5091727633702234</v>
      </c>
      <c r="M438" s="19">
        <f t="shared" si="147"/>
        <v>1.5049843156147169</v>
      </c>
      <c r="N438" s="20">
        <f t="shared" si="148"/>
        <v>7.9620892307679014</v>
      </c>
      <c r="O438" s="42">
        <f t="shared" si="149"/>
        <v>1.6778571902401485</v>
      </c>
      <c r="P438" s="40"/>
      <c r="Q438" s="21">
        <f t="shared" si="150"/>
        <v>14.042068899287896</v>
      </c>
      <c r="R438" s="44">
        <f t="shared" si="151"/>
        <v>0.9248406297497388</v>
      </c>
      <c r="S438" s="22"/>
      <c r="T438" s="22">
        <f t="shared" si="152"/>
        <v>1.7636161178683014</v>
      </c>
      <c r="U438" s="50">
        <f t="shared" si="153"/>
        <v>0.30867391794275778</v>
      </c>
      <c r="V438" s="47"/>
      <c r="W438" s="26">
        <f t="shared" si="157"/>
        <v>0.55120342489778174</v>
      </c>
      <c r="X438" s="26">
        <f t="shared" si="158"/>
        <v>1.7636161178683014</v>
      </c>
      <c r="Y438" s="27">
        <f t="shared" si="159"/>
        <v>0.15627080613326053</v>
      </c>
      <c r="Z438" s="26">
        <f t="shared" si="160"/>
        <v>0.23811939320294648</v>
      </c>
      <c r="AA438" s="33">
        <f t="shared" si="162"/>
        <v>2.976196554984964</v>
      </c>
      <c r="AB438" s="30"/>
      <c r="AC438" s="37">
        <f t="shared" si="163"/>
        <v>7.9396171777441609E-3</v>
      </c>
      <c r="AD438" s="37">
        <f t="shared" si="164"/>
        <v>4.9637205095222345</v>
      </c>
      <c r="AE438" s="38">
        <f t="shared" si="165"/>
        <v>5.958400000000001</v>
      </c>
      <c r="AF438" s="37">
        <f t="shared" si="166"/>
        <v>6.1675727384625709E-4</v>
      </c>
      <c r="AG438" s="37">
        <f t="shared" si="167"/>
        <v>0.26412487117439776</v>
      </c>
      <c r="AH438" s="38">
        <f t="shared" si="168"/>
        <v>0.57500360281676044</v>
      </c>
    </row>
    <row r="439" spans="6:34" x14ac:dyDescent="0.2">
      <c r="F439" s="9">
        <v>56.300000000002498</v>
      </c>
      <c r="G439" s="17">
        <f t="shared" si="161"/>
        <v>1089.0692307692552</v>
      </c>
      <c r="H439" s="24">
        <f t="shared" si="154"/>
        <v>1362.2192307692553</v>
      </c>
      <c r="I439" s="24">
        <f t="shared" si="155"/>
        <v>14.57471740236781</v>
      </c>
      <c r="J439" s="18">
        <f t="shared" si="156"/>
        <v>1457471740.2367809</v>
      </c>
      <c r="K439" s="19">
        <f t="shared" si="145"/>
        <v>-6.9952018717497131</v>
      </c>
      <c r="L439" s="25">
        <f t="shared" si="146"/>
        <v>-8.5131622483104632</v>
      </c>
      <c r="M439" s="19">
        <f t="shared" si="147"/>
        <v>1.5179603765607501</v>
      </c>
      <c r="N439" s="20">
        <f t="shared" si="148"/>
        <v>7.9758476923063597</v>
      </c>
      <c r="O439" s="42">
        <f t="shared" si="149"/>
        <v>1.6775550499931242</v>
      </c>
      <c r="P439" s="40"/>
      <c r="Q439" s="21">
        <f t="shared" si="150"/>
        <v>13.979361013368568</v>
      </c>
      <c r="R439" s="44">
        <f t="shared" si="151"/>
        <v>0.92447876007587715</v>
      </c>
      <c r="S439" s="22"/>
      <c r="T439" s="22">
        <f t="shared" si="152"/>
        <v>1.7527116304958155</v>
      </c>
      <c r="U439" s="50">
        <f t="shared" si="153"/>
        <v>0.30860871340383922</v>
      </c>
      <c r="V439" s="47"/>
      <c r="W439" s="26">
        <f t="shared" si="157"/>
        <v>0.55108698822114144</v>
      </c>
      <c r="X439" s="26">
        <f t="shared" si="158"/>
        <v>1.7527116304958155</v>
      </c>
      <c r="Y439" s="27">
        <f t="shared" si="159"/>
        <v>0.15720982808371259</v>
      </c>
      <c r="Z439" s="26">
        <f t="shared" si="160"/>
        <v>0.23920796884931531</v>
      </c>
      <c r="AA439" s="33">
        <f t="shared" si="162"/>
        <v>2.9620267954932298</v>
      </c>
      <c r="AB439" s="30"/>
      <c r="AC439" s="37">
        <f t="shared" si="163"/>
        <v>7.902842508578211E-3</v>
      </c>
      <c r="AD439" s="37">
        <f t="shared" si="164"/>
        <v>4.9716233520308126</v>
      </c>
      <c r="AE439" s="38">
        <f t="shared" si="165"/>
        <v>5.958400000000001</v>
      </c>
      <c r="AF439" s="37">
        <f t="shared" si="166"/>
        <v>6.1654373673986692E-4</v>
      </c>
      <c r="AG439" s="37">
        <f t="shared" si="167"/>
        <v>0.26474141491113762</v>
      </c>
      <c r="AH439" s="38">
        <f t="shared" si="168"/>
        <v>0.575003389279654</v>
      </c>
    </row>
    <row r="440" spans="6:34" x14ac:dyDescent="0.2">
      <c r="F440" s="9">
        <v>56.200000000002497</v>
      </c>
      <c r="G440" s="17">
        <f t="shared" si="161"/>
        <v>1088.8153846154091</v>
      </c>
      <c r="H440" s="24">
        <f t="shared" si="154"/>
        <v>1361.9653846154092</v>
      </c>
      <c r="I440" s="24">
        <f t="shared" si="155"/>
        <v>14.565124946746508</v>
      </c>
      <c r="J440" s="18">
        <f t="shared" si="156"/>
        <v>1456512494.6746507</v>
      </c>
      <c r="K440" s="19">
        <f t="shared" si="145"/>
        <v>-6.9861643573187404</v>
      </c>
      <c r="L440" s="25">
        <f t="shared" si="146"/>
        <v>-8.5171521795650023</v>
      </c>
      <c r="M440" s="19">
        <f t="shared" si="147"/>
        <v>1.5309878222462618</v>
      </c>
      <c r="N440" s="20">
        <f t="shared" si="148"/>
        <v>7.989606153844818</v>
      </c>
      <c r="O440" s="42">
        <f t="shared" si="149"/>
        <v>1.6772452689823245</v>
      </c>
      <c r="P440" s="40"/>
      <c r="Q440" s="21">
        <f t="shared" si="150"/>
        <v>13.916566275588186</v>
      </c>
      <c r="R440" s="44">
        <f t="shared" si="151"/>
        <v>0.92411269321907241</v>
      </c>
      <c r="S440" s="22"/>
      <c r="T440" s="22">
        <f t="shared" si="152"/>
        <v>1.7418338285537582</v>
      </c>
      <c r="U440" s="50">
        <f t="shared" si="153"/>
        <v>0.30854348959748612</v>
      </c>
      <c r="V440" s="47"/>
      <c r="W440" s="26">
        <f t="shared" si="157"/>
        <v>0.55097051713836798</v>
      </c>
      <c r="X440" s="26">
        <f t="shared" si="158"/>
        <v>1.7418338285537582</v>
      </c>
      <c r="Y440" s="27">
        <f t="shared" si="159"/>
        <v>0.1581581744786292</v>
      </c>
      <c r="Z440" s="26">
        <f t="shared" si="160"/>
        <v>0.2403042013478246</v>
      </c>
      <c r="AA440" s="33">
        <f t="shared" si="162"/>
        <v>2.9478913016041628</v>
      </c>
      <c r="AB440" s="30"/>
      <c r="AC440" s="37">
        <f t="shared" si="163"/>
        <v>7.8660363219323019E-3</v>
      </c>
      <c r="AD440" s="37">
        <f t="shared" si="164"/>
        <v>4.9794893883527447</v>
      </c>
      <c r="AE440" s="38">
        <f t="shared" si="165"/>
        <v>5.9584000000000001</v>
      </c>
      <c r="AF440" s="37">
        <f t="shared" si="166"/>
        <v>6.1632809140828803E-4</v>
      </c>
      <c r="AG440" s="37">
        <f t="shared" si="167"/>
        <v>0.26535774300254589</v>
      </c>
      <c r="AH440" s="38">
        <f t="shared" si="168"/>
        <v>0.57500317363432241</v>
      </c>
    </row>
    <row r="441" spans="6:34" x14ac:dyDescent="0.2">
      <c r="F441" s="9">
        <v>56.100000000002503</v>
      </c>
      <c r="G441" s="17">
        <f t="shared" si="161"/>
        <v>1088.561538461563</v>
      </c>
      <c r="H441" s="24">
        <f t="shared" si="154"/>
        <v>1361.7115384615631</v>
      </c>
      <c r="I441" s="24">
        <f t="shared" si="155"/>
        <v>14.555545378699165</v>
      </c>
      <c r="J441" s="18">
        <f t="shared" si="156"/>
        <v>1455554537.8699164</v>
      </c>
      <c r="K441" s="19">
        <f t="shared" si="145"/>
        <v>-6.9770757044416074</v>
      </c>
      <c r="L441" s="25">
        <f t="shared" si="146"/>
        <v>-8.521142557383472</v>
      </c>
      <c r="M441" s="19">
        <f t="shared" si="147"/>
        <v>1.5440668529418646</v>
      </c>
      <c r="N441" s="20">
        <f t="shared" si="148"/>
        <v>8.0033646153832763</v>
      </c>
      <c r="O441" s="42">
        <f t="shared" si="149"/>
        <v>1.6769278172046009</v>
      </c>
      <c r="P441" s="40"/>
      <c r="Q441" s="21">
        <f t="shared" si="150"/>
        <v>13.853687358675581</v>
      </c>
      <c r="R441" s="44">
        <f t="shared" si="151"/>
        <v>0.9237424213470472</v>
      </c>
      <c r="S441" s="22"/>
      <c r="T441" s="22">
        <f t="shared" si="152"/>
        <v>1.7309829083692367</v>
      </c>
      <c r="U441" s="50">
        <f t="shared" si="153"/>
        <v>0.30847824852513112</v>
      </c>
      <c r="V441" s="47"/>
      <c r="W441" s="26">
        <f t="shared" si="157"/>
        <v>0.55085401522344835</v>
      </c>
      <c r="X441" s="26">
        <f t="shared" si="158"/>
        <v>1.7309829083692367</v>
      </c>
      <c r="Y441" s="27">
        <f t="shared" si="159"/>
        <v>0.1591159602327932</v>
      </c>
      <c r="Z441" s="26">
        <f t="shared" si="160"/>
        <v>0.24140814338131791</v>
      </c>
      <c r="AA441" s="33">
        <f t="shared" si="162"/>
        <v>2.9337903303334523</v>
      </c>
      <c r="AB441" s="30"/>
      <c r="AC441" s="37">
        <f t="shared" si="163"/>
        <v>7.8292000520705281E-3</v>
      </c>
      <c r="AD441" s="37">
        <f t="shared" si="164"/>
        <v>4.9873185884048148</v>
      </c>
      <c r="AE441" s="38">
        <f t="shared" si="165"/>
        <v>5.9584000000000001</v>
      </c>
      <c r="AF441" s="37">
        <f t="shared" si="166"/>
        <v>6.1611033493605405E-4</v>
      </c>
      <c r="AG441" s="37">
        <f t="shared" si="167"/>
        <v>0.26597385333748191</v>
      </c>
      <c r="AH441" s="38">
        <f t="shared" si="168"/>
        <v>0.57500295587785022</v>
      </c>
    </row>
    <row r="442" spans="6:34" x14ac:dyDescent="0.2">
      <c r="F442" s="9">
        <v>56.000000000002501</v>
      </c>
      <c r="G442" s="17">
        <f t="shared" si="161"/>
        <v>1088.3076923077169</v>
      </c>
      <c r="H442" s="24">
        <f t="shared" si="154"/>
        <v>1361.457692307717</v>
      </c>
      <c r="I442" s="24">
        <f t="shared" si="155"/>
        <v>14.545978698225795</v>
      </c>
      <c r="J442" s="18">
        <f t="shared" si="156"/>
        <v>1454597869.8225796</v>
      </c>
      <c r="K442" s="19">
        <f t="shared" si="145"/>
        <v>-6.9679357119595737</v>
      </c>
      <c r="L442" s="25">
        <f t="shared" si="146"/>
        <v>-8.5251333820156852</v>
      </c>
      <c r="M442" s="19">
        <f t="shared" si="147"/>
        <v>1.5571976700561114</v>
      </c>
      <c r="N442" s="20">
        <f t="shared" si="148"/>
        <v>8.0171230769217487</v>
      </c>
      <c r="O442" s="42">
        <f t="shared" si="149"/>
        <v>1.6766026644861425</v>
      </c>
      <c r="P442" s="40"/>
      <c r="Q442" s="21">
        <f t="shared" si="150"/>
        <v>13.790726936869802</v>
      </c>
      <c r="R442" s="44">
        <f t="shared" si="151"/>
        <v>0.92336793659597927</v>
      </c>
      <c r="S442" s="22"/>
      <c r="T442" s="22">
        <f t="shared" si="152"/>
        <v>1.7201590651100349</v>
      </c>
      <c r="U442" s="50">
        <f t="shared" si="153"/>
        <v>0.30841299220541846</v>
      </c>
      <c r="V442" s="47"/>
      <c r="W442" s="26">
        <f t="shared" si="157"/>
        <v>0.55073748608110429</v>
      </c>
      <c r="X442" s="26">
        <f t="shared" si="158"/>
        <v>1.7201590651100349</v>
      </c>
      <c r="Y442" s="27">
        <f t="shared" si="159"/>
        <v>0.1600833019607622</v>
      </c>
      <c r="Z442" s="26">
        <f t="shared" si="160"/>
        <v>0.24251984785138245</v>
      </c>
      <c r="AA442" s="33">
        <f t="shared" si="162"/>
        <v>2.9197241372457503</v>
      </c>
      <c r="AB442" s="30"/>
      <c r="AC442" s="37">
        <f t="shared" si="163"/>
        <v>7.7923351335225204E-3</v>
      </c>
      <c r="AD442" s="37">
        <f t="shared" si="164"/>
        <v>4.9951109235383377</v>
      </c>
      <c r="AE442" s="38">
        <f t="shared" si="165"/>
        <v>5.9584000000000001</v>
      </c>
      <c r="AF442" s="37">
        <f t="shared" si="166"/>
        <v>6.1589046440070757E-4</v>
      </c>
      <c r="AG442" s="37">
        <f t="shared" si="167"/>
        <v>0.26658974380188261</v>
      </c>
      <c r="AH442" s="38">
        <f t="shared" si="168"/>
        <v>0.57500273600731477</v>
      </c>
    </row>
    <row r="443" spans="6:34" x14ac:dyDescent="0.2">
      <c r="F443" s="9">
        <v>55.9000000000025</v>
      </c>
      <c r="G443" s="17">
        <f t="shared" si="161"/>
        <v>1088.0538461538708</v>
      </c>
      <c r="H443" s="24">
        <f t="shared" si="154"/>
        <v>1361.2038461538709</v>
      </c>
      <c r="I443" s="24">
        <f t="shared" si="155"/>
        <v>14.536424905326371</v>
      </c>
      <c r="J443" s="18">
        <f t="shared" si="156"/>
        <v>1453642490.5326371</v>
      </c>
      <c r="K443" s="19">
        <f t="shared" si="145"/>
        <v>-6.95874417756764</v>
      </c>
      <c r="L443" s="25">
        <f t="shared" si="146"/>
        <v>-8.5291246537116461</v>
      </c>
      <c r="M443" s="19">
        <f t="shared" si="147"/>
        <v>1.5703804761440061</v>
      </c>
      <c r="N443" s="20">
        <f t="shared" si="148"/>
        <v>8.030881538460207</v>
      </c>
      <c r="O443" s="42">
        <f t="shared" si="149"/>
        <v>1.6762697804811983</v>
      </c>
      <c r="P443" s="40"/>
      <c r="Q443" s="21">
        <f t="shared" si="150"/>
        <v>13.727687685754516</v>
      </c>
      <c r="R443" s="44">
        <f t="shared" si="151"/>
        <v>0.92298923107006225</v>
      </c>
      <c r="S443" s="22"/>
      <c r="T443" s="22">
        <f t="shared" si="152"/>
        <v>1.7093624927739353</v>
      </c>
      <c r="U443" s="50">
        <f t="shared" si="153"/>
        <v>0.30834772267436478</v>
      </c>
      <c r="V443" s="47"/>
      <c r="W443" s="26">
        <f t="shared" si="157"/>
        <v>0.55062093334707995</v>
      </c>
      <c r="X443" s="26">
        <f t="shared" si="158"/>
        <v>1.7093624927739353</v>
      </c>
      <c r="Y443" s="27">
        <f t="shared" si="159"/>
        <v>0.16106031800590703</v>
      </c>
      <c r="Z443" s="26">
        <f t="shared" si="160"/>
        <v>0.24363936787454826</v>
      </c>
      <c r="AA443" s="33">
        <f t="shared" si="162"/>
        <v>2.9056929764413049</v>
      </c>
      <c r="AB443" s="30"/>
      <c r="AC443" s="37">
        <f t="shared" si="163"/>
        <v>7.7554430009900291E-3</v>
      </c>
      <c r="AD443" s="37">
        <f t="shared" si="164"/>
        <v>5.0028663665393278</v>
      </c>
      <c r="AE443" s="38">
        <f t="shared" si="165"/>
        <v>5.9584000000000001</v>
      </c>
      <c r="AF443" s="37">
        <f t="shared" si="166"/>
        <v>6.1566847687222225E-4</v>
      </c>
      <c r="AG443" s="37">
        <f t="shared" si="167"/>
        <v>0.26720541227875483</v>
      </c>
      <c r="AH443" s="38">
        <f t="shared" si="168"/>
        <v>0.5750025140197863</v>
      </c>
    </row>
    <row r="444" spans="6:34" x14ac:dyDescent="0.2">
      <c r="F444" s="9">
        <v>55.800000000002498</v>
      </c>
      <c r="G444" s="17">
        <f t="shared" si="161"/>
        <v>1087.8000000000247</v>
      </c>
      <c r="H444" s="24">
        <f t="shared" si="154"/>
        <v>1360.9500000000248</v>
      </c>
      <c r="I444" s="24">
        <f t="shared" si="155"/>
        <v>14.526884000000962</v>
      </c>
      <c r="J444" s="18">
        <f t="shared" si="156"/>
        <v>1452688400.0000961</v>
      </c>
      <c r="K444" s="19">
        <f t="shared" si="145"/>
        <v>-6.9495008978058896</v>
      </c>
      <c r="L444" s="25">
        <f t="shared" si="146"/>
        <v>-8.5331163727215387</v>
      </c>
      <c r="M444" s="19">
        <f t="shared" si="147"/>
        <v>1.583615474915649</v>
      </c>
      <c r="N444" s="20">
        <f t="shared" si="148"/>
        <v>8.0446399999986653</v>
      </c>
      <c r="O444" s="42">
        <f t="shared" si="149"/>
        <v>1.6759291346707821</v>
      </c>
      <c r="P444" s="40"/>
      <c r="Q444" s="21">
        <f t="shared" si="150"/>
        <v>13.664572282092042</v>
      </c>
      <c r="R444" s="44">
        <f t="shared" si="151"/>
        <v>0.92260629684105722</v>
      </c>
      <c r="S444" s="22"/>
      <c r="T444" s="22">
        <f t="shared" si="152"/>
        <v>1.6985933841780749</v>
      </c>
      <c r="U444" s="50">
        <f t="shared" si="153"/>
        <v>0.3082824419855224</v>
      </c>
      <c r="V444" s="47"/>
      <c r="W444" s="26">
        <f t="shared" si="157"/>
        <v>0.55050436068843278</v>
      </c>
      <c r="X444" s="26">
        <f t="shared" si="158"/>
        <v>1.6985933841780749</v>
      </c>
      <c r="Y444" s="27">
        <f t="shared" si="159"/>
        <v>0.16204712847001165</v>
      </c>
      <c r="Z444" s="26">
        <f t="shared" si="160"/>
        <v>0.24476675677833076</v>
      </c>
      <c r="AA444" s="33">
        <f t="shared" si="162"/>
        <v>2.8916971005426531</v>
      </c>
      <c r="AB444" s="30"/>
      <c r="AC444" s="37">
        <f t="shared" si="163"/>
        <v>7.718525089264335E-3</v>
      </c>
      <c r="AD444" s="37">
        <f t="shared" si="164"/>
        <v>5.010584891628592</v>
      </c>
      <c r="AE444" s="38">
        <f t="shared" si="165"/>
        <v>5.9584000000000001</v>
      </c>
      <c r="AF444" s="37">
        <f t="shared" si="166"/>
        <v>6.154443694132986E-4</v>
      </c>
      <c r="AG444" s="37">
        <f t="shared" si="167"/>
        <v>0.26782085664816813</v>
      </c>
      <c r="AH444" s="38">
        <f t="shared" si="168"/>
        <v>0.57500228991232738</v>
      </c>
    </row>
    <row r="445" spans="6:34" x14ac:dyDescent="0.2">
      <c r="F445" s="9">
        <v>55.700000000002497</v>
      </c>
      <c r="G445" s="17">
        <f t="shared" si="161"/>
        <v>1087.5461538461786</v>
      </c>
      <c r="H445" s="24">
        <f t="shared" si="154"/>
        <v>1360.6961538461787</v>
      </c>
      <c r="I445" s="24">
        <f t="shared" si="155"/>
        <v>14.51735598224947</v>
      </c>
      <c r="J445" s="18">
        <f t="shared" si="156"/>
        <v>1451735598.224947</v>
      </c>
      <c r="K445" s="19">
        <f t="shared" si="145"/>
        <v>-6.9402056680508437</v>
      </c>
      <c r="L445" s="25">
        <f t="shared" si="146"/>
        <v>-8.5371085392957404</v>
      </c>
      <c r="M445" s="19">
        <f t="shared" si="147"/>
        <v>1.5969028712448967</v>
      </c>
      <c r="N445" s="20">
        <f t="shared" si="148"/>
        <v>8.0583984615371236</v>
      </c>
      <c r="O445" s="42">
        <f t="shared" si="149"/>
        <v>1.6755806963613695</v>
      </c>
      <c r="P445" s="40"/>
      <c r="Q445" s="21">
        <f t="shared" si="150"/>
        <v>13.601383403656648</v>
      </c>
      <c r="R445" s="44">
        <f t="shared" si="151"/>
        <v>0.92221912594784072</v>
      </c>
      <c r="S445" s="22"/>
      <c r="T445" s="22">
        <f t="shared" si="152"/>
        <v>1.6878519309483502</v>
      </c>
      <c r="U445" s="50">
        <f t="shared" si="153"/>
        <v>0.30821715221014373</v>
      </c>
      <c r="V445" s="47"/>
      <c r="W445" s="26">
        <f t="shared" si="157"/>
        <v>0.55038777180382803</v>
      </c>
      <c r="X445" s="26">
        <f t="shared" si="158"/>
        <v>1.6878519309483502</v>
      </c>
      <c r="Y445" s="27">
        <f t="shared" si="159"/>
        <v>0.16304385524344622</v>
      </c>
      <c r="Z445" s="26">
        <f t="shared" si="160"/>
        <v>0.24590206809711296</v>
      </c>
      <c r="AA445" s="33">
        <f t="shared" si="162"/>
        <v>2.8777367606813717</v>
      </c>
      <c r="AB445" s="30"/>
      <c r="AC445" s="37">
        <f t="shared" si="163"/>
        <v>7.6815828331351678E-3</v>
      </c>
      <c r="AD445" s="37">
        <f t="shared" si="164"/>
        <v>5.0182664744617274</v>
      </c>
      <c r="AE445" s="38">
        <f t="shared" si="165"/>
        <v>5.958400000000001</v>
      </c>
      <c r="AF445" s="37">
        <f t="shared" si="166"/>
        <v>6.1521813907900098E-4</v>
      </c>
      <c r="AG445" s="37">
        <f t="shared" si="167"/>
        <v>0.26843607478724713</v>
      </c>
      <c r="AH445" s="38">
        <f t="shared" si="168"/>
        <v>0.57500206368199303</v>
      </c>
    </row>
    <row r="446" spans="6:34" x14ac:dyDescent="0.2">
      <c r="F446" s="9">
        <v>55.600000000002503</v>
      </c>
      <c r="G446" s="17">
        <f t="shared" si="161"/>
        <v>1087.2923076923325</v>
      </c>
      <c r="H446" s="24">
        <f t="shared" si="154"/>
        <v>1360.4423076923326</v>
      </c>
      <c r="I446" s="24">
        <f t="shared" si="155"/>
        <v>14.507840852071951</v>
      </c>
      <c r="J446" s="18">
        <f t="shared" si="156"/>
        <v>1450784085.207195</v>
      </c>
      <c r="K446" s="19">
        <f t="shared" si="145"/>
        <v>-6.9308582825066587</v>
      </c>
      <c r="L446" s="25">
        <f t="shared" si="146"/>
        <v>-8.5411011536848154</v>
      </c>
      <c r="M446" s="19">
        <f t="shared" si="147"/>
        <v>1.6102428711781567</v>
      </c>
      <c r="N446" s="20">
        <f t="shared" si="148"/>
        <v>8.0721569230755819</v>
      </c>
      <c r="O446" s="42">
        <f t="shared" si="149"/>
        <v>1.6752244346835878</v>
      </c>
      <c r="P446" s="40"/>
      <c r="Q446" s="21">
        <f t="shared" si="150"/>
        <v>13.538123729067461</v>
      </c>
      <c r="R446" s="44">
        <f t="shared" si="151"/>
        <v>0.92182771039594813</v>
      </c>
      <c r="S446" s="22"/>
      <c r="T446" s="22">
        <f t="shared" si="152"/>
        <v>1.6771383235088653</v>
      </c>
      <c r="U446" s="50">
        <f t="shared" si="153"/>
        <v>0.30815185543734863</v>
      </c>
      <c r="V446" s="47"/>
      <c r="W446" s="26">
        <f t="shared" si="157"/>
        <v>0.55027117042383678</v>
      </c>
      <c r="X446" s="26">
        <f t="shared" si="158"/>
        <v>1.6771383235088653</v>
      </c>
      <c r="Y446" s="27">
        <f t="shared" si="159"/>
        <v>0.16405062203592538</v>
      </c>
      <c r="Z446" s="26">
        <f t="shared" si="160"/>
        <v>0.24704535556786239</v>
      </c>
      <c r="AA446" s="33">
        <f t="shared" si="162"/>
        <v>2.8638122064849028</v>
      </c>
      <c r="AB446" s="30"/>
      <c r="AC446" s="37">
        <f t="shared" si="163"/>
        <v>7.6446176673020637E-3</v>
      </c>
      <c r="AD446" s="37">
        <f t="shared" si="164"/>
        <v>5.0259110921290295</v>
      </c>
      <c r="AE446" s="38">
        <f t="shared" si="165"/>
        <v>5.958400000000001</v>
      </c>
      <c r="AF446" s="37">
        <f t="shared" si="166"/>
        <v>6.1498978291661341E-4</v>
      </c>
      <c r="AG446" s="37">
        <f t="shared" si="167"/>
        <v>0.26905106457016376</v>
      </c>
      <c r="AH446" s="38">
        <f t="shared" si="168"/>
        <v>0.57500183532583082</v>
      </c>
    </row>
    <row r="447" spans="6:34" x14ac:dyDescent="0.2">
      <c r="F447" s="9">
        <v>55.500000000002501</v>
      </c>
      <c r="G447" s="17">
        <f t="shared" si="161"/>
        <v>1087.0384615384864</v>
      </c>
      <c r="H447" s="24">
        <f t="shared" si="154"/>
        <v>1360.1884615384865</v>
      </c>
      <c r="I447" s="24">
        <f t="shared" si="155"/>
        <v>14.498338609468391</v>
      </c>
      <c r="J447" s="18">
        <f t="shared" si="156"/>
        <v>1449833860.9468391</v>
      </c>
      <c r="K447" s="19">
        <f t="shared" si="145"/>
        <v>-6.9214585341962742</v>
      </c>
      <c r="L447" s="25">
        <f t="shared" si="146"/>
        <v>-8.5450942161395087</v>
      </c>
      <c r="M447" s="19">
        <f t="shared" si="147"/>
        <v>1.6236356819432345</v>
      </c>
      <c r="N447" s="20">
        <f t="shared" si="148"/>
        <v>8.0859153846140401</v>
      </c>
      <c r="O447" s="42">
        <f t="shared" si="149"/>
        <v>1.6748603185908761</v>
      </c>
      <c r="P447" s="40"/>
      <c r="Q447" s="21">
        <f t="shared" si="150"/>
        <v>13.474795937620831</v>
      </c>
      <c r="R447" s="44">
        <f t="shared" si="151"/>
        <v>0.92143204215710195</v>
      </c>
      <c r="S447" s="22"/>
      <c r="T447" s="22">
        <f t="shared" si="152"/>
        <v>1.6664527510714255</v>
      </c>
      <c r="U447" s="50">
        <f t="shared" si="153"/>
        <v>0.30808655377429278</v>
      </c>
      <c r="V447" s="47"/>
      <c r="W447" s="26">
        <f t="shared" si="157"/>
        <v>0.55015456031123711</v>
      </c>
      <c r="X447" s="26">
        <f t="shared" si="158"/>
        <v>1.6664527510714255</v>
      </c>
      <c r="Y447" s="27">
        <f t="shared" si="159"/>
        <v>0.16506755440786483</v>
      </c>
      <c r="Z447" s="26">
        <f t="shared" si="160"/>
        <v>0.24819667312568092</v>
      </c>
      <c r="AA447" s="33">
        <f t="shared" si="162"/>
        <v>2.8499236860634234</v>
      </c>
      <c r="AB447" s="30"/>
      <c r="AC447" s="37">
        <f t="shared" si="163"/>
        <v>7.607631026288272E-3</v>
      </c>
      <c r="AD447" s="37">
        <f t="shared" si="164"/>
        <v>5.0335187231553178</v>
      </c>
      <c r="AE447" s="38">
        <f t="shared" si="165"/>
        <v>5.958400000000001</v>
      </c>
      <c r="AF447" s="37">
        <f t="shared" si="166"/>
        <v>6.1475929796570613E-4</v>
      </c>
      <c r="AG447" s="37">
        <f t="shared" si="167"/>
        <v>0.26966582386812948</v>
      </c>
      <c r="AH447" s="38">
        <f t="shared" si="168"/>
        <v>0.57500160484087992</v>
      </c>
    </row>
    <row r="448" spans="6:34" x14ac:dyDescent="0.2">
      <c r="F448" s="9">
        <v>55.4000000000025</v>
      </c>
      <c r="G448" s="17">
        <f t="shared" si="161"/>
        <v>1086.7846153846403</v>
      </c>
      <c r="H448" s="24">
        <f t="shared" si="154"/>
        <v>1359.9346153846404</v>
      </c>
      <c r="I448" s="24">
        <f t="shared" si="155"/>
        <v>14.488849254438804</v>
      </c>
      <c r="J448" s="18">
        <f t="shared" si="156"/>
        <v>1448884925.4438803</v>
      </c>
      <c r="K448" s="19">
        <f t="shared" si="145"/>
        <v>-6.9120062149524788</v>
      </c>
      <c r="L448" s="25">
        <f t="shared" si="146"/>
        <v>-8.549087726910761</v>
      </c>
      <c r="M448" s="19">
        <f t="shared" si="147"/>
        <v>1.6370815119582822</v>
      </c>
      <c r="N448" s="20">
        <f t="shared" si="148"/>
        <v>8.0996738461524984</v>
      </c>
      <c r="O448" s="42">
        <f t="shared" si="149"/>
        <v>1.6744883168581532</v>
      </c>
      <c r="P448" s="40"/>
      <c r="Q448" s="21">
        <f t="shared" si="150"/>
        <v>13.411402709122244</v>
      </c>
      <c r="R448" s="44">
        <f t="shared" si="151"/>
        <v>0.92103211316874367</v>
      </c>
      <c r="S448" s="22"/>
      <c r="T448" s="22">
        <f t="shared" si="152"/>
        <v>1.6557954016250815</v>
      </c>
      <c r="U448" s="50">
        <f t="shared" si="153"/>
        <v>0.30802124934633884</v>
      </c>
      <c r="V448" s="47"/>
      <c r="W448" s="26">
        <f t="shared" si="157"/>
        <v>0.55003794526131933</v>
      </c>
      <c r="X448" s="26">
        <f t="shared" si="158"/>
        <v>1.6557954016250815</v>
      </c>
      <c r="Y448" s="27">
        <f t="shared" si="159"/>
        <v>0.16609477980234882</v>
      </c>
      <c r="Z448" s="26">
        <f t="shared" si="160"/>
        <v>0.24935607489918232</v>
      </c>
      <c r="AA448" s="33">
        <f t="shared" si="162"/>
        <v>2.8360714459968008</v>
      </c>
      <c r="AB448" s="30"/>
      <c r="AC448" s="37">
        <f t="shared" si="163"/>
        <v>7.5706243443462362E-3</v>
      </c>
      <c r="AD448" s="37">
        <f t="shared" si="164"/>
        <v>5.0410893474996641</v>
      </c>
      <c r="AE448" s="38">
        <f t="shared" si="165"/>
        <v>5.958400000000001</v>
      </c>
      <c r="AF448" s="37">
        <f t="shared" si="166"/>
        <v>6.1452668125754994E-4</v>
      </c>
      <c r="AG448" s="37">
        <f t="shared" si="167"/>
        <v>0.27028035054938704</v>
      </c>
      <c r="AH448" s="38">
        <f t="shared" si="168"/>
        <v>0.57500137222417169</v>
      </c>
    </row>
    <row r="449" spans="6:34" x14ac:dyDescent="0.2">
      <c r="F449" s="9">
        <v>55.300000000002498</v>
      </c>
      <c r="G449" s="17">
        <f t="shared" si="161"/>
        <v>1086.5307692307942</v>
      </c>
      <c r="H449" s="24">
        <f t="shared" si="154"/>
        <v>1359.6807692307943</v>
      </c>
      <c r="I449" s="24">
        <f t="shared" si="155"/>
        <v>14.479372786983191</v>
      </c>
      <c r="J449" s="18">
        <f t="shared" si="156"/>
        <v>1447937278.6983192</v>
      </c>
      <c r="K449" s="19">
        <f t="shared" si="145"/>
        <v>-6.9025011154089029</v>
      </c>
      <c r="L449" s="25">
        <f t="shared" si="146"/>
        <v>-8.5530816862496923</v>
      </c>
      <c r="M449" s="19">
        <f t="shared" si="147"/>
        <v>1.6505805708407895</v>
      </c>
      <c r="N449" s="20">
        <f t="shared" si="148"/>
        <v>8.1134323076909567</v>
      </c>
      <c r="O449" s="42">
        <f t="shared" si="149"/>
        <v>1.6741083980804632</v>
      </c>
      <c r="P449" s="40"/>
      <c r="Q449" s="21">
        <f t="shared" si="150"/>
        <v>13.347946723717738</v>
      </c>
      <c r="R449" s="44">
        <f t="shared" si="151"/>
        <v>0.92062791533355348</v>
      </c>
      <c r="S449" s="22"/>
      <c r="T449" s="22">
        <f t="shared" si="152"/>
        <v>1.6451664619257171</v>
      </c>
      <c r="U449" s="50">
        <f t="shared" si="153"/>
        <v>0.30795594429722878</v>
      </c>
      <c r="V449" s="47"/>
      <c r="W449" s="26">
        <f t="shared" si="157"/>
        <v>0.54992132910219416</v>
      </c>
      <c r="X449" s="26">
        <f t="shared" si="158"/>
        <v>1.6451664619257171</v>
      </c>
      <c r="Y449" s="27">
        <f t="shared" si="159"/>
        <v>0.16713242757772201</v>
      </c>
      <c r="Z449" s="26">
        <f t="shared" si="160"/>
        <v>0.25052361520569438</v>
      </c>
      <c r="AA449" s="33">
        <f t="shared" si="162"/>
        <v>2.8222557313216003</v>
      </c>
      <c r="AB449" s="30"/>
      <c r="AC449" s="37">
        <f t="shared" si="163"/>
        <v>7.53359905537377E-3</v>
      </c>
      <c r="AD449" s="37">
        <f t="shared" si="164"/>
        <v>5.0486229465550378</v>
      </c>
      <c r="AE449" s="38">
        <f t="shared" si="165"/>
        <v>5.958400000000001</v>
      </c>
      <c r="AF449" s="37">
        <f t="shared" si="166"/>
        <v>6.142919298153999E-4</v>
      </c>
      <c r="AG449" s="37">
        <f t="shared" si="167"/>
        <v>0.27089464247920242</v>
      </c>
      <c r="AH449" s="38">
        <f t="shared" si="168"/>
        <v>0.57500113747272952</v>
      </c>
    </row>
    <row r="450" spans="6:34" x14ac:dyDescent="0.2">
      <c r="F450" s="9">
        <v>55.200000000002497</v>
      </c>
      <c r="G450" s="17">
        <f t="shared" si="161"/>
        <v>1086.2769230769482</v>
      </c>
      <c r="H450" s="24">
        <f t="shared" si="154"/>
        <v>1359.4269230769482</v>
      </c>
      <c r="I450" s="24">
        <f t="shared" si="155"/>
        <v>14.469909207101537</v>
      </c>
      <c r="J450" s="18">
        <f t="shared" si="156"/>
        <v>1446990920.7101538</v>
      </c>
      <c r="K450" s="19">
        <f t="shared" ref="K450:K513" si="169">LOG(EXP(((LN(Y450)-$B$10/(H450)-$B$11-$B$7)-$B$12*(1-$B$16/H450-LN(H450/$B$16))-$B$13*J450/H450-$B$14*(H450-$B$16)*J450/H450-$B$15*J450*J450/H450)/$B$9))</f>
        <v>-6.8929430249908918</v>
      </c>
      <c r="L450" s="25">
        <f t="shared" ref="L450:L513" si="170">-25096.3/(G450+273)+8.735+0.11*(I450*1000-1)/(G450+273)</f>
        <v>-8.5570760944076127</v>
      </c>
      <c r="M450" s="19">
        <f t="shared" ref="M450:M513" si="171">K450-L450</f>
        <v>1.6641330694167209</v>
      </c>
      <c r="N450" s="20">
        <f t="shared" ref="N450:N513" si="172">81.8-(0.0542)*(G450+273)</f>
        <v>8.127190769229415</v>
      </c>
      <c r="O450" s="42">
        <f t="shared" ref="O450:O513" si="173">6.24-0.15*K450-0.00412*(G450+273)</f>
        <v>1.6737205306716074</v>
      </c>
      <c r="P450" s="40"/>
      <c r="Q450" s="21">
        <f t="shared" ref="Q450:Q513" si="174">N450*X450</f>
        <v>13.284430661724851</v>
      </c>
      <c r="R450" s="44">
        <f t="shared" ref="R450:R513" si="175">O450*W450</f>
        <v>0.92021944051896343</v>
      </c>
      <c r="S450" s="22"/>
      <c r="T450" s="22">
        <f t="shared" ref="T450:T513" si="176">B$4*X450</f>
        <v>1.6345661174856885</v>
      </c>
      <c r="U450" s="50">
        <f t="shared" ref="U450:U513" si="177">W450*B$3</f>
        <v>0.30789064078925882</v>
      </c>
      <c r="V450" s="47"/>
      <c r="W450" s="26">
        <f t="shared" si="157"/>
        <v>0.54980471569510503</v>
      </c>
      <c r="X450" s="26">
        <f t="shared" si="158"/>
        <v>1.6345661174856885</v>
      </c>
      <c r="Y450" s="27">
        <f t="shared" si="159"/>
        <v>0.1681806290408191</v>
      </c>
      <c r="Z450" s="26">
        <f t="shared" si="160"/>
        <v>0.25169934854628201</v>
      </c>
      <c r="AA450" s="33">
        <f t="shared" si="162"/>
        <v>2.8084767855181636</v>
      </c>
      <c r="AB450" s="30"/>
      <c r="AC450" s="37">
        <f t="shared" si="163"/>
        <v>7.4965565928218347E-3</v>
      </c>
      <c r="AD450" s="37">
        <f t="shared" si="164"/>
        <v>5.0561195031478601</v>
      </c>
      <c r="AE450" s="38">
        <f t="shared" si="165"/>
        <v>5.958400000000001</v>
      </c>
      <c r="AF450" s="37">
        <f t="shared" si="166"/>
        <v>6.1405504065411979E-4</v>
      </c>
      <c r="AG450" s="37">
        <f t="shared" si="167"/>
        <v>0.27150869751985651</v>
      </c>
      <c r="AH450" s="38">
        <f t="shared" si="168"/>
        <v>0.57500090058356823</v>
      </c>
    </row>
    <row r="451" spans="6:34" x14ac:dyDescent="0.2">
      <c r="F451" s="9">
        <v>55.100000000002602</v>
      </c>
      <c r="G451" s="17">
        <f t="shared" si="161"/>
        <v>1086.0230769231021</v>
      </c>
      <c r="H451" s="24">
        <f t="shared" ref="H451:H514" si="178">G451+273.15</f>
        <v>1359.1730769231021</v>
      </c>
      <c r="I451" s="24">
        <f t="shared" ref="I451:I514" si="179">92-0.18*G451+0.0001*(G451^2)</f>
        <v>14.460458514793856</v>
      </c>
      <c r="J451" s="18">
        <f t="shared" ref="J451:J514" si="180">I451*10^8</f>
        <v>1446045851.4793856</v>
      </c>
      <c r="K451" s="19">
        <f t="shared" si="169"/>
        <v>-6.8833317319063276</v>
      </c>
      <c r="L451" s="25">
        <f t="shared" si="170"/>
        <v>-8.5610709516360259</v>
      </c>
      <c r="M451" s="19">
        <f t="shared" si="171"/>
        <v>1.6777392197296983</v>
      </c>
      <c r="N451" s="20">
        <f t="shared" si="172"/>
        <v>8.1409492307678732</v>
      </c>
      <c r="O451" s="42">
        <f t="shared" si="173"/>
        <v>1.6733246828627681</v>
      </c>
      <c r="P451" s="40"/>
      <c r="Q451" s="21">
        <f t="shared" si="174"/>
        <v>13.220857203463229</v>
      </c>
      <c r="R451" s="44">
        <f t="shared" si="175"/>
        <v>0.91980668055666515</v>
      </c>
      <c r="S451" s="22"/>
      <c r="T451" s="22">
        <f t="shared" si="176"/>
        <v>1.6239945525635231</v>
      </c>
      <c r="U451" s="50">
        <f t="shared" si="177"/>
        <v>0.30782534100345665</v>
      </c>
      <c r="V451" s="47"/>
      <c r="W451" s="26">
        <f t="shared" ref="W451:W514" si="181">(W450*F450-(R450*C$2+U450*B$2)*(F450-F451))/F451</f>
        <v>0.54968810893474396</v>
      </c>
      <c r="X451" s="26">
        <f t="shared" ref="X451:X514" si="182">(X450*F450-(Q450*C$2+T450*B$2)*(F450-F451))/F451</f>
        <v>1.6239945525635231</v>
      </c>
      <c r="Y451" s="27">
        <f t="shared" ref="Y451:Y514" si="183">W451/X451/2</f>
        <v>0.16923951748084534</v>
      </c>
      <c r="Z451" s="26">
        <f t="shared" ref="Z451:Z514" si="184">W451/(W451+X451)</f>
        <v>0.2528833296005854</v>
      </c>
      <c r="AA451" s="33">
        <f t="shared" si="162"/>
        <v>2.7947348504977718</v>
      </c>
      <c r="AB451" s="30"/>
      <c r="AC451" s="37">
        <f t="shared" si="163"/>
        <v>7.4594983895974257E-3</v>
      </c>
      <c r="AD451" s="37">
        <f t="shared" si="164"/>
        <v>5.0635790015374571</v>
      </c>
      <c r="AE451" s="38">
        <f t="shared" si="165"/>
        <v>5.958400000000001</v>
      </c>
      <c r="AF451" s="37">
        <f t="shared" si="166"/>
        <v>6.1381601077941533E-4</v>
      </c>
      <c r="AG451" s="37">
        <f t="shared" si="167"/>
        <v>0.27212251353063593</v>
      </c>
      <c r="AH451" s="38">
        <f t="shared" si="168"/>
        <v>0.57500066155369423</v>
      </c>
    </row>
    <row r="452" spans="6:34" x14ac:dyDescent="0.2">
      <c r="F452" s="9">
        <v>55.000000000002601</v>
      </c>
      <c r="G452" s="17">
        <f t="shared" ref="G452:G515" si="185">G451-(1200-1035)/650</f>
        <v>1085.769230769256</v>
      </c>
      <c r="H452" s="24">
        <f t="shared" si="178"/>
        <v>1358.919230769256</v>
      </c>
      <c r="I452" s="24">
        <f t="shared" si="179"/>
        <v>14.451020710060121</v>
      </c>
      <c r="J452" s="18">
        <f t="shared" si="180"/>
        <v>1445102071.006012</v>
      </c>
      <c r="K452" s="19">
        <f t="shared" si="169"/>
        <v>-6.8736670231363037</v>
      </c>
      <c r="L452" s="25">
        <f t="shared" si="170"/>
        <v>-8.5650662581866168</v>
      </c>
      <c r="M452" s="19">
        <f t="shared" si="171"/>
        <v>1.6913992350503131</v>
      </c>
      <c r="N452" s="20">
        <f t="shared" si="172"/>
        <v>8.1547076923063315</v>
      </c>
      <c r="O452" s="42">
        <f t="shared" si="173"/>
        <v>1.6729208227011103</v>
      </c>
      <c r="P452" s="40"/>
      <c r="Q452" s="21">
        <f t="shared" si="174"/>
        <v>13.157229029084332</v>
      </c>
      <c r="R452" s="44">
        <f t="shared" si="175"/>
        <v>0.91938962724210538</v>
      </c>
      <c r="S452" s="22"/>
      <c r="T452" s="22">
        <f t="shared" si="176"/>
        <v>1.6134519501536146</v>
      </c>
      <c r="U452" s="50">
        <f t="shared" si="177"/>
        <v>0.30776004713975957</v>
      </c>
      <c r="V452" s="47"/>
      <c r="W452" s="26">
        <f t="shared" si="181"/>
        <v>0.54957151274957061</v>
      </c>
      <c r="X452" s="26">
        <f t="shared" si="182"/>
        <v>1.6134519501536146</v>
      </c>
      <c r="Y452" s="27">
        <f t="shared" si="183"/>
        <v>0.17030922820392844</v>
      </c>
      <c r="Z452" s="26">
        <f t="shared" si="184"/>
        <v>0.25407561322147754</v>
      </c>
      <c r="AA452" s="33">
        <f t="shared" ref="AA452:AA515" si="186">(W452+X452)/56*72</f>
        <v>2.7810301665898089</v>
      </c>
      <c r="AB452" s="30"/>
      <c r="AC452" s="37">
        <f t="shared" ref="AC452:AC515" si="187">(Q451*C$2+T451*B$2)*(F451-F452)/100</f>
        <v>7.4224258780134821E-3</v>
      </c>
      <c r="AD452" s="37">
        <f t="shared" ref="AD452:AD515" si="188">AD451+AC452</f>
        <v>5.0710014274154709</v>
      </c>
      <c r="AE452" s="38">
        <f t="shared" ref="AE452:AE515" si="189">AD452+X452*F452/100</f>
        <v>5.958400000000001</v>
      </c>
      <c r="AF452" s="37">
        <f t="shared" ref="AF452:AF515" si="190">(R452*C$2+U452*B$2)*(F451-F452)/100</f>
        <v>6.1357483719094112E-4</v>
      </c>
      <c r="AG452" s="37">
        <f t="shared" ref="AG452:AG515" si="191">AG451+AF452</f>
        <v>0.27273608836782687</v>
      </c>
      <c r="AH452" s="38">
        <f t="shared" ref="AH452:AH515" si="192">AG452+W452*F452/100</f>
        <v>0.57500042038010502</v>
      </c>
    </row>
    <row r="453" spans="6:34" x14ac:dyDescent="0.2">
      <c r="F453" s="9">
        <v>54.900000000002599</v>
      </c>
      <c r="G453" s="17">
        <f t="shared" si="185"/>
        <v>1085.5153846154099</v>
      </c>
      <c r="H453" s="24">
        <f t="shared" si="178"/>
        <v>1358.6653846154099</v>
      </c>
      <c r="I453" s="24">
        <f t="shared" si="179"/>
        <v>14.441595792900344</v>
      </c>
      <c r="J453" s="18">
        <f t="shared" si="180"/>
        <v>1444159579.2900343</v>
      </c>
      <c r="K453" s="19">
        <f t="shared" si="169"/>
        <v>-6.8639486844258419</v>
      </c>
      <c r="L453" s="25">
        <f t="shared" si="170"/>
        <v>-8.5690620143112586</v>
      </c>
      <c r="M453" s="19">
        <f t="shared" si="171"/>
        <v>1.7051133298854166</v>
      </c>
      <c r="N453" s="20">
        <f t="shared" si="172"/>
        <v>8.1684661538447898</v>
      </c>
      <c r="O453" s="42">
        <f t="shared" si="173"/>
        <v>1.6725089180483872</v>
      </c>
      <c r="P453" s="40"/>
      <c r="Q453" s="21">
        <f t="shared" si="174"/>
        <v>13.093548818401638</v>
      </c>
      <c r="R453" s="44">
        <f t="shared" si="175"/>
        <v>0.91896827233398548</v>
      </c>
      <c r="S453" s="22"/>
      <c r="T453" s="22">
        <f t="shared" si="176"/>
        <v>1.6029384919760825</v>
      </c>
      <c r="U453" s="50">
        <f t="shared" si="177"/>
        <v>0.30769476141719648</v>
      </c>
      <c r="V453" s="47"/>
      <c r="W453" s="26">
        <f t="shared" si="181"/>
        <v>0.5494549311021365</v>
      </c>
      <c r="X453" s="26">
        <f t="shared" si="182"/>
        <v>1.6029384919760825</v>
      </c>
      <c r="Y453" s="27">
        <f t="shared" si="183"/>
        <v>0.17138989856833975</v>
      </c>
      <c r="Z453" s="26">
        <f t="shared" si="184"/>
        <v>0.25527625442951796</v>
      </c>
      <c r="AA453" s="33">
        <f t="shared" si="186"/>
        <v>2.7673629725291389</v>
      </c>
      <c r="AB453" s="30"/>
      <c r="AC453" s="37">
        <f t="shared" si="187"/>
        <v>7.3853404896190777E-3</v>
      </c>
      <c r="AD453" s="37">
        <f t="shared" si="188"/>
        <v>5.0783867679050898</v>
      </c>
      <c r="AE453" s="38">
        <f t="shared" si="189"/>
        <v>5.958400000000001</v>
      </c>
      <c r="AF453" s="37">
        <f t="shared" si="190"/>
        <v>6.1333151687559967E-4</v>
      </c>
      <c r="AG453" s="37">
        <f t="shared" si="191"/>
        <v>0.27334941988470246</v>
      </c>
      <c r="AH453" s="38">
        <f t="shared" si="192"/>
        <v>0.57500017705978967</v>
      </c>
    </row>
    <row r="454" spans="6:34" x14ac:dyDescent="0.2">
      <c r="F454" s="9">
        <v>54.800000000002598</v>
      </c>
      <c r="G454" s="17">
        <f t="shared" si="185"/>
        <v>1085.2615384615638</v>
      </c>
      <c r="H454" s="24">
        <f t="shared" si="178"/>
        <v>1358.4115384615639</v>
      </c>
      <c r="I454" s="24">
        <f t="shared" si="179"/>
        <v>14.432183763314555</v>
      </c>
      <c r="J454" s="18">
        <f t="shared" si="180"/>
        <v>1443218376.3314555</v>
      </c>
      <c r="K454" s="19">
        <f t="shared" si="169"/>
        <v>-6.8541765002743666</v>
      </c>
      <c r="L454" s="25">
        <f t="shared" si="170"/>
        <v>-8.5730582202620145</v>
      </c>
      <c r="M454" s="19">
        <f t="shared" si="171"/>
        <v>1.7188817199876478</v>
      </c>
      <c r="N454" s="20">
        <f t="shared" si="172"/>
        <v>8.1822246153832481</v>
      </c>
      <c r="O454" s="42">
        <f t="shared" si="173"/>
        <v>1.6720889365795122</v>
      </c>
      <c r="P454" s="40"/>
      <c r="Q454" s="21">
        <f t="shared" si="174"/>
        <v>13.029819250719511</v>
      </c>
      <c r="R454" s="44">
        <f t="shared" si="175"/>
        <v>0.91854260755373929</v>
      </c>
      <c r="S454" s="22"/>
      <c r="T454" s="22">
        <f t="shared" si="176"/>
        <v>1.5924543584665705</v>
      </c>
      <c r="U454" s="50">
        <f t="shared" si="177"/>
        <v>0.30762948607407026</v>
      </c>
      <c r="V454" s="47"/>
      <c r="W454" s="26">
        <f t="shared" si="181"/>
        <v>0.54933836798941116</v>
      </c>
      <c r="X454" s="26">
        <f t="shared" si="182"/>
        <v>1.5924543584665705</v>
      </c>
      <c r="Y454" s="27">
        <f t="shared" si="183"/>
        <v>0.17248166802042231</v>
      </c>
      <c r="Z454" s="26">
        <f t="shared" si="184"/>
        <v>0.25648530840722378</v>
      </c>
      <c r="AA454" s="33">
        <f t="shared" si="186"/>
        <v>2.7537335054434053</v>
      </c>
      <c r="AB454" s="30"/>
      <c r="AC454" s="37">
        <f t="shared" si="187"/>
        <v>7.3482436551889655E-3</v>
      </c>
      <c r="AD454" s="37">
        <f t="shared" si="188"/>
        <v>5.0857350115602786</v>
      </c>
      <c r="AE454" s="38">
        <f t="shared" si="189"/>
        <v>5.958400000000001</v>
      </c>
      <c r="AF454" s="37">
        <f t="shared" si="190"/>
        <v>6.1308604681391352E-4</v>
      </c>
      <c r="AG454" s="37">
        <f t="shared" si="191"/>
        <v>0.27396250593151639</v>
      </c>
      <c r="AH454" s="38">
        <f t="shared" si="192"/>
        <v>0.57499993158972795</v>
      </c>
    </row>
    <row r="455" spans="6:34" x14ac:dyDescent="0.2">
      <c r="F455" s="9">
        <v>54.700000000002603</v>
      </c>
      <c r="G455" s="17">
        <f t="shared" si="185"/>
        <v>1085.0076923077177</v>
      </c>
      <c r="H455" s="24">
        <f t="shared" si="178"/>
        <v>1358.1576923077178</v>
      </c>
      <c r="I455" s="24">
        <f t="shared" si="179"/>
        <v>14.422784621302739</v>
      </c>
      <c r="J455" s="18">
        <f t="shared" si="180"/>
        <v>1442278462.1302738</v>
      </c>
      <c r="K455" s="19">
        <f t="shared" si="169"/>
        <v>-6.8443502539261916</v>
      </c>
      <c r="L455" s="25">
        <f t="shared" si="170"/>
        <v>-8.5770548762911378</v>
      </c>
      <c r="M455" s="19">
        <f t="shared" si="171"/>
        <v>1.7327046223649463</v>
      </c>
      <c r="N455" s="20">
        <f t="shared" si="172"/>
        <v>8.1959830769217064</v>
      </c>
      <c r="O455" s="42">
        <f t="shared" si="173"/>
        <v>1.6716608457811315</v>
      </c>
      <c r="P455" s="40"/>
      <c r="Q455" s="21">
        <f t="shared" si="174"/>
        <v>12.966043004662158</v>
      </c>
      <c r="R455" s="44">
        <f t="shared" si="175"/>
        <v>0.91811262458501475</v>
      </c>
      <c r="S455" s="22"/>
      <c r="T455" s="22">
        <f t="shared" si="176"/>
        <v>1.5819997287661576</v>
      </c>
      <c r="U455" s="50">
        <f t="shared" si="177"/>
        <v>0.30756422336814393</v>
      </c>
      <c r="V455" s="47"/>
      <c r="W455" s="26">
        <f t="shared" si="181"/>
        <v>0.5492218274431141</v>
      </c>
      <c r="X455" s="26">
        <f t="shared" si="182"/>
        <v>1.5819997287661576</v>
      </c>
      <c r="Y455" s="27">
        <f t="shared" si="183"/>
        <v>0.17358467813122394</v>
      </c>
      <c r="Z455" s="26">
        <f t="shared" si="184"/>
        <v>0.25770283049313536</v>
      </c>
      <c r="AA455" s="33">
        <f t="shared" si="186"/>
        <v>2.7401420008404918</v>
      </c>
      <c r="AB455" s="30"/>
      <c r="AC455" s="37">
        <f t="shared" si="187"/>
        <v>7.3111368045926254E-3</v>
      </c>
      <c r="AD455" s="37">
        <f t="shared" si="188"/>
        <v>5.0930461483648717</v>
      </c>
      <c r="AE455" s="38">
        <f t="shared" si="189"/>
        <v>5.958400000000001</v>
      </c>
      <c r="AF455" s="37">
        <f t="shared" si="190"/>
        <v>6.1283842397654451E-4</v>
      </c>
      <c r="AG455" s="37">
        <f t="shared" si="191"/>
        <v>0.27457534435549291</v>
      </c>
      <c r="AH455" s="38">
        <f t="shared" si="192"/>
        <v>0.57499968396689061</v>
      </c>
    </row>
    <row r="456" spans="6:34" x14ac:dyDescent="0.2">
      <c r="F456" s="9">
        <v>54.600000000002602</v>
      </c>
      <c r="G456" s="17">
        <f t="shared" si="185"/>
        <v>1084.7538461538716</v>
      </c>
      <c r="H456" s="24">
        <f t="shared" si="178"/>
        <v>1357.9038461538717</v>
      </c>
      <c r="I456" s="24">
        <f t="shared" si="179"/>
        <v>14.413398366864854</v>
      </c>
      <c r="J456" s="18">
        <f t="shared" si="180"/>
        <v>1441339836.6864853</v>
      </c>
      <c r="K456" s="19">
        <f t="shared" si="169"/>
        <v>-6.8344697273608652</v>
      </c>
      <c r="L456" s="25">
        <f t="shared" si="170"/>
        <v>-8.5810519826510703</v>
      </c>
      <c r="M456" s="19">
        <f t="shared" si="171"/>
        <v>1.7465822552902051</v>
      </c>
      <c r="N456" s="20">
        <f t="shared" si="172"/>
        <v>8.2097415384601646</v>
      </c>
      <c r="O456" s="42">
        <f t="shared" si="173"/>
        <v>1.6712246129501791</v>
      </c>
      <c r="P456" s="40"/>
      <c r="Q456" s="21">
        <f t="shared" si="174"/>
        <v>12.902222758002051</v>
      </c>
      <c r="R456" s="44">
        <f t="shared" si="175"/>
        <v>0.91767831507314301</v>
      </c>
      <c r="S456" s="22"/>
      <c r="T456" s="22">
        <f t="shared" si="176"/>
        <v>1.5715747807113081</v>
      </c>
      <c r="U456" s="50">
        <f t="shared" si="177"/>
        <v>0.30749897557682754</v>
      </c>
      <c r="V456" s="47"/>
      <c r="W456" s="26">
        <f t="shared" si="181"/>
        <v>0.5491053135300491</v>
      </c>
      <c r="X456" s="26">
        <f t="shared" si="182"/>
        <v>1.5715747807113081</v>
      </c>
      <c r="Y456" s="27">
        <f t="shared" si="183"/>
        <v>0.17469907263385817</v>
      </c>
      <c r="Z456" s="26">
        <f t="shared" si="184"/>
        <v>0.25892887617567972</v>
      </c>
      <c r="AA456" s="33">
        <f t="shared" si="186"/>
        <v>2.7265886925960308</v>
      </c>
      <c r="AB456" s="30"/>
      <c r="AC456" s="37">
        <f t="shared" si="187"/>
        <v>7.2740213667142617E-3</v>
      </c>
      <c r="AD456" s="37">
        <f t="shared" si="188"/>
        <v>5.1003201697315861</v>
      </c>
      <c r="AE456" s="38">
        <f t="shared" si="189"/>
        <v>5.958400000000001</v>
      </c>
      <c r="AF456" s="37">
        <f t="shared" si="190"/>
        <v>6.1258864532499392E-4</v>
      </c>
      <c r="AG456" s="37">
        <f t="shared" si="191"/>
        <v>0.2751879330008179</v>
      </c>
      <c r="AH456" s="38">
        <f t="shared" si="192"/>
        <v>0.57499943418823896</v>
      </c>
    </row>
    <row r="457" spans="6:34" x14ac:dyDescent="0.2">
      <c r="F457" s="9">
        <v>54.500000000002601</v>
      </c>
      <c r="G457" s="17">
        <f t="shared" si="185"/>
        <v>1084.5000000000255</v>
      </c>
      <c r="H457" s="24">
        <f t="shared" si="178"/>
        <v>1357.6500000000256</v>
      </c>
      <c r="I457" s="24">
        <f t="shared" si="179"/>
        <v>14.404025000000942</v>
      </c>
      <c r="J457" s="18">
        <f t="shared" si="180"/>
        <v>1440402500.0000942</v>
      </c>
      <c r="K457" s="19">
        <f t="shared" si="169"/>
        <v>-6.824534701283449</v>
      </c>
      <c r="L457" s="25">
        <f t="shared" si="170"/>
        <v>-8.5850495395944417</v>
      </c>
      <c r="M457" s="19">
        <f t="shared" si="171"/>
        <v>1.7605148383109928</v>
      </c>
      <c r="N457" s="20">
        <f t="shared" si="172"/>
        <v>8.2234999999986229</v>
      </c>
      <c r="O457" s="42">
        <f t="shared" si="173"/>
        <v>1.6707802051924121</v>
      </c>
      <c r="P457" s="40"/>
      <c r="Q457" s="21">
        <f t="shared" si="174"/>
        <v>12.838361187488074</v>
      </c>
      <c r="R457" s="44">
        <f t="shared" si="175"/>
        <v>0.91723967062459821</v>
      </c>
      <c r="S457" s="22"/>
      <c r="T457" s="22">
        <f t="shared" si="176"/>
        <v>1.5611796908238857</v>
      </c>
      <c r="U457" s="50">
        <f t="shared" si="177"/>
        <v>0.30743374499736853</v>
      </c>
      <c r="V457" s="47"/>
      <c r="W457" s="26">
        <f t="shared" si="181"/>
        <v>0.54898883035244372</v>
      </c>
      <c r="X457" s="26">
        <f t="shared" si="182"/>
        <v>1.5611796908238857</v>
      </c>
      <c r="Y457" s="27">
        <f t="shared" si="183"/>
        <v>0.17582499746160685</v>
      </c>
      <c r="Z457" s="26">
        <f t="shared" si="184"/>
        <v>0.26016350108682584</v>
      </c>
      <c r="AA457" s="33">
        <f t="shared" si="186"/>
        <v>2.713073812940995</v>
      </c>
      <c r="AB457" s="30"/>
      <c r="AC457" s="37">
        <f t="shared" si="187"/>
        <v>7.2368987693567817E-3</v>
      </c>
      <c r="AD457" s="37">
        <f t="shared" si="188"/>
        <v>5.1075570685009426</v>
      </c>
      <c r="AE457" s="38">
        <f t="shared" si="189"/>
        <v>5.958400000000001</v>
      </c>
      <c r="AF457" s="37">
        <f t="shared" si="190"/>
        <v>6.1233670781099211E-4</v>
      </c>
      <c r="AG457" s="37">
        <f t="shared" si="191"/>
        <v>0.27580026970862886</v>
      </c>
      <c r="AH457" s="38">
        <f t="shared" si="192"/>
        <v>0.57499918225072499</v>
      </c>
    </row>
    <row r="458" spans="6:34" x14ac:dyDescent="0.2">
      <c r="F458" s="9">
        <v>54.400000000002599</v>
      </c>
      <c r="G458" s="17">
        <f t="shared" si="185"/>
        <v>1084.2461538461794</v>
      </c>
      <c r="H458" s="24">
        <f t="shared" si="178"/>
        <v>1357.3961538461795</v>
      </c>
      <c r="I458" s="24">
        <f t="shared" si="179"/>
        <v>14.394664520711004</v>
      </c>
      <c r="J458" s="18">
        <f t="shared" si="180"/>
        <v>1439466452.0711005</v>
      </c>
      <c r="K458" s="19">
        <f t="shared" si="169"/>
        <v>-6.8145449551147106</v>
      </c>
      <c r="L458" s="25">
        <f t="shared" si="170"/>
        <v>-8.5890475473740686</v>
      </c>
      <c r="M458" s="19">
        <f t="shared" si="171"/>
        <v>1.774502592259358</v>
      </c>
      <c r="N458" s="20">
        <f t="shared" si="172"/>
        <v>8.2372584615370812</v>
      </c>
      <c r="O458" s="42">
        <f t="shared" si="173"/>
        <v>1.6703275894209471</v>
      </c>
      <c r="P458" s="40"/>
      <c r="Q458" s="21">
        <f t="shared" si="174"/>
        <v>12.774460968673232</v>
      </c>
      <c r="R458" s="44">
        <f t="shared" si="175"/>
        <v>0.91679668280645654</v>
      </c>
      <c r="S458" s="22"/>
      <c r="T458" s="22">
        <f t="shared" si="176"/>
        <v>1.5508146343012168</v>
      </c>
      <c r="U458" s="50">
        <f t="shared" si="177"/>
        <v>0.3073685339470435</v>
      </c>
      <c r="V458" s="47"/>
      <c r="W458" s="26">
        <f t="shared" si="181"/>
        <v>0.54887238204829192</v>
      </c>
      <c r="X458" s="26">
        <f t="shared" si="182"/>
        <v>1.5508146343012168</v>
      </c>
      <c r="Y458" s="27">
        <f t="shared" si="183"/>
        <v>0.17696260078678228</v>
      </c>
      <c r="Z458" s="26">
        <f t="shared" si="184"/>
        <v>0.26140676099552923</v>
      </c>
      <c r="AA458" s="33">
        <f t="shared" si="186"/>
        <v>2.6995975924493685</v>
      </c>
      <c r="AB458" s="30"/>
      <c r="AC458" s="37">
        <f t="shared" si="187"/>
        <v>7.1997704391560825E-3</v>
      </c>
      <c r="AD458" s="37">
        <f t="shared" si="188"/>
        <v>5.1147568389400986</v>
      </c>
      <c r="AE458" s="38">
        <f t="shared" si="189"/>
        <v>5.958400000000001</v>
      </c>
      <c r="AF458" s="37">
        <f t="shared" si="190"/>
        <v>6.1208260837675871E-4</v>
      </c>
      <c r="AG458" s="37">
        <f t="shared" si="191"/>
        <v>0.27641235231700562</v>
      </c>
      <c r="AH458" s="38">
        <f t="shared" si="192"/>
        <v>0.57499892815129061</v>
      </c>
    </row>
    <row r="459" spans="6:34" x14ac:dyDescent="0.2">
      <c r="F459" s="9">
        <v>54.300000000002598</v>
      </c>
      <c r="G459" s="17">
        <f t="shared" si="185"/>
        <v>1083.9923076923333</v>
      </c>
      <c r="H459" s="24">
        <f t="shared" si="178"/>
        <v>1357.1423076923334</v>
      </c>
      <c r="I459" s="24">
        <f t="shared" si="179"/>
        <v>14.385316928995053</v>
      </c>
      <c r="J459" s="18">
        <f t="shared" si="180"/>
        <v>1438531692.8995054</v>
      </c>
      <c r="K459" s="19">
        <f t="shared" si="169"/>
        <v>-6.8045002669811812</v>
      </c>
      <c r="L459" s="25">
        <f t="shared" si="170"/>
        <v>-8.5930460062429539</v>
      </c>
      <c r="M459" s="19">
        <f t="shared" si="171"/>
        <v>1.7885457392617727</v>
      </c>
      <c r="N459" s="20">
        <f t="shared" si="172"/>
        <v>8.2510169230755395</v>
      </c>
      <c r="O459" s="42">
        <f t="shared" si="173"/>
        <v>1.6698667323547634</v>
      </c>
      <c r="P459" s="40"/>
      <c r="Q459" s="21">
        <f t="shared" si="174"/>
        <v>12.710524775742051</v>
      </c>
      <c r="R459" s="44">
        <f t="shared" si="175"/>
        <v>0.91634934314583838</v>
      </c>
      <c r="S459" s="22"/>
      <c r="T459" s="22">
        <f t="shared" si="176"/>
        <v>1.5404797850062153</v>
      </c>
      <c r="U459" s="50">
        <f t="shared" si="177"/>
        <v>0.30730334476335303</v>
      </c>
      <c r="V459" s="47"/>
      <c r="W459" s="26">
        <f t="shared" si="181"/>
        <v>0.54875597279170174</v>
      </c>
      <c r="X459" s="26">
        <f t="shared" si="182"/>
        <v>1.5404797850062153</v>
      </c>
      <c r="Y459" s="27">
        <f t="shared" si="183"/>
        <v>0.17811203306036494</v>
      </c>
      <c r="Z459" s="26">
        <f t="shared" si="184"/>
        <v>0.26265871180095918</v>
      </c>
      <c r="AA459" s="33">
        <f t="shared" si="186"/>
        <v>2.6861602600258934</v>
      </c>
      <c r="AB459" s="30"/>
      <c r="AC459" s="37">
        <f t="shared" si="187"/>
        <v>7.1626378014873256E-3</v>
      </c>
      <c r="AD459" s="37">
        <f t="shared" si="188"/>
        <v>5.1219194767415859</v>
      </c>
      <c r="AE459" s="38">
        <f t="shared" si="189"/>
        <v>5.958400000000001</v>
      </c>
      <c r="AF459" s="37">
        <f t="shared" si="190"/>
        <v>6.1182634395460437E-4</v>
      </c>
      <c r="AG459" s="37">
        <f t="shared" si="191"/>
        <v>0.27702417866096024</v>
      </c>
      <c r="AH459" s="38">
        <f t="shared" si="192"/>
        <v>0.57499867188686848</v>
      </c>
    </row>
    <row r="460" spans="6:34" x14ac:dyDescent="0.2">
      <c r="F460" s="9">
        <v>54.200000000002603</v>
      </c>
      <c r="G460" s="17">
        <f t="shared" si="185"/>
        <v>1083.7384615384872</v>
      </c>
      <c r="H460" s="24">
        <f t="shared" si="178"/>
        <v>1356.8884615384873</v>
      </c>
      <c r="I460" s="24">
        <f t="shared" si="179"/>
        <v>14.375982224853018</v>
      </c>
      <c r="J460" s="18">
        <f t="shared" si="180"/>
        <v>1437598222.4853017</v>
      </c>
      <c r="K460" s="19">
        <f t="shared" si="169"/>
        <v>-6.794400413705163</v>
      </c>
      <c r="L460" s="25">
        <f t="shared" si="170"/>
        <v>-8.5970449164543048</v>
      </c>
      <c r="M460" s="19">
        <f t="shared" si="171"/>
        <v>1.8026445027491418</v>
      </c>
      <c r="N460" s="20">
        <f t="shared" si="172"/>
        <v>8.2647753846139977</v>
      </c>
      <c r="O460" s="42">
        <f t="shared" si="173"/>
        <v>1.6693976005172066</v>
      </c>
      <c r="P460" s="40"/>
      <c r="Q460" s="21">
        <f t="shared" si="174"/>
        <v>12.646555281337658</v>
      </c>
      <c r="R460" s="44">
        <f t="shared" si="175"/>
        <v>0.91589764312934896</v>
      </c>
      <c r="S460" s="22"/>
      <c r="T460" s="22">
        <f t="shared" si="176"/>
        <v>1.530175315457567</v>
      </c>
      <c r="U460" s="50">
        <f t="shared" si="177"/>
        <v>0.30723817980421791</v>
      </c>
      <c r="V460" s="47"/>
      <c r="W460" s="26">
        <f t="shared" si="181"/>
        <v>0.54863960679324619</v>
      </c>
      <c r="X460" s="26">
        <f t="shared" si="182"/>
        <v>1.530175315457567</v>
      </c>
      <c r="Y460" s="27">
        <f t="shared" si="183"/>
        <v>0.17927344705243364</v>
      </c>
      <c r="Z460" s="26">
        <f t="shared" si="184"/>
        <v>0.26391940952550647</v>
      </c>
      <c r="AA460" s="33">
        <f t="shared" si="186"/>
        <v>2.6727620428939023</v>
      </c>
      <c r="AB460" s="30"/>
      <c r="AC460" s="37">
        <f t="shared" si="187"/>
        <v>7.1255022803737291E-3</v>
      </c>
      <c r="AD460" s="37">
        <f t="shared" si="188"/>
        <v>5.1290449790219599</v>
      </c>
      <c r="AE460" s="38">
        <f t="shared" si="189"/>
        <v>5.958400000000001</v>
      </c>
      <c r="AF460" s="37">
        <f t="shared" si="190"/>
        <v>6.1156791146674868E-4</v>
      </c>
      <c r="AG460" s="37">
        <f t="shared" si="191"/>
        <v>0.27763574657242701</v>
      </c>
      <c r="AH460" s="38">
        <f t="shared" si="192"/>
        <v>0.57499841345438074</v>
      </c>
    </row>
    <row r="461" spans="6:34" x14ac:dyDescent="0.2">
      <c r="F461" s="9">
        <v>54.100000000002602</v>
      </c>
      <c r="G461" s="17">
        <f t="shared" si="185"/>
        <v>1083.4846153846411</v>
      </c>
      <c r="H461" s="24">
        <f t="shared" si="178"/>
        <v>1356.6346153846412</v>
      </c>
      <c r="I461" s="24">
        <f t="shared" si="179"/>
        <v>14.366660408284986</v>
      </c>
      <c r="J461" s="18">
        <f t="shared" si="180"/>
        <v>1436666040.8284986</v>
      </c>
      <c r="K461" s="19">
        <f t="shared" si="169"/>
        <v>-6.7842451707946143</v>
      </c>
      <c r="L461" s="25">
        <f t="shared" si="170"/>
        <v>-8.6010442782614955</v>
      </c>
      <c r="M461" s="19">
        <f t="shared" si="171"/>
        <v>1.8167991074668812</v>
      </c>
      <c r="N461" s="20">
        <f t="shared" si="172"/>
        <v>8.278533846152456</v>
      </c>
      <c r="O461" s="42">
        <f t="shared" si="173"/>
        <v>1.668920160234471</v>
      </c>
      <c r="P461" s="40"/>
      <c r="Q461" s="21">
        <f t="shared" si="174"/>
        <v>12.582555156388517</v>
      </c>
      <c r="R461" s="44">
        <f t="shared" si="175"/>
        <v>0.9154415742025076</v>
      </c>
      <c r="S461" s="22"/>
      <c r="T461" s="22">
        <f t="shared" si="176"/>
        <v>1.5199013968199702</v>
      </c>
      <c r="U461" s="50">
        <f t="shared" si="177"/>
        <v>0.30717304144817875</v>
      </c>
      <c r="V461" s="47"/>
      <c r="W461" s="26">
        <f t="shared" si="181"/>
        <v>0.54852328830031916</v>
      </c>
      <c r="X461" s="26">
        <f t="shared" si="182"/>
        <v>1.5199013968199702</v>
      </c>
      <c r="Y461" s="27">
        <f t="shared" si="183"/>
        <v>0.18044699789340704</v>
      </c>
      <c r="Z461" s="26">
        <f t="shared" si="184"/>
        <v>0.2651889103075657</v>
      </c>
      <c r="AA461" s="33">
        <f t="shared" si="186"/>
        <v>2.6594031665832287</v>
      </c>
      <c r="AB461" s="30"/>
      <c r="AC461" s="37">
        <f t="shared" si="187"/>
        <v>7.0883652983977138E-3</v>
      </c>
      <c r="AD461" s="37">
        <f t="shared" si="188"/>
        <v>5.1361333443203572</v>
      </c>
      <c r="AE461" s="38">
        <f t="shared" si="189"/>
        <v>5.958400000000001</v>
      </c>
      <c r="AF461" s="37">
        <f t="shared" si="190"/>
        <v>6.1130730782535186E-4</v>
      </c>
      <c r="AG461" s="37">
        <f t="shared" si="191"/>
        <v>0.27824705388025234</v>
      </c>
      <c r="AH461" s="38">
        <f t="shared" si="192"/>
        <v>0.5749981528507393</v>
      </c>
    </row>
    <row r="462" spans="6:34" x14ac:dyDescent="0.2">
      <c r="F462" s="9">
        <v>54.000000000002601</v>
      </c>
      <c r="G462" s="17">
        <f t="shared" si="185"/>
        <v>1083.230769230795</v>
      </c>
      <c r="H462" s="24">
        <f t="shared" si="178"/>
        <v>1356.3807692307951</v>
      </c>
      <c r="I462" s="24">
        <f t="shared" si="179"/>
        <v>14.357351479290884</v>
      </c>
      <c r="J462" s="18">
        <f t="shared" si="180"/>
        <v>1435735147.9290884</v>
      </c>
      <c r="K462" s="19">
        <f t="shared" si="169"/>
        <v>-6.7740343124329616</v>
      </c>
      <c r="L462" s="25">
        <f t="shared" si="170"/>
        <v>-8.6050440919181117</v>
      </c>
      <c r="M462" s="19">
        <f t="shared" si="171"/>
        <v>1.8310097794851501</v>
      </c>
      <c r="N462" s="20">
        <f t="shared" si="172"/>
        <v>8.2922923076909143</v>
      </c>
      <c r="O462" s="42">
        <f t="shared" si="173"/>
        <v>1.6684343776340693</v>
      </c>
      <c r="P462" s="40"/>
      <c r="Q462" s="21">
        <f t="shared" si="174"/>
        <v>12.518527069934921</v>
      </c>
      <c r="R462" s="44">
        <f t="shared" si="175"/>
        <v>0.91498112776917018</v>
      </c>
      <c r="S462" s="22"/>
      <c r="T462" s="22">
        <f t="shared" si="176"/>
        <v>1.5096581988944442</v>
      </c>
      <c r="U462" s="50">
        <f t="shared" si="177"/>
        <v>0.30710793209459725</v>
      </c>
      <c r="V462" s="47"/>
      <c r="W462" s="26">
        <f t="shared" si="181"/>
        <v>0.54840702159749499</v>
      </c>
      <c r="X462" s="26">
        <f t="shared" si="182"/>
        <v>1.5096581988944442</v>
      </c>
      <c r="Y462" s="27">
        <f t="shared" si="183"/>
        <v>0.18163284311611247</v>
      </c>
      <c r="Z462" s="26">
        <f t="shared" si="184"/>
        <v>0.26646727039408852</v>
      </c>
      <c r="AA462" s="33">
        <f t="shared" si="186"/>
        <v>2.6460838549182082</v>
      </c>
      <c r="AB462" s="30"/>
      <c r="AC462" s="37">
        <f t="shared" si="187"/>
        <v>7.0512282766043433E-3</v>
      </c>
      <c r="AD462" s="37">
        <f t="shared" si="188"/>
        <v>5.1431845725969616</v>
      </c>
      <c r="AE462" s="38">
        <f t="shared" si="189"/>
        <v>5.958400000000001</v>
      </c>
      <c r="AF462" s="37">
        <f t="shared" si="190"/>
        <v>6.1104452993189246E-4</v>
      </c>
      <c r="AG462" s="37">
        <f t="shared" si="191"/>
        <v>0.27885809841018422</v>
      </c>
      <c r="AH462" s="38">
        <f t="shared" si="192"/>
        <v>0.57499789007284585</v>
      </c>
    </row>
    <row r="463" spans="6:34" x14ac:dyDescent="0.2">
      <c r="F463" s="9">
        <v>53.900000000002599</v>
      </c>
      <c r="G463" s="17">
        <f t="shared" si="185"/>
        <v>1082.9769230769489</v>
      </c>
      <c r="H463" s="24">
        <f t="shared" si="178"/>
        <v>1356.126923076949</v>
      </c>
      <c r="I463" s="24">
        <f t="shared" si="179"/>
        <v>14.348055437870769</v>
      </c>
      <c r="J463" s="18">
        <f t="shared" si="180"/>
        <v>1434805543.787077</v>
      </c>
      <c r="K463" s="19">
        <f t="shared" si="169"/>
        <v>-6.763767611468765</v>
      </c>
      <c r="L463" s="25">
        <f t="shared" si="170"/>
        <v>-8.6090443576779148</v>
      </c>
      <c r="M463" s="19">
        <f t="shared" si="171"/>
        <v>1.8452767462091497</v>
      </c>
      <c r="N463" s="20">
        <f t="shared" si="172"/>
        <v>8.3060507692293726</v>
      </c>
      <c r="O463" s="42">
        <f t="shared" si="173"/>
        <v>1.6679402186432855</v>
      </c>
      <c r="P463" s="40"/>
      <c r="Q463" s="21">
        <f t="shared" si="174"/>
        <v>12.454473688955128</v>
      </c>
      <c r="R463" s="44">
        <f t="shared" si="175"/>
        <v>0.91451629519094169</v>
      </c>
      <c r="S463" s="22"/>
      <c r="T463" s="22">
        <f t="shared" si="176"/>
        <v>1.4994458901086927</v>
      </c>
      <c r="U463" s="50">
        <f t="shared" si="177"/>
        <v>0.30704285416386018</v>
      </c>
      <c r="V463" s="47"/>
      <c r="W463" s="26">
        <f t="shared" si="181"/>
        <v>0.54829081100689314</v>
      </c>
      <c r="X463" s="26">
        <f t="shared" si="182"/>
        <v>1.4994458901086927</v>
      </c>
      <c r="Y463" s="27">
        <f t="shared" si="183"/>
        <v>0.18283114269870329</v>
      </c>
      <c r="Z463" s="26">
        <f t="shared" si="184"/>
        <v>0.26775454613290373</v>
      </c>
      <c r="AA463" s="33">
        <f t="shared" si="186"/>
        <v>2.6328043300057526</v>
      </c>
      <c r="AB463" s="30"/>
      <c r="AC463" s="37">
        <f t="shared" si="187"/>
        <v>7.0140926344147824E-3</v>
      </c>
      <c r="AD463" s="37">
        <f t="shared" si="188"/>
        <v>5.1501986652313763</v>
      </c>
      <c r="AE463" s="38">
        <f t="shared" si="189"/>
        <v>5.958400000000001</v>
      </c>
      <c r="AF463" s="37">
        <f t="shared" si="190"/>
        <v>6.1077957467740971E-4</v>
      </c>
      <c r="AG463" s="37">
        <f t="shared" si="191"/>
        <v>0.27946887798486164</v>
      </c>
      <c r="AH463" s="38">
        <f t="shared" si="192"/>
        <v>0.57499762511759134</v>
      </c>
    </row>
    <row r="464" spans="6:34" x14ac:dyDescent="0.2">
      <c r="F464" s="9">
        <v>53.800000000002598</v>
      </c>
      <c r="G464" s="17">
        <f t="shared" si="185"/>
        <v>1082.7230769231028</v>
      </c>
      <c r="H464" s="24">
        <f t="shared" si="178"/>
        <v>1355.8730769231029</v>
      </c>
      <c r="I464" s="24">
        <f t="shared" si="179"/>
        <v>14.338772284024628</v>
      </c>
      <c r="J464" s="18">
        <f t="shared" si="180"/>
        <v>1433877228.4024627</v>
      </c>
      <c r="K464" s="19">
        <f t="shared" si="169"/>
        <v>-6.7534448394053523</v>
      </c>
      <c r="L464" s="25">
        <f t="shared" si="170"/>
        <v>-8.6130450757948616</v>
      </c>
      <c r="M464" s="19">
        <f t="shared" si="171"/>
        <v>1.8596002363895092</v>
      </c>
      <c r="N464" s="20">
        <f t="shared" si="172"/>
        <v>8.3198092307678309</v>
      </c>
      <c r="O464" s="42">
        <f t="shared" si="173"/>
        <v>1.6674376489876188</v>
      </c>
      <c r="P464" s="40"/>
      <c r="Q464" s="21">
        <f t="shared" si="174"/>
        <v>12.390397678191295</v>
      </c>
      <c r="R464" s="44">
        <f t="shared" si="175"/>
        <v>0.91404706778658318</v>
      </c>
      <c r="S464" s="22"/>
      <c r="T464" s="22">
        <f t="shared" si="176"/>
        <v>1.4892646375075347</v>
      </c>
      <c r="U464" s="50">
        <f t="shared" si="177"/>
        <v>0.30697781009758607</v>
      </c>
      <c r="V464" s="47"/>
      <c r="W464" s="26">
        <f t="shared" si="181"/>
        <v>0.54817466088854649</v>
      </c>
      <c r="X464" s="26">
        <f t="shared" si="182"/>
        <v>1.4892646375075347</v>
      </c>
      <c r="Y464" s="27">
        <f t="shared" si="183"/>
        <v>0.1840420591084414</v>
      </c>
      <c r="Z464" s="26">
        <f t="shared" si="184"/>
        <v>0.26905079396479792</v>
      </c>
      <c r="AA464" s="33">
        <f t="shared" si="186"/>
        <v>2.6195648122235333</v>
      </c>
      <c r="AB464" s="30"/>
      <c r="AC464" s="37">
        <f t="shared" si="187"/>
        <v>6.9769597895320088E-3</v>
      </c>
      <c r="AD464" s="37">
        <f t="shared" si="188"/>
        <v>5.1571756250209084</v>
      </c>
      <c r="AE464" s="38">
        <f t="shared" si="189"/>
        <v>5.958400000000001</v>
      </c>
      <c r="AF464" s="37">
        <f t="shared" si="190"/>
        <v>6.105124389420933E-4</v>
      </c>
      <c r="AG464" s="37">
        <f t="shared" si="191"/>
        <v>0.28007939042380375</v>
      </c>
      <c r="AH464" s="38">
        <f t="shared" si="192"/>
        <v>0.57499735798185603</v>
      </c>
    </row>
    <row r="465" spans="6:34" x14ac:dyDescent="0.2">
      <c r="F465" s="9">
        <v>53.700000000002603</v>
      </c>
      <c r="G465" s="17">
        <f t="shared" si="185"/>
        <v>1082.4692307692567</v>
      </c>
      <c r="H465" s="24">
        <f t="shared" si="178"/>
        <v>1355.6192307692568</v>
      </c>
      <c r="I465" s="24">
        <f t="shared" si="179"/>
        <v>14.329502017752446</v>
      </c>
      <c r="J465" s="18">
        <f t="shared" si="180"/>
        <v>1432950201.7752447</v>
      </c>
      <c r="K465" s="19">
        <f t="shared" si="169"/>
        <v>-6.7430657663902958</v>
      </c>
      <c r="L465" s="25">
        <f t="shared" si="170"/>
        <v>-8.6170462465230973</v>
      </c>
      <c r="M465" s="19">
        <f t="shared" si="171"/>
        <v>1.8739804801328015</v>
      </c>
      <c r="N465" s="20">
        <f t="shared" si="172"/>
        <v>8.3335676923062891</v>
      </c>
      <c r="O465" s="42">
        <f t="shared" si="173"/>
        <v>1.6669266341892062</v>
      </c>
      <c r="P465" s="40"/>
      <c r="Q465" s="21">
        <f t="shared" si="174"/>
        <v>12.326301699975104</v>
      </c>
      <c r="R465" s="44">
        <f t="shared" si="175"/>
        <v>0.91357343683140679</v>
      </c>
      <c r="S465" s="22"/>
      <c r="T465" s="22">
        <f t="shared" si="176"/>
        <v>1.479114606743398</v>
      </c>
      <c r="U465" s="50">
        <f t="shared" si="177"/>
        <v>0.30691280235883378</v>
      </c>
      <c r="V465" s="47"/>
      <c r="W465" s="26">
        <f t="shared" si="181"/>
        <v>0.54805857564077454</v>
      </c>
      <c r="X465" s="26">
        <f t="shared" si="182"/>
        <v>1.479114606743398</v>
      </c>
      <c r="Y465" s="27">
        <f t="shared" si="183"/>
        <v>0.18526575734636555</v>
      </c>
      <c r="Z465" s="26">
        <f t="shared" si="184"/>
        <v>0.27035607041535498</v>
      </c>
      <c r="AA465" s="33">
        <f t="shared" si="186"/>
        <v>2.6063655202082221</v>
      </c>
      <c r="AB465" s="30"/>
      <c r="AC465" s="37">
        <f t="shared" si="187"/>
        <v>6.9398311578490199E-3</v>
      </c>
      <c r="AD465" s="37">
        <f t="shared" si="188"/>
        <v>5.1641154561787577</v>
      </c>
      <c r="AE465" s="38">
        <f t="shared" si="189"/>
        <v>5.958400000000001</v>
      </c>
      <c r="AF465" s="37">
        <f t="shared" si="190"/>
        <v>6.1024311959508568E-4</v>
      </c>
      <c r="AG465" s="37">
        <f t="shared" si="191"/>
        <v>0.28068963354339882</v>
      </c>
      <c r="AH465" s="38">
        <f t="shared" si="192"/>
        <v>0.57499708866250909</v>
      </c>
    </row>
    <row r="466" spans="6:34" x14ac:dyDescent="0.2">
      <c r="F466" s="9">
        <v>53.600000000002602</v>
      </c>
      <c r="G466" s="17">
        <f t="shared" si="185"/>
        <v>1082.2153846154106</v>
      </c>
      <c r="H466" s="24">
        <f t="shared" si="178"/>
        <v>1355.3653846154107</v>
      </c>
      <c r="I466" s="24">
        <f t="shared" si="179"/>
        <v>14.320244639054209</v>
      </c>
      <c r="J466" s="18">
        <f t="shared" si="180"/>
        <v>1432024463.905421</v>
      </c>
      <c r="K466" s="19">
        <f t="shared" si="169"/>
        <v>-6.7326301612048196</v>
      </c>
      <c r="L466" s="25">
        <f t="shared" si="170"/>
        <v>-8.6210478701169642</v>
      </c>
      <c r="M466" s="19">
        <f t="shared" si="171"/>
        <v>1.8884177089121446</v>
      </c>
      <c r="N466" s="20">
        <f t="shared" si="172"/>
        <v>8.3473261538447474</v>
      </c>
      <c r="O466" s="42">
        <f t="shared" si="173"/>
        <v>1.6664071395652309</v>
      </c>
      <c r="P466" s="40"/>
      <c r="Q466" s="21">
        <f t="shared" si="174"/>
        <v>12.262188414053162</v>
      </c>
      <c r="R466" s="44">
        <f t="shared" si="175"/>
        <v>0.91309539355666292</v>
      </c>
      <c r="S466" s="22"/>
      <c r="T466" s="22">
        <f t="shared" si="176"/>
        <v>1.4689959620668762</v>
      </c>
      <c r="U466" s="50">
        <f t="shared" si="177"/>
        <v>0.30684783343231425</v>
      </c>
      <c r="V466" s="47"/>
      <c r="W466" s="26">
        <f t="shared" si="181"/>
        <v>0.54794255970056116</v>
      </c>
      <c r="X466" s="26">
        <f t="shared" si="182"/>
        <v>1.4689959620668762</v>
      </c>
      <c r="Y466" s="27">
        <f t="shared" si="183"/>
        <v>0.18650240499286547</v>
      </c>
      <c r="Z466" s="26">
        <f t="shared" si="184"/>
        <v>0.27167043208654701</v>
      </c>
      <c r="AA466" s="33">
        <f t="shared" si="186"/>
        <v>2.5932066708438479</v>
      </c>
      <c r="AB466" s="30"/>
      <c r="AC466" s="37">
        <f t="shared" si="187"/>
        <v>6.9027081533593491E-3</v>
      </c>
      <c r="AD466" s="37">
        <f t="shared" si="188"/>
        <v>5.1710181643321169</v>
      </c>
      <c r="AE466" s="38">
        <f t="shared" si="189"/>
        <v>5.958400000000001</v>
      </c>
      <c r="AF466" s="37">
        <f t="shared" si="190"/>
        <v>6.0997161349449723E-4</v>
      </c>
      <c r="AG466" s="37">
        <f t="shared" si="191"/>
        <v>0.28129960515689334</v>
      </c>
      <c r="AH466" s="38">
        <f t="shared" si="192"/>
        <v>0.57499681715640838</v>
      </c>
    </row>
    <row r="467" spans="6:34" x14ac:dyDescent="0.2">
      <c r="F467" s="9">
        <v>53.500000000002601</v>
      </c>
      <c r="G467" s="17">
        <f t="shared" si="185"/>
        <v>1081.9615384615645</v>
      </c>
      <c r="H467" s="24">
        <f t="shared" si="178"/>
        <v>1355.1115384615646</v>
      </c>
      <c r="I467" s="24">
        <f t="shared" si="179"/>
        <v>14.31100014792996</v>
      </c>
      <c r="J467" s="18">
        <f t="shared" si="180"/>
        <v>1431100014.7929959</v>
      </c>
      <c r="K467" s="19">
        <f t="shared" si="169"/>
        <v>-6.7221377912530658</v>
      </c>
      <c r="L467" s="25">
        <f t="shared" si="170"/>
        <v>-8.6250499468309769</v>
      </c>
      <c r="M467" s="19">
        <f t="shared" si="171"/>
        <v>1.9029121555779112</v>
      </c>
      <c r="N467" s="20">
        <f t="shared" si="172"/>
        <v>8.3610846153832057</v>
      </c>
      <c r="O467" s="42">
        <f t="shared" si="173"/>
        <v>1.6658791302263136</v>
      </c>
      <c r="P467" s="40"/>
      <c r="Q467" s="21">
        <f t="shared" si="174"/>
        <v>12.198060477412206</v>
      </c>
      <c r="R467" s="44">
        <f t="shared" si="175"/>
        <v>0.91261292914891712</v>
      </c>
      <c r="S467" s="22"/>
      <c r="T467" s="22">
        <f t="shared" si="176"/>
        <v>1.4589088663173568</v>
      </c>
      <c r="U467" s="50">
        <f t="shared" si="177"/>
        <v>0.30678290582460477</v>
      </c>
      <c r="V467" s="47"/>
      <c r="W467" s="26">
        <f t="shared" si="181"/>
        <v>0.54782661754393702</v>
      </c>
      <c r="X467" s="26">
        <f t="shared" si="182"/>
        <v>1.4589088663173568</v>
      </c>
      <c r="Y467" s="27">
        <f t="shared" si="183"/>
        <v>0.18775217225418114</v>
      </c>
      <c r="Z467" s="26">
        <f t="shared" si="184"/>
        <v>0.27299393564807412</v>
      </c>
      <c r="AA467" s="33">
        <f t="shared" si="186"/>
        <v>2.580088479250235</v>
      </c>
      <c r="AB467" s="30"/>
      <c r="AC467" s="37">
        <f t="shared" si="187"/>
        <v>6.8655921880601154E-3</v>
      </c>
      <c r="AD467" s="37">
        <f t="shared" si="188"/>
        <v>5.1778837565201767</v>
      </c>
      <c r="AE467" s="38">
        <f t="shared" si="189"/>
        <v>5.958400000000001</v>
      </c>
      <c r="AF467" s="37">
        <f t="shared" si="190"/>
        <v>6.0969791748676958E-4</v>
      </c>
      <c r="AG467" s="37">
        <f t="shared" si="191"/>
        <v>0.28190930307438011</v>
      </c>
      <c r="AH467" s="38">
        <f t="shared" si="192"/>
        <v>0.57499654346040063</v>
      </c>
    </row>
    <row r="468" spans="6:34" x14ac:dyDescent="0.2">
      <c r="F468" s="9">
        <v>53.400000000002599</v>
      </c>
      <c r="G468" s="17">
        <f t="shared" si="185"/>
        <v>1081.7076923077184</v>
      </c>
      <c r="H468" s="24">
        <f t="shared" si="178"/>
        <v>1354.8576923077185</v>
      </c>
      <c r="I468" s="24">
        <f t="shared" si="179"/>
        <v>14.301768544379641</v>
      </c>
      <c r="J468" s="18">
        <f t="shared" si="180"/>
        <v>1430176854.4379642</v>
      </c>
      <c r="K468" s="19">
        <f t="shared" si="169"/>
        <v>-6.7115884225513263</v>
      </c>
      <c r="L468" s="25">
        <f t="shared" si="170"/>
        <v>-8.6290524769198687</v>
      </c>
      <c r="M468" s="19">
        <f t="shared" si="171"/>
        <v>1.9174640543685424</v>
      </c>
      <c r="N468" s="20">
        <f t="shared" si="172"/>
        <v>8.374843076921664</v>
      </c>
      <c r="O468" s="42">
        <f t="shared" si="173"/>
        <v>1.6653425710748992</v>
      </c>
      <c r="P468" s="40"/>
      <c r="Q468" s="21">
        <f t="shared" si="174"/>
        <v>12.133920544104042</v>
      </c>
      <c r="R468" s="44">
        <f t="shared" si="175"/>
        <v>0.912126034749424</v>
      </c>
      <c r="S468" s="22"/>
      <c r="T468" s="22">
        <f t="shared" si="176"/>
        <v>1.4488534809137104</v>
      </c>
      <c r="U468" s="50">
        <f t="shared" si="177"/>
        <v>0.3067180220643651</v>
      </c>
      <c r="V468" s="47"/>
      <c r="W468" s="26">
        <f t="shared" si="181"/>
        <v>0.54771075368636624</v>
      </c>
      <c r="X468" s="26">
        <f t="shared" si="182"/>
        <v>1.4488534809137104</v>
      </c>
      <c r="Y468" s="27">
        <f t="shared" si="183"/>
        <v>0.18901523200984957</v>
      </c>
      <c r="Z468" s="26">
        <f t="shared" si="184"/>
        <v>0.2743266378284473</v>
      </c>
      <c r="AA468" s="33">
        <f t="shared" si="186"/>
        <v>2.5670111587715265</v>
      </c>
      <c r="AB468" s="30"/>
      <c r="AC468" s="37">
        <f t="shared" si="187"/>
        <v>6.8284846718648781E-3</v>
      </c>
      <c r="AD468" s="37">
        <f t="shared" si="188"/>
        <v>5.1847122411920417</v>
      </c>
      <c r="AE468" s="38">
        <f t="shared" si="189"/>
        <v>5.958400000000001</v>
      </c>
      <c r="AF468" s="37">
        <f t="shared" si="190"/>
        <v>6.0942202840690322E-4</v>
      </c>
      <c r="AG468" s="37">
        <f t="shared" si="191"/>
        <v>0.28251872510278703</v>
      </c>
      <c r="AH468" s="38">
        <f t="shared" si="192"/>
        <v>0.57499626757132083</v>
      </c>
    </row>
    <row r="469" spans="6:34" x14ac:dyDescent="0.2">
      <c r="F469" s="9">
        <v>53.300000000002697</v>
      </c>
      <c r="G469" s="17">
        <f t="shared" si="185"/>
        <v>1081.4538461538723</v>
      </c>
      <c r="H469" s="24">
        <f t="shared" si="178"/>
        <v>1354.6038461538724</v>
      </c>
      <c r="I469" s="24">
        <f t="shared" si="179"/>
        <v>14.292549828403338</v>
      </c>
      <c r="J469" s="18">
        <f t="shared" si="180"/>
        <v>1429254982.8403337</v>
      </c>
      <c r="K469" s="19">
        <f t="shared" si="169"/>
        <v>-6.7009818197171063</v>
      </c>
      <c r="L469" s="25">
        <f t="shared" si="170"/>
        <v>-8.6330554606385395</v>
      </c>
      <c r="M469" s="19">
        <f t="shared" si="171"/>
        <v>1.9320736409214332</v>
      </c>
      <c r="N469" s="20">
        <f t="shared" si="172"/>
        <v>8.3886015384601222</v>
      </c>
      <c r="O469" s="42">
        <f t="shared" si="173"/>
        <v>1.6647974268036121</v>
      </c>
      <c r="P469" s="40"/>
      <c r="Q469" s="21">
        <f t="shared" si="174"/>
        <v>12.069771265070409</v>
      </c>
      <c r="R469" s="44">
        <f t="shared" si="175"/>
        <v>0.91163470145348302</v>
      </c>
      <c r="S469" s="22"/>
      <c r="T469" s="22">
        <f t="shared" si="176"/>
        <v>1.4388299658450616</v>
      </c>
      <c r="U469" s="50">
        <f t="shared" si="177"/>
        <v>0.30665318470255754</v>
      </c>
      <c r="V469" s="47"/>
      <c r="W469" s="26">
        <f t="shared" si="181"/>
        <v>0.54759497268313839</v>
      </c>
      <c r="X469" s="26">
        <f t="shared" si="182"/>
        <v>1.4388299658450616</v>
      </c>
      <c r="Y469" s="27">
        <f t="shared" si="183"/>
        <v>0.19029175986111807</v>
      </c>
      <c r="Z469" s="26">
        <f t="shared" si="184"/>
        <v>0.27566859540580851</v>
      </c>
      <c r="AA469" s="33">
        <f t="shared" si="186"/>
        <v>2.5539749209648286</v>
      </c>
      <c r="AB469" s="30"/>
      <c r="AC469" s="37">
        <f t="shared" si="187"/>
        <v>6.7913870125022166E-3</v>
      </c>
      <c r="AD469" s="37">
        <f t="shared" si="188"/>
        <v>5.1915036282045435</v>
      </c>
      <c r="AE469" s="38">
        <f t="shared" si="189"/>
        <v>5.9584000000000001</v>
      </c>
      <c r="AF469" s="37">
        <f t="shared" si="190"/>
        <v>6.0914394307742304E-4</v>
      </c>
      <c r="AG469" s="37">
        <f t="shared" si="191"/>
        <v>0.28312786904586446</v>
      </c>
      <c r="AH469" s="38">
        <f t="shared" si="192"/>
        <v>0.57499598948599195</v>
      </c>
    </row>
    <row r="470" spans="6:34" x14ac:dyDescent="0.2">
      <c r="F470" s="9">
        <v>53.200000000002703</v>
      </c>
      <c r="G470" s="17">
        <f t="shared" si="185"/>
        <v>1081.2000000000262</v>
      </c>
      <c r="H470" s="24">
        <f t="shared" si="178"/>
        <v>1354.3500000000263</v>
      </c>
      <c r="I470" s="24">
        <f t="shared" si="179"/>
        <v>14.28334400000098</v>
      </c>
      <c r="J470" s="18">
        <f t="shared" si="180"/>
        <v>1428334400.000098</v>
      </c>
      <c r="K470" s="19">
        <f t="shared" si="169"/>
        <v>-6.6903177459580592</v>
      </c>
      <c r="L470" s="25">
        <f t="shared" si="170"/>
        <v>-8.6370588982420902</v>
      </c>
      <c r="M470" s="19">
        <f t="shared" si="171"/>
        <v>1.946741152284031</v>
      </c>
      <c r="N470" s="20">
        <f t="shared" si="172"/>
        <v>8.4023599999985805</v>
      </c>
      <c r="O470" s="42">
        <f t="shared" si="173"/>
        <v>1.6642436618936003</v>
      </c>
      <c r="P470" s="40"/>
      <c r="Q470" s="21">
        <f t="shared" si="174"/>
        <v>12.005615287967247</v>
      </c>
      <c r="R470" s="44">
        <f t="shared" si="175"/>
        <v>0.91113892030978794</v>
      </c>
      <c r="S470" s="22"/>
      <c r="T470" s="22">
        <f t="shared" si="176"/>
        <v>1.4288384796615803</v>
      </c>
      <c r="U470" s="50">
        <f t="shared" si="177"/>
        <v>0.30658839631266821</v>
      </c>
      <c r="V470" s="47"/>
      <c r="W470" s="26">
        <f t="shared" si="181"/>
        <v>0.54747927912976457</v>
      </c>
      <c r="X470" s="26">
        <f t="shared" si="182"/>
        <v>1.4288384796615803</v>
      </c>
      <c r="Y470" s="27">
        <f t="shared" si="183"/>
        <v>0.19158193418035424</v>
      </c>
      <c r="Z470" s="26">
        <f t="shared" si="184"/>
        <v>0.2770198651984922</v>
      </c>
      <c r="AA470" s="33">
        <f t="shared" si="186"/>
        <v>2.5409799755888716</v>
      </c>
      <c r="AB470" s="30"/>
      <c r="AC470" s="37">
        <f t="shared" si="187"/>
        <v>6.7543006154573513E-3</v>
      </c>
      <c r="AD470" s="37">
        <f t="shared" si="188"/>
        <v>5.1982579288200013</v>
      </c>
      <c r="AE470" s="38">
        <f t="shared" si="189"/>
        <v>5.958400000000001</v>
      </c>
      <c r="AF470" s="37">
        <f t="shared" si="190"/>
        <v>6.088636583111935E-4</v>
      </c>
      <c r="AG470" s="37">
        <f t="shared" si="191"/>
        <v>0.28373673270417565</v>
      </c>
      <c r="AH470" s="38">
        <f t="shared" si="192"/>
        <v>0.57499570920122522</v>
      </c>
    </row>
    <row r="471" spans="6:34" x14ac:dyDescent="0.2">
      <c r="F471" s="9">
        <v>53.100000000002701</v>
      </c>
      <c r="G471" s="17">
        <f t="shared" si="185"/>
        <v>1080.9461538461801</v>
      </c>
      <c r="H471" s="24">
        <f t="shared" si="178"/>
        <v>1354.0961538461802</v>
      </c>
      <c r="I471" s="24">
        <f t="shared" si="179"/>
        <v>14.274151059172553</v>
      </c>
      <c r="J471" s="18">
        <f t="shared" si="180"/>
        <v>1427415105.9172554</v>
      </c>
      <c r="K471" s="19">
        <f t="shared" si="169"/>
        <v>-6.6795959630609234</v>
      </c>
      <c r="L471" s="25">
        <f t="shared" si="170"/>
        <v>-8.6410627899858152</v>
      </c>
      <c r="M471" s="19">
        <f t="shared" si="171"/>
        <v>1.9614668269248918</v>
      </c>
      <c r="N471" s="20">
        <f t="shared" si="172"/>
        <v>8.4161184615370388</v>
      </c>
      <c r="O471" s="42">
        <f t="shared" si="173"/>
        <v>1.6636812406128758</v>
      </c>
      <c r="P471" s="40"/>
      <c r="Q471" s="21">
        <f t="shared" si="174"/>
        <v>11.941455256989579</v>
      </c>
      <c r="R471" s="44">
        <f t="shared" si="175"/>
        <v>0.91063868231977396</v>
      </c>
      <c r="S471" s="22"/>
      <c r="T471" s="22">
        <f t="shared" si="176"/>
        <v>1.4188791794654358</v>
      </c>
      <c r="U471" s="50">
        <f t="shared" si="177"/>
        <v>0.30652365949093258</v>
      </c>
      <c r="V471" s="47"/>
      <c r="W471" s="26">
        <f t="shared" si="181"/>
        <v>0.54736367766237959</v>
      </c>
      <c r="X471" s="26">
        <f t="shared" si="182"/>
        <v>1.4188791794654358</v>
      </c>
      <c r="Y471" s="27">
        <f t="shared" si="183"/>
        <v>0.19288593616145647</v>
      </c>
      <c r="Z471" s="26">
        <f t="shared" si="184"/>
        <v>0.27838050405530257</v>
      </c>
      <c r="AA471" s="33">
        <f t="shared" si="186"/>
        <v>2.5280265305929057</v>
      </c>
      <c r="AB471" s="30"/>
      <c r="AC471" s="37">
        <f t="shared" si="187"/>
        <v>6.7172268838145092E-3</v>
      </c>
      <c r="AD471" s="37">
        <f t="shared" si="188"/>
        <v>5.2049751557038162</v>
      </c>
      <c r="AE471" s="38">
        <f t="shared" si="189"/>
        <v>5.958400000000001</v>
      </c>
      <c r="AF471" s="37">
        <f t="shared" si="190"/>
        <v>6.0858117090536188E-4</v>
      </c>
      <c r="AG471" s="37">
        <f t="shared" si="191"/>
        <v>0.284345313875081</v>
      </c>
      <c r="AH471" s="38">
        <f t="shared" si="192"/>
        <v>0.57499542671381931</v>
      </c>
    </row>
    <row r="472" spans="6:34" x14ac:dyDescent="0.2">
      <c r="F472" s="9">
        <v>53.0000000000027</v>
      </c>
      <c r="G472" s="17">
        <f t="shared" si="185"/>
        <v>1080.692307692334</v>
      </c>
      <c r="H472" s="24">
        <f t="shared" si="178"/>
        <v>1353.8423076923341</v>
      </c>
      <c r="I472" s="24">
        <f t="shared" si="179"/>
        <v>14.264971005918113</v>
      </c>
      <c r="J472" s="18">
        <f t="shared" si="180"/>
        <v>1426497100.5918114</v>
      </c>
      <c r="K472" s="19">
        <f t="shared" si="169"/>
        <v>-6.6688162313802586</v>
      </c>
      <c r="L472" s="25">
        <f t="shared" si="170"/>
        <v>-8.6450671361251938</v>
      </c>
      <c r="M472" s="19">
        <f t="shared" si="171"/>
        <v>1.9762509047449353</v>
      </c>
      <c r="N472" s="20">
        <f t="shared" si="172"/>
        <v>8.4298769230754971</v>
      </c>
      <c r="O472" s="42">
        <f t="shared" si="173"/>
        <v>1.6631101270146225</v>
      </c>
      <c r="P472" s="40"/>
      <c r="Q472" s="21">
        <f t="shared" si="174"/>
        <v>11.8772938126955</v>
      </c>
      <c r="R472" s="44">
        <f t="shared" si="175"/>
        <v>0.91013397843694499</v>
      </c>
      <c r="S472" s="22"/>
      <c r="T472" s="22">
        <f t="shared" si="176"/>
        <v>1.4089522209017342</v>
      </c>
      <c r="U472" s="50">
        <f t="shared" si="177"/>
        <v>0.3064589768565627</v>
      </c>
      <c r="V472" s="47"/>
      <c r="W472" s="26">
        <f t="shared" si="181"/>
        <v>0.54724817295814765</v>
      </c>
      <c r="X472" s="26">
        <f t="shared" si="182"/>
        <v>1.4089522209017342</v>
      </c>
      <c r="Y472" s="27">
        <f t="shared" si="183"/>
        <v>0.19420394987131182</v>
      </c>
      <c r="Z472" s="26">
        <f t="shared" si="184"/>
        <v>0.27975056884552785</v>
      </c>
      <c r="AA472" s="33">
        <f t="shared" si="186"/>
        <v>2.5151147921055625</v>
      </c>
      <c r="AB472" s="30"/>
      <c r="AC472" s="37">
        <f t="shared" si="187"/>
        <v>6.6801672182276025E-3</v>
      </c>
      <c r="AD472" s="37">
        <f t="shared" si="188"/>
        <v>5.2116553229220441</v>
      </c>
      <c r="AE472" s="38">
        <f t="shared" si="189"/>
        <v>5.958400000000001</v>
      </c>
      <c r="AF472" s="37">
        <f t="shared" si="190"/>
        <v>6.0829647764676256E-4</v>
      </c>
      <c r="AG472" s="37">
        <f t="shared" si="191"/>
        <v>0.28495361035272776</v>
      </c>
      <c r="AH472" s="38">
        <f t="shared" si="192"/>
        <v>0.57499514202056079</v>
      </c>
    </row>
    <row r="473" spans="6:34" x14ac:dyDescent="0.2">
      <c r="F473" s="9">
        <v>52.900000000002699</v>
      </c>
      <c r="G473" s="17">
        <f t="shared" si="185"/>
        <v>1080.4384615384879</v>
      </c>
      <c r="H473" s="24">
        <f t="shared" si="178"/>
        <v>1353.588461538488</v>
      </c>
      <c r="I473" s="24">
        <f t="shared" si="179"/>
        <v>14.255803840237647</v>
      </c>
      <c r="J473" s="18">
        <f t="shared" si="180"/>
        <v>1425580384.0237646</v>
      </c>
      <c r="K473" s="19">
        <f t="shared" si="169"/>
        <v>-6.6579783098270724</v>
      </c>
      <c r="L473" s="25">
        <f t="shared" si="170"/>
        <v>-8.6490719369159006</v>
      </c>
      <c r="M473" s="19">
        <f t="shared" si="171"/>
        <v>1.9910936270888282</v>
      </c>
      <c r="N473" s="20">
        <f t="shared" si="172"/>
        <v>8.4436353846139554</v>
      </c>
      <c r="O473" s="42">
        <f t="shared" si="173"/>
        <v>1.6625302849354906</v>
      </c>
      <c r="P473" s="40"/>
      <c r="Q473" s="21">
        <f t="shared" si="174"/>
        <v>11.813133591830352</v>
      </c>
      <c r="R473" s="44">
        <f t="shared" si="175"/>
        <v>0.90962479956619413</v>
      </c>
      <c r="S473" s="22"/>
      <c r="T473" s="22">
        <f t="shared" si="176"/>
        <v>1.3990577581495665</v>
      </c>
      <c r="U473" s="50">
        <f t="shared" si="177"/>
        <v>0.30639435105197743</v>
      </c>
      <c r="V473" s="47"/>
      <c r="W473" s="26">
        <f t="shared" si="181"/>
        <v>0.54713276973567393</v>
      </c>
      <c r="X473" s="26">
        <f t="shared" si="182"/>
        <v>1.3990577581495665</v>
      </c>
      <c r="Y473" s="27">
        <f t="shared" si="183"/>
        <v>0.19553616230230811</v>
      </c>
      <c r="Z473" s="26">
        <f t="shared" si="184"/>
        <v>0.28113011644866881</v>
      </c>
      <c r="AA473" s="33">
        <f t="shared" si="186"/>
        <v>2.5022449644238809</v>
      </c>
      <c r="AB473" s="30"/>
      <c r="AC473" s="37">
        <f t="shared" si="187"/>
        <v>6.6431230167987108E-3</v>
      </c>
      <c r="AD473" s="37">
        <f t="shared" si="188"/>
        <v>5.2182984459388431</v>
      </c>
      <c r="AE473" s="38">
        <f t="shared" si="189"/>
        <v>5.958400000000001</v>
      </c>
      <c r="AF473" s="37">
        <f t="shared" si="190"/>
        <v>6.0800957530909438E-4</v>
      </c>
      <c r="AG473" s="37">
        <f t="shared" si="191"/>
        <v>0.28556161992803686</v>
      </c>
      <c r="AH473" s="38">
        <f t="shared" si="192"/>
        <v>0.57499485511822312</v>
      </c>
    </row>
    <row r="474" spans="6:34" x14ac:dyDescent="0.2">
      <c r="F474" s="9">
        <v>52.800000000002697</v>
      </c>
      <c r="G474" s="17">
        <f t="shared" si="185"/>
        <v>1080.1846153846418</v>
      </c>
      <c r="H474" s="24">
        <f t="shared" si="178"/>
        <v>1353.3346153846419</v>
      </c>
      <c r="I474" s="24">
        <f t="shared" si="179"/>
        <v>14.246649562131154</v>
      </c>
      <c r="J474" s="18">
        <f t="shared" si="180"/>
        <v>1424664956.2131155</v>
      </c>
      <c r="K474" s="19">
        <f t="shared" si="169"/>
        <v>-6.6470819558573835</v>
      </c>
      <c r="L474" s="25">
        <f t="shared" si="170"/>
        <v>-8.6530771926138055</v>
      </c>
      <c r="M474" s="19">
        <f t="shared" si="171"/>
        <v>2.005995236756422</v>
      </c>
      <c r="N474" s="20">
        <f t="shared" si="172"/>
        <v>8.4573938461524136</v>
      </c>
      <c r="O474" s="42">
        <f t="shared" si="173"/>
        <v>1.6619416779938829</v>
      </c>
      <c r="P474" s="40"/>
      <c r="Q474" s="21">
        <f t="shared" si="174"/>
        <v>11.748977227150771</v>
      </c>
      <c r="R474" s="44">
        <f t="shared" si="175"/>
        <v>0.90911113656311793</v>
      </c>
      <c r="S474" s="22"/>
      <c r="T474" s="22">
        <f t="shared" si="176"/>
        <v>1.3891959439131267</v>
      </c>
      <c r="U474" s="50">
        <f t="shared" si="177"/>
        <v>0.3063297847430359</v>
      </c>
      <c r="V474" s="47"/>
      <c r="W474" s="26">
        <f t="shared" si="181"/>
        <v>0.54701747275542123</v>
      </c>
      <c r="X474" s="26">
        <f t="shared" si="182"/>
        <v>1.3891959439131267</v>
      </c>
      <c r="Y474" s="27">
        <f t="shared" si="183"/>
        <v>0.1968827634259307</v>
      </c>
      <c r="Z474" s="26">
        <f t="shared" si="184"/>
        <v>0.28251920374388295</v>
      </c>
      <c r="AA474" s="33">
        <f t="shared" si="186"/>
        <v>2.4894172500024192</v>
      </c>
      <c r="AB474" s="30"/>
      <c r="AC474" s="37">
        <f t="shared" si="187"/>
        <v>6.6060956749900536E-3</v>
      </c>
      <c r="AD474" s="37">
        <f t="shared" si="188"/>
        <v>5.2249045416138333</v>
      </c>
      <c r="AE474" s="38">
        <f t="shared" si="189"/>
        <v>5.9584000000000019</v>
      </c>
      <c r="AF474" s="37">
        <f t="shared" si="190"/>
        <v>6.0772046065308563E-4</v>
      </c>
      <c r="AG474" s="37">
        <f t="shared" si="191"/>
        <v>0.28616934038868996</v>
      </c>
      <c r="AH474" s="38">
        <f t="shared" si="192"/>
        <v>0.57499456600356713</v>
      </c>
    </row>
    <row r="475" spans="6:34" x14ac:dyDescent="0.2">
      <c r="F475" s="9">
        <v>52.700000000002703</v>
      </c>
      <c r="G475" s="17">
        <f t="shared" si="185"/>
        <v>1079.9307692307957</v>
      </c>
      <c r="H475" s="24">
        <f t="shared" si="178"/>
        <v>1353.0807692307958</v>
      </c>
      <c r="I475" s="24">
        <f t="shared" si="179"/>
        <v>14.237508171598606</v>
      </c>
      <c r="J475" s="18">
        <f t="shared" si="180"/>
        <v>1423750817.1598606</v>
      </c>
      <c r="K475" s="19">
        <f t="shared" si="169"/>
        <v>-6.6361269254606388</v>
      </c>
      <c r="L475" s="25">
        <f t="shared" si="170"/>
        <v>-8.657082903474965</v>
      </c>
      <c r="M475" s="19">
        <f t="shared" si="171"/>
        <v>2.0209559780143262</v>
      </c>
      <c r="N475" s="20">
        <f t="shared" si="172"/>
        <v>8.4711523076908719</v>
      </c>
      <c r="O475" s="42">
        <f t="shared" si="173"/>
        <v>1.6613442695882172</v>
      </c>
      <c r="P475" s="40"/>
      <c r="Q475" s="21">
        <f t="shared" si="174"/>
        <v>11.684827347248577</v>
      </c>
      <c r="R475" s="44">
        <f t="shared" si="175"/>
        <v>0.90859298023331714</v>
      </c>
      <c r="S475" s="22"/>
      <c r="T475" s="22">
        <f t="shared" si="176"/>
        <v>1.3793669294129021</v>
      </c>
      <c r="U475" s="50">
        <f t="shared" si="177"/>
        <v>0.30626528061927366</v>
      </c>
      <c r="V475" s="47"/>
      <c r="W475" s="26">
        <f t="shared" si="181"/>
        <v>0.54690228682013153</v>
      </c>
      <c r="X475" s="26">
        <f t="shared" si="182"/>
        <v>1.3793669294129021</v>
      </c>
      <c r="Y475" s="27">
        <f t="shared" si="183"/>
        <v>0.19824394624746758</v>
      </c>
      <c r="Z475" s="26">
        <f t="shared" si="184"/>
        <v>0.28391788759913872</v>
      </c>
      <c r="AA475" s="33">
        <f t="shared" si="186"/>
        <v>2.4766318494424722</v>
      </c>
      <c r="AB475" s="30"/>
      <c r="AC475" s="37">
        <f t="shared" si="187"/>
        <v>6.5690865855315746E-3</v>
      </c>
      <c r="AD475" s="37">
        <f t="shared" si="188"/>
        <v>5.2314736281993648</v>
      </c>
      <c r="AE475" s="38">
        <f t="shared" si="189"/>
        <v>5.958400000000001</v>
      </c>
      <c r="AF475" s="37">
        <f t="shared" si="190"/>
        <v>6.0742913042626098E-4</v>
      </c>
      <c r="AG475" s="37">
        <f t="shared" si="191"/>
        <v>0.28677676951911624</v>
      </c>
      <c r="AH475" s="38">
        <f t="shared" si="192"/>
        <v>0.5749942746733403</v>
      </c>
    </row>
    <row r="476" spans="6:34" x14ac:dyDescent="0.2">
      <c r="F476" s="9">
        <v>52.600000000002701</v>
      </c>
      <c r="G476" s="17">
        <f t="shared" si="185"/>
        <v>1079.6769230769496</v>
      </c>
      <c r="H476" s="24">
        <f t="shared" si="178"/>
        <v>1352.8269230769497</v>
      </c>
      <c r="I476" s="24">
        <f t="shared" si="179"/>
        <v>14.228379668640031</v>
      </c>
      <c r="J476" s="18">
        <f t="shared" si="180"/>
        <v>1422837966.8640032</v>
      </c>
      <c r="K476" s="19">
        <f t="shared" si="169"/>
        <v>-6.6251129731480125</v>
      </c>
      <c r="L476" s="25">
        <f t="shared" si="170"/>
        <v>-8.6610890697556275</v>
      </c>
      <c r="M476" s="19">
        <f t="shared" si="171"/>
        <v>2.035976096607615</v>
      </c>
      <c r="N476" s="20">
        <f t="shared" si="172"/>
        <v>8.4849107692293302</v>
      </c>
      <c r="O476" s="42">
        <f t="shared" si="173"/>
        <v>1.6607380228951687</v>
      </c>
      <c r="P476" s="40"/>
      <c r="Q476" s="21">
        <f t="shared" si="174"/>
        <v>11.620686576374595</v>
      </c>
      <c r="R476" s="44">
        <f t="shared" si="175"/>
        <v>0.90807032133168553</v>
      </c>
      <c r="S476" s="22"/>
      <c r="T476" s="22">
        <f t="shared" si="176"/>
        <v>1.3695708643769371</v>
      </c>
      <c r="U476" s="50">
        <f t="shared" si="177"/>
        <v>0.30620084139414167</v>
      </c>
      <c r="V476" s="47"/>
      <c r="W476" s="26">
        <f t="shared" si="181"/>
        <v>0.54678721677525288</v>
      </c>
      <c r="X476" s="26">
        <f t="shared" si="182"/>
        <v>1.3695708643769371</v>
      </c>
      <c r="Y476" s="27">
        <f t="shared" si="183"/>
        <v>0.19961990686184916</v>
      </c>
      <c r="Z476" s="26">
        <f t="shared" si="184"/>
        <v>0.28532622486007564</v>
      </c>
      <c r="AA476" s="33">
        <f t="shared" si="186"/>
        <v>2.4638889614813873</v>
      </c>
      <c r="AB476" s="30"/>
      <c r="AC476" s="37">
        <f t="shared" si="187"/>
        <v>6.5320971383308326E-3</v>
      </c>
      <c r="AD476" s="37">
        <f t="shared" si="188"/>
        <v>5.2380057253376959</v>
      </c>
      <c r="AE476" s="38">
        <f t="shared" si="189"/>
        <v>5.9584000000000019</v>
      </c>
      <c r="AF476" s="37">
        <f t="shared" si="190"/>
        <v>6.0713558136292218E-4</v>
      </c>
      <c r="AG476" s="37">
        <f t="shared" si="191"/>
        <v>0.28738390510047918</v>
      </c>
      <c r="AH476" s="38">
        <f t="shared" si="192"/>
        <v>0.57499398112427702</v>
      </c>
    </row>
    <row r="477" spans="6:34" x14ac:dyDescent="0.2">
      <c r="F477" s="9">
        <v>52.5000000000027</v>
      </c>
      <c r="G477" s="17">
        <f t="shared" si="185"/>
        <v>1079.4230769231035</v>
      </c>
      <c r="H477" s="24">
        <f t="shared" si="178"/>
        <v>1352.5730769231036</v>
      </c>
      <c r="I477" s="24">
        <f t="shared" si="179"/>
        <v>14.219264053255387</v>
      </c>
      <c r="J477" s="18">
        <f t="shared" si="180"/>
        <v>1421926405.3255386</v>
      </c>
      <c r="K477" s="19">
        <f t="shared" si="169"/>
        <v>-6.6140398519406158</v>
      </c>
      <c r="L477" s="25">
        <f t="shared" si="170"/>
        <v>-8.6650956917122421</v>
      </c>
      <c r="M477" s="19">
        <f t="shared" si="171"/>
        <v>2.0510558397716263</v>
      </c>
      <c r="N477" s="20">
        <f t="shared" si="172"/>
        <v>8.4986692307677885</v>
      </c>
      <c r="O477" s="42">
        <f t="shared" si="173"/>
        <v>1.660122900867905</v>
      </c>
      <c r="P477" s="40"/>
      <c r="Q477" s="21">
        <f t="shared" si="174"/>
        <v>11.556557534262421</v>
      </c>
      <c r="R477" s="44">
        <f t="shared" si="175"/>
        <v>0.90754315056169332</v>
      </c>
      <c r="S477" s="22"/>
      <c r="T477" s="22">
        <f t="shared" si="176"/>
        <v>1.3598078970321776</v>
      </c>
      <c r="U477" s="50">
        <f t="shared" si="177"/>
        <v>0.30613646980524811</v>
      </c>
      <c r="V477" s="47"/>
      <c r="W477" s="26">
        <f t="shared" si="181"/>
        <v>0.54667226750937159</v>
      </c>
      <c r="X477" s="26">
        <f t="shared" si="182"/>
        <v>1.3598078970321776</v>
      </c>
      <c r="Y477" s="27">
        <f t="shared" si="183"/>
        <v>0.20101084451064763</v>
      </c>
      <c r="Z477" s="26">
        <f t="shared" si="184"/>
        <v>0.28674427233856364</v>
      </c>
      <c r="AA477" s="33">
        <f t="shared" si="186"/>
        <v>2.4511887829819918</v>
      </c>
      <c r="AB477" s="30"/>
      <c r="AC477" s="37">
        <f t="shared" si="187"/>
        <v>6.495128720375859E-3</v>
      </c>
      <c r="AD477" s="37">
        <f t="shared" si="188"/>
        <v>5.2445008540580718</v>
      </c>
      <c r="AE477" s="38">
        <f t="shared" si="189"/>
        <v>5.9584000000000019</v>
      </c>
      <c r="AF477" s="37">
        <f t="shared" si="190"/>
        <v>6.068398101834793E-4</v>
      </c>
      <c r="AG477" s="37">
        <f t="shared" si="191"/>
        <v>0.28799074491066268</v>
      </c>
      <c r="AH477" s="38">
        <f t="shared" si="192"/>
        <v>0.57499368535309747</v>
      </c>
    </row>
    <row r="478" spans="6:34" x14ac:dyDescent="0.2">
      <c r="F478" s="9">
        <v>52.400000000002699</v>
      </c>
      <c r="G478" s="17">
        <f t="shared" si="185"/>
        <v>1079.1692307692574</v>
      </c>
      <c r="H478" s="24">
        <f t="shared" si="178"/>
        <v>1352.3192307692575</v>
      </c>
      <c r="I478" s="24">
        <f t="shared" si="179"/>
        <v>14.21016132544473</v>
      </c>
      <c r="J478" s="18">
        <f t="shared" si="180"/>
        <v>1421016132.5444729</v>
      </c>
      <c r="K478" s="19">
        <f t="shared" si="169"/>
        <v>-6.6029073133575658</v>
      </c>
      <c r="L478" s="25">
        <f t="shared" si="170"/>
        <v>-8.6691027696014373</v>
      </c>
      <c r="M478" s="19">
        <f t="shared" si="171"/>
        <v>2.0661954562438716</v>
      </c>
      <c r="N478" s="20">
        <f t="shared" si="172"/>
        <v>8.5124276923062467</v>
      </c>
      <c r="O478" s="42">
        <f t="shared" si="173"/>
        <v>1.6594988662342933</v>
      </c>
      <c r="P478" s="40"/>
      <c r="Q478" s="21">
        <f t="shared" si="174"/>
        <v>11.492442835952106</v>
      </c>
      <c r="R478" s="44">
        <f t="shared" si="175"/>
        <v>0.90701145857465515</v>
      </c>
      <c r="S478" s="22"/>
      <c r="T478" s="22">
        <f t="shared" si="176"/>
        <v>1.3500781740958898</v>
      </c>
      <c r="U478" s="50">
        <f t="shared" si="177"/>
        <v>0.30607216861460407</v>
      </c>
      <c r="V478" s="47"/>
      <c r="W478" s="26">
        <f t="shared" si="181"/>
        <v>0.54655744395465011</v>
      </c>
      <c r="X478" s="26">
        <f t="shared" si="182"/>
        <v>1.3500781740958898</v>
      </c>
      <c r="Y478" s="27">
        <f t="shared" si="183"/>
        <v>0.20241696164026377</v>
      </c>
      <c r="Z478" s="26">
        <f t="shared" si="184"/>
        <v>0.28817208680095868</v>
      </c>
      <c r="AA478" s="33">
        <f t="shared" si="186"/>
        <v>2.4385315089221229</v>
      </c>
      <c r="AB478" s="30"/>
      <c r="AC478" s="37">
        <f t="shared" si="187"/>
        <v>6.4581827156473919E-3</v>
      </c>
      <c r="AD478" s="37">
        <f t="shared" si="188"/>
        <v>5.2509590367737191</v>
      </c>
      <c r="AE478" s="38">
        <f t="shared" si="189"/>
        <v>5.9584000000000019</v>
      </c>
      <c r="AF478" s="37">
        <f t="shared" si="190"/>
        <v>6.0654181359463832E-4</v>
      </c>
      <c r="AG478" s="37">
        <f t="shared" si="191"/>
        <v>0.28859728672425733</v>
      </c>
      <c r="AH478" s="38">
        <f t="shared" si="192"/>
        <v>0.57499338735650873</v>
      </c>
    </row>
    <row r="479" spans="6:34" x14ac:dyDescent="0.2">
      <c r="F479" s="9">
        <v>52.300000000002697</v>
      </c>
      <c r="G479" s="17">
        <f t="shared" si="185"/>
        <v>1078.9153846154113</v>
      </c>
      <c r="H479" s="24">
        <f t="shared" si="178"/>
        <v>1352.0653846154114</v>
      </c>
      <c r="I479" s="24">
        <f t="shared" si="179"/>
        <v>14.201071485208075</v>
      </c>
      <c r="J479" s="18">
        <f t="shared" si="180"/>
        <v>1420107148.5208075</v>
      </c>
      <c r="K479" s="19">
        <f t="shared" si="169"/>
        <v>-6.5917151074039593</v>
      </c>
      <c r="L479" s="25">
        <f t="shared" si="170"/>
        <v>-8.6731103036800441</v>
      </c>
      <c r="M479" s="19">
        <f t="shared" si="171"/>
        <v>2.0813951962760848</v>
      </c>
      <c r="N479" s="20">
        <f t="shared" si="172"/>
        <v>8.526186153844705</v>
      </c>
      <c r="O479" s="42">
        <f t="shared" si="173"/>
        <v>1.6588658814950987</v>
      </c>
      <c r="P479" s="40"/>
      <c r="Q479" s="21">
        <f t="shared" si="174"/>
        <v>11.428345091613801</v>
      </c>
      <c r="R479" s="44">
        <f t="shared" si="175"/>
        <v>0.90647523596899049</v>
      </c>
      <c r="S479" s="22"/>
      <c r="T479" s="22">
        <f t="shared" si="176"/>
        <v>1.3403818407671557</v>
      </c>
      <c r="U479" s="50">
        <f t="shared" si="177"/>
        <v>0.30600794060887104</v>
      </c>
      <c r="V479" s="47"/>
      <c r="W479" s="26">
        <f t="shared" si="181"/>
        <v>0.5464427510872697</v>
      </c>
      <c r="X479" s="26">
        <f t="shared" si="182"/>
        <v>1.3403818407671557</v>
      </c>
      <c r="Y479" s="27">
        <f t="shared" si="183"/>
        <v>0.20383846396132838</v>
      </c>
      <c r="Z479" s="26">
        <f t="shared" si="184"/>
        <v>0.28960972495604909</v>
      </c>
      <c r="AA479" s="33">
        <f t="shared" si="186"/>
        <v>2.4259173323842611</v>
      </c>
      <c r="AB479" s="30"/>
      <c r="AC479" s="37">
        <f t="shared" si="187"/>
        <v>6.4212605050240892E-3</v>
      </c>
      <c r="AD479" s="37">
        <f t="shared" si="188"/>
        <v>5.2573802972787433</v>
      </c>
      <c r="AE479" s="38">
        <f t="shared" si="189"/>
        <v>5.9584000000000019</v>
      </c>
      <c r="AF479" s="37">
        <f t="shared" si="190"/>
        <v>6.0624158828893925E-4</v>
      </c>
      <c r="AG479" s="37">
        <f t="shared" si="191"/>
        <v>0.28920352831254625</v>
      </c>
      <c r="AH479" s="38">
        <f t="shared" si="192"/>
        <v>0.57499308713120301</v>
      </c>
    </row>
    <row r="480" spans="6:34" x14ac:dyDescent="0.2">
      <c r="F480" s="9">
        <v>52.200000000002703</v>
      </c>
      <c r="G480" s="17">
        <f t="shared" si="185"/>
        <v>1078.6615384615652</v>
      </c>
      <c r="H480" s="24">
        <f t="shared" si="178"/>
        <v>1351.8115384615653</v>
      </c>
      <c r="I480" s="24">
        <f t="shared" si="179"/>
        <v>14.191994532545351</v>
      </c>
      <c r="J480" s="18">
        <f t="shared" si="180"/>
        <v>1419199453.2545352</v>
      </c>
      <c r="K480" s="19">
        <f t="shared" si="169"/>
        <v>-6.5804629825586805</v>
      </c>
      <c r="L480" s="25">
        <f t="shared" si="170"/>
        <v>-8.6771182942050871</v>
      </c>
      <c r="M480" s="19">
        <f t="shared" si="171"/>
        <v>2.0966553116464066</v>
      </c>
      <c r="N480" s="20">
        <f t="shared" si="172"/>
        <v>8.5399446153831633</v>
      </c>
      <c r="O480" s="42">
        <f t="shared" si="173"/>
        <v>1.6582239089221531</v>
      </c>
      <c r="P480" s="40"/>
      <c r="Q480" s="21">
        <f t="shared" si="174"/>
        <v>11.3642669063714</v>
      </c>
      <c r="R480" s="44">
        <f t="shared" si="175"/>
        <v>0.90593447328946852</v>
      </c>
      <c r="S480" s="22"/>
      <c r="T480" s="22">
        <f t="shared" si="176"/>
        <v>1.3307190407184528</v>
      </c>
      <c r="U480" s="50">
        <f t="shared" si="177"/>
        <v>0.30594378859961258</v>
      </c>
      <c r="V480" s="47"/>
      <c r="W480" s="26">
        <f t="shared" si="181"/>
        <v>0.54632819392787957</v>
      </c>
      <c r="X480" s="26">
        <f t="shared" si="182"/>
        <v>1.3307190407184528</v>
      </c>
      <c r="Y480" s="27">
        <f t="shared" si="183"/>
        <v>0.20527556050934612</v>
      </c>
      <c r="Z480" s="26">
        <f t="shared" si="184"/>
        <v>0.2910572434426868</v>
      </c>
      <c r="AA480" s="33">
        <f t="shared" si="186"/>
        <v>2.4133464445452844</v>
      </c>
      <c r="AB480" s="30"/>
      <c r="AC480" s="37">
        <f t="shared" si="187"/>
        <v>6.3843634661901157E-3</v>
      </c>
      <c r="AD480" s="37">
        <f t="shared" si="188"/>
        <v>5.2637646607449335</v>
      </c>
      <c r="AE480" s="38">
        <f t="shared" si="189"/>
        <v>5.9584000000000019</v>
      </c>
      <c r="AF480" s="37">
        <f t="shared" si="190"/>
        <v>6.0593913094450611E-4</v>
      </c>
      <c r="AG480" s="37">
        <f t="shared" si="191"/>
        <v>0.28980946744349079</v>
      </c>
      <c r="AH480" s="38">
        <f t="shared" si="192"/>
        <v>0.57499278467385873</v>
      </c>
    </row>
    <row r="481" spans="6:34" x14ac:dyDescent="0.2">
      <c r="F481" s="9">
        <v>52.100000000002701</v>
      </c>
      <c r="G481" s="17">
        <f t="shared" si="185"/>
        <v>1078.4076923077191</v>
      </c>
      <c r="H481" s="24">
        <f t="shared" si="178"/>
        <v>1351.5576923077192</v>
      </c>
      <c r="I481" s="24">
        <f t="shared" si="179"/>
        <v>14.1829304674566</v>
      </c>
      <c r="J481" s="18">
        <f t="shared" si="180"/>
        <v>1418293046.7456601</v>
      </c>
      <c r="K481" s="19">
        <f t="shared" si="169"/>
        <v>-6.5691506857621595</v>
      </c>
      <c r="L481" s="25">
        <f t="shared" si="170"/>
        <v>-8.6811267414337738</v>
      </c>
      <c r="M481" s="19">
        <f t="shared" si="171"/>
        <v>2.1119760556716143</v>
      </c>
      <c r="N481" s="20">
        <f t="shared" si="172"/>
        <v>8.5537030769216216</v>
      </c>
      <c r="O481" s="42">
        <f t="shared" si="173"/>
        <v>1.6575729105565209</v>
      </c>
      <c r="P481" s="40"/>
      <c r="Q481" s="21">
        <f t="shared" si="174"/>
        <v>11.300210880126137</v>
      </c>
      <c r="R481" s="44">
        <f t="shared" si="175"/>
        <v>0.90538916102644973</v>
      </c>
      <c r="S481" s="22"/>
      <c r="T481" s="22">
        <f t="shared" si="176"/>
        <v>1.3210899160873084</v>
      </c>
      <c r="U481" s="50">
        <f t="shared" si="177"/>
        <v>0.30587971542354869</v>
      </c>
      <c r="V481" s="47"/>
      <c r="W481" s="26">
        <f t="shared" si="181"/>
        <v>0.54621377754205114</v>
      </c>
      <c r="X481" s="26">
        <f t="shared" si="182"/>
        <v>1.3210899160873084</v>
      </c>
      <c r="Y481" s="27">
        <f t="shared" si="183"/>
        <v>0.20672846370661149</v>
      </c>
      <c r="Z481" s="26">
        <f t="shared" si="184"/>
        <v>0.29251469881710035</v>
      </c>
      <c r="AA481" s="33">
        <f t="shared" si="186"/>
        <v>2.4008190346663194</v>
      </c>
      <c r="AB481" s="30"/>
      <c r="AC481" s="37">
        <f t="shared" si="187"/>
        <v>6.3474929735450169E-3</v>
      </c>
      <c r="AD481" s="37">
        <f t="shared" si="188"/>
        <v>5.270112153718479</v>
      </c>
      <c r="AE481" s="38">
        <f t="shared" si="189"/>
        <v>5.9584000000000028</v>
      </c>
      <c r="AF481" s="37">
        <f t="shared" si="190"/>
        <v>6.0563443822500779E-4</v>
      </c>
      <c r="AG481" s="37">
        <f t="shared" si="191"/>
        <v>0.29041510188171582</v>
      </c>
      <c r="AH481" s="38">
        <f t="shared" si="192"/>
        <v>0.57499247998113923</v>
      </c>
    </row>
    <row r="482" spans="6:34" x14ac:dyDescent="0.2">
      <c r="F482" s="9">
        <v>52.0000000000027</v>
      </c>
      <c r="G482" s="17">
        <f t="shared" si="185"/>
        <v>1078.153846153873</v>
      </c>
      <c r="H482" s="24">
        <f t="shared" si="178"/>
        <v>1351.3038461538731</v>
      </c>
      <c r="I482" s="24">
        <f t="shared" si="179"/>
        <v>14.173879289941794</v>
      </c>
      <c r="J482" s="18">
        <f t="shared" si="180"/>
        <v>1417387928.9941795</v>
      </c>
      <c r="K482" s="19">
        <f t="shared" si="169"/>
        <v>-6.5577779624039279</v>
      </c>
      <c r="L482" s="25">
        <f t="shared" si="170"/>
        <v>-8.6851356456235198</v>
      </c>
      <c r="M482" s="19">
        <f t="shared" si="171"/>
        <v>2.127357683219592</v>
      </c>
      <c r="N482" s="20">
        <f t="shared" si="172"/>
        <v>8.5674615384600799</v>
      </c>
      <c r="O482" s="42">
        <f t="shared" si="173"/>
        <v>1.6569128482066322</v>
      </c>
      <c r="P482" s="40"/>
      <c r="Q482" s="21">
        <f t="shared" si="174"/>
        <v>11.236179607380238</v>
      </c>
      <c r="R482" s="44">
        <f t="shared" si="175"/>
        <v>0.90483928961510651</v>
      </c>
      <c r="S482" s="22"/>
      <c r="T482" s="22">
        <f t="shared" si="176"/>
        <v>1.3114946074680407</v>
      </c>
      <c r="U482" s="50">
        <f t="shared" si="177"/>
        <v>0.30581572394281314</v>
      </c>
      <c r="V482" s="47"/>
      <c r="W482" s="26">
        <f t="shared" si="181"/>
        <v>0.54609950704073773</v>
      </c>
      <c r="X482" s="26">
        <f t="shared" si="182"/>
        <v>1.3114946074680407</v>
      </c>
      <c r="Y482" s="27">
        <f t="shared" si="183"/>
        <v>0.20819738942542523</v>
      </c>
      <c r="Z482" s="26">
        <f t="shared" si="184"/>
        <v>0.29398214753988283</v>
      </c>
      <c r="AA482" s="33">
        <f t="shared" si="186"/>
        <v>2.3883352900827153</v>
      </c>
      <c r="AB482" s="30"/>
      <c r="AC482" s="37">
        <f t="shared" si="187"/>
        <v>6.3106503981068115E-3</v>
      </c>
      <c r="AD482" s="37">
        <f t="shared" si="188"/>
        <v>5.2764228041165859</v>
      </c>
      <c r="AE482" s="38">
        <f t="shared" si="189"/>
        <v>5.9584000000000028</v>
      </c>
      <c r="AF482" s="37">
        <f t="shared" si="190"/>
        <v>6.0532750677896841E-4</v>
      </c>
      <c r="AG482" s="37">
        <f t="shared" si="191"/>
        <v>0.29102042938849476</v>
      </c>
      <c r="AH482" s="38">
        <f t="shared" si="192"/>
        <v>0.57499217304969319</v>
      </c>
    </row>
    <row r="483" spans="6:34" x14ac:dyDescent="0.2">
      <c r="F483" s="9">
        <v>51.900000000002699</v>
      </c>
      <c r="G483" s="17">
        <f t="shared" si="185"/>
        <v>1077.9000000000269</v>
      </c>
      <c r="H483" s="24">
        <f t="shared" si="178"/>
        <v>1351.050000000027</v>
      </c>
      <c r="I483" s="24">
        <f t="shared" si="179"/>
        <v>14.164841000000962</v>
      </c>
      <c r="J483" s="18">
        <f t="shared" si="180"/>
        <v>1416484100.0000961</v>
      </c>
      <c r="K483" s="19">
        <f t="shared" si="169"/>
        <v>-6.5463445563101246</v>
      </c>
      <c r="L483" s="25">
        <f t="shared" si="170"/>
        <v>-8.6891450070319234</v>
      </c>
      <c r="M483" s="19">
        <f t="shared" si="171"/>
        <v>2.1428004507217988</v>
      </c>
      <c r="N483" s="20">
        <f t="shared" si="172"/>
        <v>8.5812199999985381</v>
      </c>
      <c r="O483" s="42">
        <f t="shared" si="173"/>
        <v>1.6562436834464069</v>
      </c>
      <c r="P483" s="40"/>
      <c r="Q483" s="21">
        <f t="shared" si="174"/>
        <v>11.172175677060562</v>
      </c>
      <c r="R483" s="44">
        <f t="shared" si="175"/>
        <v>0.90428484943464094</v>
      </c>
      <c r="S483" s="22"/>
      <c r="T483" s="22">
        <f t="shared" si="176"/>
        <v>1.3019332539035784</v>
      </c>
      <c r="U483" s="50">
        <f t="shared" si="177"/>
        <v>0.30575181704521509</v>
      </c>
      <c r="V483" s="47"/>
      <c r="W483" s="26">
        <f t="shared" si="181"/>
        <v>0.54598538758074122</v>
      </c>
      <c r="X483" s="26">
        <f t="shared" si="182"/>
        <v>1.3019332539035784</v>
      </c>
      <c r="Y483" s="27">
        <f t="shared" si="183"/>
        <v>0.2096825570526433</v>
      </c>
      <c r="Z483" s="26">
        <f t="shared" si="184"/>
        <v>0.29545964596265162</v>
      </c>
      <c r="AA483" s="33">
        <f t="shared" si="186"/>
        <v>2.3758953961941254</v>
      </c>
      <c r="AB483" s="30"/>
      <c r="AC483" s="37">
        <f t="shared" si="187"/>
        <v>6.2738371074242284E-3</v>
      </c>
      <c r="AD483" s="37">
        <f t="shared" si="188"/>
        <v>5.2826966412240104</v>
      </c>
      <c r="AE483" s="38">
        <f t="shared" si="189"/>
        <v>5.9584000000000028</v>
      </c>
      <c r="AF483" s="37">
        <f t="shared" si="190"/>
        <v>6.0501833323993665E-4</v>
      </c>
      <c r="AG483" s="37">
        <f t="shared" si="191"/>
        <v>0.29162544772173471</v>
      </c>
      <c r="AH483" s="38">
        <f t="shared" si="192"/>
        <v>0.5749918638761542</v>
      </c>
    </row>
    <row r="484" spans="6:34" x14ac:dyDescent="0.2">
      <c r="F484" s="9">
        <v>51.800000000002697</v>
      </c>
      <c r="G484" s="17">
        <f t="shared" si="185"/>
        <v>1077.6461538461808</v>
      </c>
      <c r="H484" s="24">
        <f t="shared" si="178"/>
        <v>1350.7961538461809</v>
      </c>
      <c r="I484" s="24">
        <f t="shared" si="179"/>
        <v>14.155815597634131</v>
      </c>
      <c r="J484" s="18">
        <f t="shared" si="180"/>
        <v>1415581559.7634132</v>
      </c>
      <c r="K484" s="19">
        <f t="shared" si="169"/>
        <v>-6.5348502097308092</v>
      </c>
      <c r="L484" s="25">
        <f t="shared" si="170"/>
        <v>-8.6931548259167748</v>
      </c>
      <c r="M484" s="19">
        <f t="shared" si="171"/>
        <v>2.1583046161859656</v>
      </c>
      <c r="N484" s="20">
        <f t="shared" si="172"/>
        <v>8.5949784615369964</v>
      </c>
      <c r="O484" s="42">
        <f t="shared" si="173"/>
        <v>1.6555653776133559</v>
      </c>
      <c r="P484" s="40"/>
      <c r="Q484" s="21">
        <f t="shared" si="174"/>
        <v>11.108201672342293</v>
      </c>
      <c r="R484" s="44">
        <f t="shared" si="175"/>
        <v>0.90372583080748436</v>
      </c>
      <c r="S484" s="22"/>
      <c r="T484" s="22">
        <f t="shared" si="176"/>
        <v>1.2924059928773655</v>
      </c>
      <c r="U484" s="50">
        <f t="shared" si="177"/>
        <v>0.30568799764450244</v>
      </c>
      <c r="V484" s="47"/>
      <c r="W484" s="26">
        <f t="shared" si="181"/>
        <v>0.54587142436518288</v>
      </c>
      <c r="X484" s="26">
        <f t="shared" si="182"/>
        <v>1.2924059928773655</v>
      </c>
      <c r="Y484" s="27">
        <f t="shared" si="183"/>
        <v>0.21118418955558799</v>
      </c>
      <c r="Z484" s="26">
        <f t="shared" si="184"/>
        <v>0.29694725031437347</v>
      </c>
      <c r="AA484" s="33">
        <f t="shared" si="186"/>
        <v>2.3634995364547051</v>
      </c>
      <c r="AB484" s="30"/>
      <c r="AC484" s="37">
        <f t="shared" si="187"/>
        <v>6.2370544654821595E-3</v>
      </c>
      <c r="AD484" s="37">
        <f t="shared" si="188"/>
        <v>5.2889336956894928</v>
      </c>
      <c r="AE484" s="38">
        <f t="shared" si="189"/>
        <v>5.9584000000000028</v>
      </c>
      <c r="AF484" s="37">
        <f t="shared" si="190"/>
        <v>6.0470691422600208E-4</v>
      </c>
      <c r="AG484" s="37">
        <f t="shared" si="191"/>
        <v>0.29223015463596069</v>
      </c>
      <c r="AH484" s="38">
        <f t="shared" si="192"/>
        <v>0.57499155245714006</v>
      </c>
    </row>
    <row r="485" spans="6:34" x14ac:dyDescent="0.2">
      <c r="F485" s="9">
        <v>51.700000000002703</v>
      </c>
      <c r="G485" s="17">
        <f t="shared" si="185"/>
        <v>1077.3923076923347</v>
      </c>
      <c r="H485" s="24">
        <f t="shared" si="178"/>
        <v>1350.5423076923348</v>
      </c>
      <c r="I485" s="24">
        <f t="shared" si="179"/>
        <v>14.146803082841217</v>
      </c>
      <c r="J485" s="18">
        <f t="shared" si="180"/>
        <v>1414680308.2841218</v>
      </c>
      <c r="K485" s="19">
        <f t="shared" si="169"/>
        <v>-6.5232946633272206</v>
      </c>
      <c r="L485" s="25">
        <f t="shared" si="170"/>
        <v>-8.6971651025360686</v>
      </c>
      <c r="M485" s="19">
        <f t="shared" si="171"/>
        <v>2.1738704392088479</v>
      </c>
      <c r="N485" s="20">
        <f t="shared" si="172"/>
        <v>8.6087369230754547</v>
      </c>
      <c r="O485" s="42">
        <f t="shared" si="173"/>
        <v>1.654877891806664</v>
      </c>
      <c r="P485" s="40"/>
      <c r="Q485" s="21">
        <f t="shared" si="174"/>
        <v>11.044260170472702</v>
      </c>
      <c r="R485" s="44">
        <f t="shared" si="175"/>
        <v>0.90316222399849</v>
      </c>
      <c r="S485" s="22"/>
      <c r="T485" s="22">
        <f t="shared" si="176"/>
        <v>1.28291296030535</v>
      </c>
      <c r="U485" s="50">
        <f t="shared" si="177"/>
        <v>0.30562426868062997</v>
      </c>
      <c r="V485" s="47"/>
      <c r="W485" s="26">
        <f t="shared" si="181"/>
        <v>0.54575762264398209</v>
      </c>
      <c r="X485" s="26">
        <f t="shared" si="182"/>
        <v>1.28291296030535</v>
      </c>
      <c r="Y485" s="27">
        <f t="shared" si="183"/>
        <v>0.21270251354935438</v>
      </c>
      <c r="Z485" s="26">
        <f t="shared" si="184"/>
        <v>0.29844501668735141</v>
      </c>
      <c r="AA485" s="33">
        <f t="shared" si="186"/>
        <v>2.3511478923634268</v>
      </c>
      <c r="AB485" s="30"/>
      <c r="AC485" s="37">
        <f t="shared" si="187"/>
        <v>6.200303832609476E-3</v>
      </c>
      <c r="AD485" s="37">
        <f t="shared" si="188"/>
        <v>5.2951339995221023</v>
      </c>
      <c r="AE485" s="38">
        <f t="shared" si="189"/>
        <v>5.9584000000000028</v>
      </c>
      <c r="AF485" s="37">
        <f t="shared" si="190"/>
        <v>6.0439324633952565E-4</v>
      </c>
      <c r="AG485" s="37">
        <f t="shared" si="191"/>
        <v>0.29283454788230023</v>
      </c>
      <c r="AH485" s="38">
        <f t="shared" si="192"/>
        <v>0.57499123878925373</v>
      </c>
    </row>
    <row r="486" spans="6:34" x14ac:dyDescent="0.2">
      <c r="F486" s="9">
        <v>51.600000000002801</v>
      </c>
      <c r="G486" s="17">
        <f t="shared" si="185"/>
        <v>1077.1384615384886</v>
      </c>
      <c r="H486" s="24">
        <f t="shared" si="178"/>
        <v>1350.2884615384887</v>
      </c>
      <c r="I486" s="24">
        <f t="shared" si="179"/>
        <v>14.13780345562229</v>
      </c>
      <c r="J486" s="18">
        <f t="shared" si="180"/>
        <v>1413780345.5622289</v>
      </c>
      <c r="K486" s="19">
        <f t="shared" si="169"/>
        <v>-6.5116776561588274</v>
      </c>
      <c r="L486" s="25">
        <f t="shared" si="170"/>
        <v>-8.7011758371479857</v>
      </c>
      <c r="M486" s="19">
        <f t="shared" si="171"/>
        <v>2.1894981809891583</v>
      </c>
      <c r="N486" s="20">
        <f t="shared" si="172"/>
        <v>8.622495384613913</v>
      </c>
      <c r="O486" s="42">
        <f t="shared" si="173"/>
        <v>1.6541811868852507</v>
      </c>
      <c r="P486" s="40"/>
      <c r="Q486" s="21">
        <f t="shared" si="174"/>
        <v>10.980353742595033</v>
      </c>
      <c r="R486" s="44">
        <f t="shared" si="175"/>
        <v>0.90259401921410753</v>
      </c>
      <c r="S486" s="22"/>
      <c r="T486" s="22">
        <f t="shared" si="176"/>
        <v>1.2734542905280659</v>
      </c>
      <c r="U486" s="50">
        <f t="shared" si="177"/>
        <v>0.30556063312003023</v>
      </c>
      <c r="V486" s="47"/>
      <c r="W486" s="26">
        <f t="shared" si="181"/>
        <v>0.54564398771433964</v>
      </c>
      <c r="X486" s="26">
        <f t="shared" si="182"/>
        <v>1.2734542905280659</v>
      </c>
      <c r="Y486" s="27">
        <f t="shared" si="183"/>
        <v>0.21423775936554279</v>
      </c>
      <c r="Z486" s="26">
        <f t="shared" si="184"/>
        <v>0.29995300102286687</v>
      </c>
      <c r="AA486" s="33">
        <f t="shared" si="186"/>
        <v>2.338840643454521</v>
      </c>
      <c r="AB486" s="30"/>
      <c r="AC486" s="37">
        <f t="shared" si="187"/>
        <v>6.1635865653829822E-3</v>
      </c>
      <c r="AD486" s="37">
        <f t="shared" si="188"/>
        <v>5.3012975860874851</v>
      </c>
      <c r="AE486" s="38">
        <f t="shared" si="189"/>
        <v>5.9584000000000028</v>
      </c>
      <c r="AF486" s="37">
        <f t="shared" si="190"/>
        <v>6.040773261664766E-4</v>
      </c>
      <c r="AG486" s="37">
        <f t="shared" si="191"/>
        <v>0.2934386252084667</v>
      </c>
      <c r="AH486" s="38">
        <f t="shared" si="192"/>
        <v>0.57499092286908127</v>
      </c>
    </row>
    <row r="487" spans="6:34" x14ac:dyDescent="0.2">
      <c r="F487" s="9">
        <v>51.5000000000028</v>
      </c>
      <c r="G487" s="17">
        <f t="shared" si="185"/>
        <v>1076.8846153846425</v>
      </c>
      <c r="H487" s="24">
        <f t="shared" si="178"/>
        <v>1350.0346153846426</v>
      </c>
      <c r="I487" s="24">
        <f t="shared" si="179"/>
        <v>14.128816715977308</v>
      </c>
      <c r="J487" s="18">
        <f t="shared" si="180"/>
        <v>1412881671.5977309</v>
      </c>
      <c r="K487" s="19">
        <f t="shared" si="169"/>
        <v>-6.4999989256702717</v>
      </c>
      <c r="L487" s="25">
        <f t="shared" si="170"/>
        <v>-8.7051870300109009</v>
      </c>
      <c r="M487" s="19">
        <f t="shared" si="171"/>
        <v>2.2051881043406292</v>
      </c>
      <c r="N487" s="20">
        <f t="shared" si="172"/>
        <v>8.6362538461523712</v>
      </c>
      <c r="O487" s="42">
        <f t="shared" si="173"/>
        <v>1.6534752234658132</v>
      </c>
      <c r="P487" s="40"/>
      <c r="Q487" s="21">
        <f t="shared" si="174"/>
        <v>10.916484953572127</v>
      </c>
      <c r="R487" s="44">
        <f t="shared" si="175"/>
        <v>0.90202120660154916</v>
      </c>
      <c r="S487" s="22"/>
      <c r="T487" s="22">
        <f t="shared" si="176"/>
        <v>1.2640301163027585</v>
      </c>
      <c r="U487" s="50">
        <f t="shared" si="177"/>
        <v>0.30549709395588748</v>
      </c>
      <c r="V487" s="47"/>
      <c r="W487" s="26">
        <f t="shared" si="181"/>
        <v>0.54553052492122756</v>
      </c>
      <c r="X487" s="26">
        <f t="shared" si="182"/>
        <v>1.2640301163027585</v>
      </c>
      <c r="Y487" s="27">
        <f t="shared" si="183"/>
        <v>0.21579016112245974</v>
      </c>
      <c r="Z487" s="26">
        <f t="shared" si="184"/>
        <v>0.30147125909647932</v>
      </c>
      <c r="AA487" s="33">
        <f t="shared" si="186"/>
        <v>2.3265779672879825</v>
      </c>
      <c r="AB487" s="30"/>
      <c r="AC487" s="37">
        <f t="shared" si="187"/>
        <v>6.1269040165616373E-3</v>
      </c>
      <c r="AD487" s="37">
        <f t="shared" si="188"/>
        <v>5.3074244901040464</v>
      </c>
      <c r="AE487" s="38">
        <f t="shared" si="189"/>
        <v>5.9584000000000028</v>
      </c>
      <c r="AF487" s="37">
        <f t="shared" si="190"/>
        <v>6.037591502787269E-4</v>
      </c>
      <c r="AG487" s="37">
        <f t="shared" si="191"/>
        <v>0.29404238435874541</v>
      </c>
      <c r="AH487" s="38">
        <f t="shared" si="192"/>
        <v>0.57499060469319285</v>
      </c>
    </row>
    <row r="488" spans="6:34" x14ac:dyDescent="0.2">
      <c r="F488" s="9">
        <v>51.400000000002798</v>
      </c>
      <c r="G488" s="17">
        <f t="shared" si="185"/>
        <v>1076.6307692307964</v>
      </c>
      <c r="H488" s="24">
        <f t="shared" si="178"/>
        <v>1349.7807692307965</v>
      </c>
      <c r="I488" s="24">
        <f t="shared" si="179"/>
        <v>14.1198428639063</v>
      </c>
      <c r="J488" s="18">
        <f t="shared" si="180"/>
        <v>1411984286.39063</v>
      </c>
      <c r="K488" s="19">
        <f t="shared" si="169"/>
        <v>-6.4882582076782791</v>
      </c>
      <c r="L488" s="25">
        <f t="shared" si="170"/>
        <v>-8.7091986813833895</v>
      </c>
      <c r="M488" s="19">
        <f t="shared" si="171"/>
        <v>2.2209404737051104</v>
      </c>
      <c r="N488" s="20">
        <f t="shared" si="172"/>
        <v>8.6500123076908295</v>
      </c>
      <c r="O488" s="42">
        <f t="shared" si="173"/>
        <v>1.6527599619208608</v>
      </c>
      <c r="P488" s="40"/>
      <c r="Q488" s="21">
        <f t="shared" si="174"/>
        <v>10.85265636181092</v>
      </c>
      <c r="R488" s="44">
        <f t="shared" si="175"/>
        <v>0.90144377624794891</v>
      </c>
      <c r="S488" s="22"/>
      <c r="T488" s="22">
        <f t="shared" si="176"/>
        <v>1.2546405687956876</v>
      </c>
      <c r="U488" s="50">
        <f t="shared" si="177"/>
        <v>0.30543365420841628</v>
      </c>
      <c r="V488" s="47"/>
      <c r="W488" s="26">
        <f t="shared" si="181"/>
        <v>0.54541723965788613</v>
      </c>
      <c r="X488" s="26">
        <f t="shared" si="182"/>
        <v>1.2546405687956876</v>
      </c>
      <c r="Y488" s="27">
        <f t="shared" si="183"/>
        <v>0.21735995679679987</v>
      </c>
      <c r="Z488" s="26">
        <f t="shared" si="184"/>
        <v>0.3029998465029593</v>
      </c>
      <c r="AA488" s="33">
        <f t="shared" si="186"/>
        <v>2.314360039440309</v>
      </c>
      <c r="AB488" s="30"/>
      <c r="AC488" s="37">
        <f t="shared" si="187"/>
        <v>6.09025753493753E-3</v>
      </c>
      <c r="AD488" s="37">
        <f t="shared" si="188"/>
        <v>5.3135147476389841</v>
      </c>
      <c r="AE488" s="38">
        <f t="shared" si="189"/>
        <v>5.9584000000000028</v>
      </c>
      <c r="AF488" s="37">
        <f t="shared" si="190"/>
        <v>6.034387152281911E-4</v>
      </c>
      <c r="AG488" s="37">
        <f t="shared" si="191"/>
        <v>0.29464582307397358</v>
      </c>
      <c r="AH488" s="38">
        <f t="shared" si="192"/>
        <v>0.57499028425814225</v>
      </c>
    </row>
    <row r="489" spans="6:34" x14ac:dyDescent="0.2">
      <c r="F489" s="9">
        <v>51.300000000002797</v>
      </c>
      <c r="G489" s="17">
        <f t="shared" si="185"/>
        <v>1076.3769230769503</v>
      </c>
      <c r="H489" s="24">
        <f t="shared" si="178"/>
        <v>1349.5269230769504</v>
      </c>
      <c r="I489" s="24">
        <f t="shared" si="179"/>
        <v>14.110881899409279</v>
      </c>
      <c r="J489" s="18">
        <f t="shared" si="180"/>
        <v>1411088189.9409277</v>
      </c>
      <c r="K489" s="19">
        <f t="shared" si="169"/>
        <v>-6.4764552363582677</v>
      </c>
      <c r="L489" s="25">
        <f t="shared" si="170"/>
        <v>-8.7132107915242116</v>
      </c>
      <c r="M489" s="19">
        <f t="shared" si="171"/>
        <v>2.2367555551659439</v>
      </c>
      <c r="N489" s="20">
        <f t="shared" si="172"/>
        <v>8.6637707692292878</v>
      </c>
      <c r="O489" s="42">
        <f t="shared" si="173"/>
        <v>1.6520353623767043</v>
      </c>
      <c r="P489" s="40"/>
      <c r="Q489" s="21">
        <f t="shared" si="174"/>
        <v>10.788870519086272</v>
      </c>
      <c r="R489" s="44">
        <f t="shared" si="175"/>
        <v>0.90086171817949467</v>
      </c>
      <c r="S489" s="22"/>
      <c r="T489" s="22">
        <f t="shared" si="176"/>
        <v>1.2452857775744255</v>
      </c>
      <c r="U489" s="50">
        <f t="shared" si="177"/>
        <v>0.30537031692514266</v>
      </c>
      <c r="V489" s="47"/>
      <c r="W489" s="26">
        <f t="shared" si="181"/>
        <v>0.5453041373663261</v>
      </c>
      <c r="X489" s="26">
        <f t="shared" si="182"/>
        <v>1.2452857775744255</v>
      </c>
      <c r="Y489" s="27">
        <f t="shared" si="183"/>
        <v>0.21894738829687452</v>
      </c>
      <c r="Z489" s="26">
        <f t="shared" si="184"/>
        <v>0.30453881864087767</v>
      </c>
      <c r="AA489" s="33">
        <f t="shared" si="186"/>
        <v>2.3021870334952519</v>
      </c>
      <c r="AB489" s="30"/>
      <c r="AC489" s="37">
        <f t="shared" si="187"/>
        <v>6.0536484653033905E-3</v>
      </c>
      <c r="AD489" s="37">
        <f t="shared" si="188"/>
        <v>5.3195683961042874</v>
      </c>
      <c r="AE489" s="38">
        <f t="shared" si="189"/>
        <v>5.9584000000000028</v>
      </c>
      <c r="AF489" s="37">
        <f t="shared" si="190"/>
        <v>6.0311601755232733E-4</v>
      </c>
      <c r="AG489" s="37">
        <f t="shared" si="191"/>
        <v>0.29524893909152589</v>
      </c>
      <c r="AH489" s="38">
        <f t="shared" si="192"/>
        <v>0.57498996156046644</v>
      </c>
    </row>
    <row r="490" spans="6:34" x14ac:dyDescent="0.2">
      <c r="F490" s="9">
        <v>51.200000000002802</v>
      </c>
      <c r="G490" s="17">
        <f t="shared" si="185"/>
        <v>1076.1230769231042</v>
      </c>
      <c r="H490" s="24">
        <f t="shared" si="178"/>
        <v>1349.2730769231043</v>
      </c>
      <c r="I490" s="24">
        <f t="shared" si="179"/>
        <v>14.101933822486188</v>
      </c>
      <c r="J490" s="18">
        <f t="shared" si="180"/>
        <v>1410193382.2486188</v>
      </c>
      <c r="K490" s="19">
        <f t="shared" si="169"/>
        <v>-6.4645897442309508</v>
      </c>
      <c r="L490" s="25">
        <f t="shared" si="170"/>
        <v>-8.7172233606923335</v>
      </c>
      <c r="M490" s="19">
        <f t="shared" si="171"/>
        <v>2.2526336164613827</v>
      </c>
      <c r="N490" s="20">
        <f t="shared" si="172"/>
        <v>8.6775292307677461</v>
      </c>
      <c r="O490" s="42">
        <f t="shared" si="173"/>
        <v>1.651301384711453</v>
      </c>
      <c r="P490" s="40"/>
      <c r="Q490" s="21">
        <f t="shared" si="174"/>
        <v>10.725129970365355</v>
      </c>
      <c r="R490" s="44">
        <f t="shared" si="175"/>
        <v>0.900275022360563</v>
      </c>
      <c r="S490" s="22"/>
      <c r="T490" s="22">
        <f t="shared" si="176"/>
        <v>1.2359658706002938</v>
      </c>
      <c r="U490" s="50">
        <f t="shared" si="177"/>
        <v>0.30530708518118926</v>
      </c>
      <c r="V490" s="47"/>
      <c r="W490" s="26">
        <f t="shared" si="181"/>
        <v>0.54519122353783789</v>
      </c>
      <c r="X490" s="26">
        <f t="shared" si="182"/>
        <v>1.2359658706002938</v>
      </c>
      <c r="Y490" s="27">
        <f t="shared" si="183"/>
        <v>0.22055270153739967</v>
      </c>
      <c r="Z490" s="26">
        <f t="shared" si="184"/>
        <v>0.30608823069682439</v>
      </c>
      <c r="AA490" s="33">
        <f t="shared" si="186"/>
        <v>2.2900591210347412</v>
      </c>
      <c r="AB490" s="30"/>
      <c r="AC490" s="37">
        <f t="shared" si="187"/>
        <v>6.0170781483300066E-3</v>
      </c>
      <c r="AD490" s="37">
        <f t="shared" si="188"/>
        <v>5.3255854742526179</v>
      </c>
      <c r="AE490" s="38">
        <f t="shared" si="189"/>
        <v>5.9584000000000028</v>
      </c>
      <c r="AF490" s="37">
        <f t="shared" si="190"/>
        <v>6.0279105377084193E-4</v>
      </c>
      <c r="AG490" s="37">
        <f t="shared" si="191"/>
        <v>0.29585173014529675</v>
      </c>
      <c r="AH490" s="38">
        <f t="shared" si="192"/>
        <v>0.57498963659668512</v>
      </c>
    </row>
    <row r="491" spans="6:34" x14ac:dyDescent="0.2">
      <c r="F491" s="9">
        <v>51.100000000002801</v>
      </c>
      <c r="G491" s="17">
        <f t="shared" si="185"/>
        <v>1075.8692307692581</v>
      </c>
      <c r="H491" s="24">
        <f t="shared" si="178"/>
        <v>1349.0192307692582</v>
      </c>
      <c r="I491" s="24">
        <f t="shared" si="179"/>
        <v>14.092998633137071</v>
      </c>
      <c r="J491" s="18">
        <f t="shared" si="180"/>
        <v>1409299863.3137071</v>
      </c>
      <c r="K491" s="19">
        <f t="shared" si="169"/>
        <v>-6.4526614621487468</v>
      </c>
      <c r="L491" s="25">
        <f t="shared" si="170"/>
        <v>-8.7212363891469096</v>
      </c>
      <c r="M491" s="19">
        <f t="shared" si="171"/>
        <v>2.2685749269981628</v>
      </c>
      <c r="N491" s="20">
        <f t="shared" si="172"/>
        <v>8.6912876923062043</v>
      </c>
      <c r="O491" s="42">
        <f t="shared" si="173"/>
        <v>1.6505579885529684</v>
      </c>
      <c r="P491" s="40"/>
      <c r="Q491" s="21">
        <f t="shared" si="174"/>
        <v>10.661437253632087</v>
      </c>
      <c r="R491" s="44">
        <f t="shared" si="175"/>
        <v>0.89968367869282795</v>
      </c>
      <c r="S491" s="22"/>
      <c r="T491" s="22">
        <f t="shared" si="176"/>
        <v>1.2266809742208764</v>
      </c>
      <c r="U491" s="50">
        <f t="shared" si="177"/>
        <v>0.305243962079564</v>
      </c>
      <c r="V491" s="47"/>
      <c r="W491" s="26">
        <f t="shared" si="181"/>
        <v>0.54507850371350708</v>
      </c>
      <c r="X491" s="26">
        <f t="shared" si="182"/>
        <v>1.2266809742208764</v>
      </c>
      <c r="Y491" s="27">
        <f t="shared" si="183"/>
        <v>0.22217614651589115</v>
      </c>
      <c r="Z491" s="26">
        <f t="shared" si="184"/>
        <v>0.3076481376292623</v>
      </c>
      <c r="AA491" s="33">
        <f t="shared" si="186"/>
        <v>2.277976471629922</v>
      </c>
      <c r="AB491" s="30"/>
      <c r="AC491" s="37">
        <f t="shared" si="187"/>
        <v>5.9805479204829096E-3</v>
      </c>
      <c r="AD491" s="37">
        <f t="shared" si="188"/>
        <v>5.3315660221731012</v>
      </c>
      <c r="AE491" s="38">
        <f t="shared" si="189"/>
        <v>5.9584000000000037</v>
      </c>
      <c r="AF491" s="37">
        <f t="shared" si="190"/>
        <v>6.0246382038620452E-4</v>
      </c>
      <c r="AG491" s="37">
        <f t="shared" si="191"/>
        <v>0.29645419396568296</v>
      </c>
      <c r="AH491" s="38">
        <f t="shared" si="192"/>
        <v>0.57498930936330028</v>
      </c>
    </row>
    <row r="492" spans="6:34" x14ac:dyDescent="0.2">
      <c r="F492" s="9">
        <v>51.0000000000028</v>
      </c>
      <c r="G492" s="17">
        <f t="shared" si="185"/>
        <v>1075.615384615412</v>
      </c>
      <c r="H492" s="24">
        <f t="shared" si="178"/>
        <v>1348.7653846154121</v>
      </c>
      <c r="I492" s="24">
        <f t="shared" si="179"/>
        <v>14.084076331361914</v>
      </c>
      <c r="J492" s="18">
        <f t="shared" si="180"/>
        <v>1408407633.1361914</v>
      </c>
      <c r="K492" s="19">
        <f t="shared" si="169"/>
        <v>-6.4406701192820508</v>
      </c>
      <c r="L492" s="25">
        <f t="shared" si="170"/>
        <v>-8.7252498771472862</v>
      </c>
      <c r="M492" s="19">
        <f t="shared" si="171"/>
        <v>2.2845797578652354</v>
      </c>
      <c r="N492" s="20">
        <f t="shared" si="172"/>
        <v>8.7050461538446626</v>
      </c>
      <c r="O492" s="42">
        <f t="shared" si="173"/>
        <v>1.6498051332768098</v>
      </c>
      <c r="P492" s="40"/>
      <c r="Q492" s="21">
        <f t="shared" si="174"/>
        <v>10.597794899711799</v>
      </c>
      <c r="R492" s="44">
        <f t="shared" si="175"/>
        <v>0.89908767701436432</v>
      </c>
      <c r="S492" s="22"/>
      <c r="T492" s="22">
        <f t="shared" si="176"/>
        <v>1.2174312131626306</v>
      </c>
      <c r="U492" s="50">
        <f t="shared" si="177"/>
        <v>0.30518095075145274</v>
      </c>
      <c r="V492" s="47"/>
      <c r="W492" s="26">
        <f t="shared" si="181"/>
        <v>0.54496598348473702</v>
      </c>
      <c r="X492" s="26">
        <f t="shared" si="182"/>
        <v>1.2174312131626306</v>
      </c>
      <c r="Y492" s="27">
        <f t="shared" si="183"/>
        <v>0.22381797739070194</v>
      </c>
      <c r="Z492" s="26">
        <f t="shared" si="184"/>
        <v>0.30921859415200686</v>
      </c>
      <c r="AA492" s="33">
        <f t="shared" si="186"/>
        <v>2.2659392528323297</v>
      </c>
      <c r="AB492" s="30"/>
      <c r="AC492" s="37">
        <f t="shared" si="187"/>
        <v>5.9440591139265668E-3</v>
      </c>
      <c r="AD492" s="37">
        <f t="shared" si="188"/>
        <v>5.3375100812870278</v>
      </c>
      <c r="AE492" s="38">
        <f t="shared" si="189"/>
        <v>5.9584000000000037</v>
      </c>
      <c r="AF492" s="37">
        <f t="shared" si="190"/>
        <v>6.021343138829171E-4</v>
      </c>
      <c r="AG492" s="37">
        <f t="shared" si="191"/>
        <v>0.29705632827956585</v>
      </c>
      <c r="AH492" s="38">
        <f t="shared" si="192"/>
        <v>0.57498897985679698</v>
      </c>
    </row>
    <row r="493" spans="6:34" x14ac:dyDescent="0.2">
      <c r="F493" s="9">
        <v>50.900000000002798</v>
      </c>
      <c r="G493" s="17">
        <f t="shared" si="185"/>
        <v>1075.3615384615659</v>
      </c>
      <c r="H493" s="24">
        <f t="shared" si="178"/>
        <v>1348.511538461566</v>
      </c>
      <c r="I493" s="24">
        <f t="shared" si="179"/>
        <v>14.075166917160729</v>
      </c>
      <c r="J493" s="18">
        <f t="shared" si="180"/>
        <v>1407516691.7160728</v>
      </c>
      <c r="K493" s="19">
        <f t="shared" si="169"/>
        <v>-6.4286154431054152</v>
      </c>
      <c r="L493" s="25">
        <f t="shared" si="170"/>
        <v>-8.7292638249530157</v>
      </c>
      <c r="M493" s="19">
        <f t="shared" si="171"/>
        <v>2.3006483818476005</v>
      </c>
      <c r="N493" s="20">
        <f t="shared" si="172"/>
        <v>8.7188046153831209</v>
      </c>
      <c r="O493" s="42">
        <f t="shared" si="173"/>
        <v>1.6490427780041603</v>
      </c>
      <c r="P493" s="40"/>
      <c r="Q493" s="21">
        <f t="shared" si="174"/>
        <v>10.534205432096041</v>
      </c>
      <c r="R493" s="44">
        <f t="shared" si="175"/>
        <v>0.89848700709873741</v>
      </c>
      <c r="S493" s="22"/>
      <c r="T493" s="22">
        <f t="shared" si="176"/>
        <v>1.2082167105235846</v>
      </c>
      <c r="U493" s="50">
        <f t="shared" si="177"/>
        <v>0.30511805435651568</v>
      </c>
      <c r="V493" s="47"/>
      <c r="W493" s="26">
        <f t="shared" si="181"/>
        <v>0.54485366849377792</v>
      </c>
      <c r="X493" s="26">
        <f t="shared" si="182"/>
        <v>1.2082167105235846</v>
      </c>
      <c r="Y493" s="27">
        <f t="shared" si="183"/>
        <v>0.22547845256074295</v>
      </c>
      <c r="Z493" s="26">
        <f t="shared" si="184"/>
        <v>0.31079965471733162</v>
      </c>
      <c r="AA493" s="33">
        <f t="shared" si="186"/>
        <v>2.2539476301651806</v>
      </c>
      <c r="AB493" s="30"/>
      <c r="AC493" s="37">
        <f t="shared" si="187"/>
        <v>5.9076130564372983E-3</v>
      </c>
      <c r="AD493" s="37">
        <f t="shared" si="188"/>
        <v>5.343417694343465</v>
      </c>
      <c r="AE493" s="38">
        <f t="shared" si="189"/>
        <v>5.9584000000000037</v>
      </c>
      <c r="AF493" s="37">
        <f t="shared" si="190"/>
        <v>6.0180253072763515E-4</v>
      </c>
      <c r="AG493" s="37">
        <f t="shared" si="191"/>
        <v>0.29765813081029346</v>
      </c>
      <c r="AH493" s="38">
        <f t="shared" si="192"/>
        <v>0.57498864807364169</v>
      </c>
    </row>
    <row r="494" spans="6:34" x14ac:dyDescent="0.2">
      <c r="F494" s="9">
        <v>50.800000000002797</v>
      </c>
      <c r="G494" s="17">
        <f t="shared" si="185"/>
        <v>1075.1076923077198</v>
      </c>
      <c r="H494" s="24">
        <f t="shared" si="178"/>
        <v>1348.2576923077199</v>
      </c>
      <c r="I494" s="24">
        <f t="shared" si="179"/>
        <v>14.066270390533532</v>
      </c>
      <c r="J494" s="18">
        <f t="shared" si="180"/>
        <v>1406627039.0533533</v>
      </c>
      <c r="K494" s="19">
        <f t="shared" si="169"/>
        <v>-6.4164971593835016</v>
      </c>
      <c r="L494" s="25">
        <f t="shared" si="170"/>
        <v>-8.7332782328238334</v>
      </c>
      <c r="M494" s="19">
        <f t="shared" si="171"/>
        <v>2.3167810734403318</v>
      </c>
      <c r="N494" s="20">
        <f t="shared" si="172"/>
        <v>8.7325630769215792</v>
      </c>
      <c r="O494" s="42">
        <f t="shared" si="173"/>
        <v>1.6482708815997196</v>
      </c>
      <c r="P494" s="40"/>
      <c r="Q494" s="21">
        <f t="shared" si="174"/>
        <v>10.47067136676764</v>
      </c>
      <c r="R494" s="44">
        <f t="shared" si="175"/>
        <v>0.89788165865407221</v>
      </c>
      <c r="S494" s="22"/>
      <c r="T494" s="22">
        <f t="shared" si="176"/>
        <v>1.1990375877661317</v>
      </c>
      <c r="U494" s="50">
        <f t="shared" si="177"/>
        <v>0.305055276083187</v>
      </c>
      <c r="V494" s="47"/>
      <c r="W494" s="26">
        <f t="shared" si="181"/>
        <v>0.54474156443426247</v>
      </c>
      <c r="X494" s="26">
        <f t="shared" si="182"/>
        <v>1.1990375877661317</v>
      </c>
      <c r="Y494" s="27">
        <f t="shared" si="183"/>
        <v>0.22715783474692561</v>
      </c>
      <c r="Z494" s="26">
        <f t="shared" si="184"/>
        <v>0.31239137349869012</v>
      </c>
      <c r="AA494" s="33">
        <f t="shared" si="186"/>
        <v>2.2420017671147923</v>
      </c>
      <c r="AB494" s="30"/>
      <c r="AC494" s="37">
        <f t="shared" si="187"/>
        <v>5.8712110713098967E-3</v>
      </c>
      <c r="AD494" s="37">
        <f t="shared" si="188"/>
        <v>5.3492889054147748</v>
      </c>
      <c r="AE494" s="38">
        <f t="shared" si="189"/>
        <v>5.9584000000000028</v>
      </c>
      <c r="AF494" s="37">
        <f t="shared" si="190"/>
        <v>6.0146846736863812E-4</v>
      </c>
      <c r="AG494" s="37">
        <f t="shared" si="191"/>
        <v>0.2982595992776621</v>
      </c>
      <c r="AH494" s="38">
        <f t="shared" si="192"/>
        <v>0.57498831401028272</v>
      </c>
    </row>
    <row r="495" spans="6:34" x14ac:dyDescent="0.2">
      <c r="F495" s="9">
        <v>50.700000000002802</v>
      </c>
      <c r="G495" s="17">
        <f t="shared" si="185"/>
        <v>1074.8538461538737</v>
      </c>
      <c r="H495" s="24">
        <f t="shared" si="178"/>
        <v>1348.0038461538738</v>
      </c>
      <c r="I495" s="24">
        <f t="shared" si="179"/>
        <v>14.057386751480266</v>
      </c>
      <c r="J495" s="18">
        <f t="shared" si="180"/>
        <v>1405738675.1480265</v>
      </c>
      <c r="K495" s="19">
        <f t="shared" si="169"/>
        <v>-6.4043149921569862</v>
      </c>
      <c r="L495" s="25">
        <f t="shared" si="170"/>
        <v>-8.7372931010196808</v>
      </c>
      <c r="M495" s="19">
        <f t="shared" si="171"/>
        <v>2.3329781088626946</v>
      </c>
      <c r="N495" s="20">
        <f t="shared" si="172"/>
        <v>8.7463215384600375</v>
      </c>
      <c r="O495" s="42">
        <f t="shared" si="173"/>
        <v>1.6474894026695877</v>
      </c>
      <c r="P495" s="40"/>
      <c r="Q495" s="21">
        <f t="shared" si="174"/>
        <v>10.407195212025966</v>
      </c>
      <c r="R495" s="44">
        <f t="shared" si="175"/>
        <v>0.89727162132211624</v>
      </c>
      <c r="S495" s="22"/>
      <c r="T495" s="22">
        <f t="shared" si="176"/>
        <v>1.1898939647099183</v>
      </c>
      <c r="U495" s="50">
        <f t="shared" si="177"/>
        <v>0.3049926191489794</v>
      </c>
      <c r="V495" s="47"/>
      <c r="W495" s="26">
        <f t="shared" si="181"/>
        <v>0.54462967705174892</v>
      </c>
      <c r="X495" s="26">
        <f t="shared" si="182"/>
        <v>1.1898939647099183</v>
      </c>
      <c r="Y495" s="27">
        <f t="shared" si="183"/>
        <v>0.22885639107536906</v>
      </c>
      <c r="Z495" s="26">
        <f t="shared" si="184"/>
        <v>0.3139938043730533</v>
      </c>
      <c r="AA495" s="33">
        <f t="shared" si="186"/>
        <v>2.2301018251221434</v>
      </c>
      <c r="AB495" s="30"/>
      <c r="AC495" s="37">
        <f t="shared" si="187"/>
        <v>5.8348544772665531E-3</v>
      </c>
      <c r="AD495" s="37">
        <f t="shared" si="188"/>
        <v>5.3551237598920416</v>
      </c>
      <c r="AE495" s="38">
        <f t="shared" si="189"/>
        <v>5.9584000000000037</v>
      </c>
      <c r="AF495" s="37">
        <f t="shared" si="190"/>
        <v>6.011321202355137E-4</v>
      </c>
      <c r="AG495" s="37">
        <f t="shared" si="191"/>
        <v>0.29886073139789759</v>
      </c>
      <c r="AH495" s="38">
        <f t="shared" si="192"/>
        <v>0.57498797766314957</v>
      </c>
    </row>
    <row r="496" spans="6:34" x14ac:dyDescent="0.2">
      <c r="F496" s="9">
        <v>50.600000000002801</v>
      </c>
      <c r="G496" s="17">
        <f t="shared" si="185"/>
        <v>1074.6000000000276</v>
      </c>
      <c r="H496" s="24">
        <f t="shared" si="178"/>
        <v>1347.7500000000277</v>
      </c>
      <c r="I496" s="24">
        <f t="shared" si="179"/>
        <v>14.048516000000987</v>
      </c>
      <c r="J496" s="18">
        <f t="shared" si="180"/>
        <v>1404851600.0000987</v>
      </c>
      <c r="K496" s="19">
        <f t="shared" si="169"/>
        <v>-6.3920686637282422</v>
      </c>
      <c r="L496" s="25">
        <f t="shared" si="170"/>
        <v>-8.7413084298006876</v>
      </c>
      <c r="M496" s="19">
        <f t="shared" si="171"/>
        <v>2.3492397660724453</v>
      </c>
      <c r="N496" s="20">
        <f t="shared" si="172"/>
        <v>8.7600799999984957</v>
      </c>
      <c r="O496" s="42">
        <f t="shared" si="173"/>
        <v>1.6466982995591213</v>
      </c>
      <c r="P496" s="40"/>
      <c r="Q496" s="21">
        <f t="shared" si="174"/>
        <v>10.343779468312443</v>
      </c>
      <c r="R496" s="44">
        <f t="shared" si="175"/>
        <v>0.89665688467728411</v>
      </c>
      <c r="S496" s="22"/>
      <c r="T496" s="22">
        <f t="shared" si="176"/>
        <v>1.1807859595248238</v>
      </c>
      <c r="U496" s="50">
        <f t="shared" si="177"/>
        <v>0.30493008680079187</v>
      </c>
      <c r="V496" s="47"/>
      <c r="W496" s="26">
        <f t="shared" si="181"/>
        <v>0.54451801214427109</v>
      </c>
      <c r="X496" s="26">
        <f t="shared" si="182"/>
        <v>1.1807859595248238</v>
      </c>
      <c r="Y496" s="27">
        <f t="shared" si="183"/>
        <v>0.23057439316241449</v>
      </c>
      <c r="Z496" s="26">
        <f t="shared" si="184"/>
        <v>0.3156070009028572</v>
      </c>
      <c r="AA496" s="33">
        <f t="shared" si="186"/>
        <v>2.2182479635745502</v>
      </c>
      <c r="AB496" s="30"/>
      <c r="AC496" s="37">
        <f t="shared" si="187"/>
        <v>5.7985445883680254E-3</v>
      </c>
      <c r="AD496" s="37">
        <f t="shared" si="188"/>
        <v>5.3609223044804093</v>
      </c>
      <c r="AE496" s="38">
        <f t="shared" si="189"/>
        <v>5.9584000000000028</v>
      </c>
      <c r="AF496" s="37">
        <f t="shared" si="190"/>
        <v>6.0079348573904661E-4</v>
      </c>
      <c r="AG496" s="37">
        <f t="shared" si="191"/>
        <v>0.29946152488363664</v>
      </c>
      <c r="AH496" s="38">
        <f t="shared" si="192"/>
        <v>0.57498763902865302</v>
      </c>
    </row>
    <row r="497" spans="6:34" x14ac:dyDescent="0.2">
      <c r="F497" s="9">
        <v>50.5000000000028</v>
      </c>
      <c r="G497" s="17">
        <f t="shared" si="185"/>
        <v>1074.3461538461816</v>
      </c>
      <c r="H497" s="24">
        <f t="shared" si="178"/>
        <v>1347.4961538461816</v>
      </c>
      <c r="I497" s="24">
        <f t="shared" si="179"/>
        <v>14.039658136095653</v>
      </c>
      <c r="J497" s="18">
        <f t="shared" si="180"/>
        <v>1403965813.6095653</v>
      </c>
      <c r="K497" s="19">
        <f t="shared" si="169"/>
        <v>-6.3797578946469189</v>
      </c>
      <c r="L497" s="25">
        <f t="shared" si="170"/>
        <v>-8.7453242194271876</v>
      </c>
      <c r="M497" s="19">
        <f t="shared" si="171"/>
        <v>2.3655663247802687</v>
      </c>
      <c r="N497" s="20">
        <f t="shared" si="172"/>
        <v>8.773838461536954</v>
      </c>
      <c r="O497" s="42">
        <f t="shared" si="173"/>
        <v>1.6458975303507692</v>
      </c>
      <c r="P497" s="40"/>
      <c r="Q497" s="21">
        <f t="shared" si="174"/>
        <v>10.280426628036359</v>
      </c>
      <c r="R497" s="44">
        <f t="shared" si="175"/>
        <v>0.89603743822568882</v>
      </c>
      <c r="S497" s="22"/>
      <c r="T497" s="22">
        <f t="shared" si="176"/>
        <v>1.1717136887240445</v>
      </c>
      <c r="U497" s="50">
        <f t="shared" si="177"/>
        <v>0.30486768231522138</v>
      </c>
      <c r="V497" s="47"/>
      <c r="W497" s="26">
        <f t="shared" si="181"/>
        <v>0.54440657556289529</v>
      </c>
      <c r="X497" s="26">
        <f t="shared" si="182"/>
        <v>1.1717136887240445</v>
      </c>
      <c r="Y497" s="27">
        <f t="shared" si="183"/>
        <v>0.23231211720148764</v>
      </c>
      <c r="Z497" s="26">
        <f t="shared" si="184"/>
        <v>0.31723101631755402</v>
      </c>
      <c r="AA497" s="33">
        <f t="shared" si="186"/>
        <v>2.2064403397974939</v>
      </c>
      <c r="AB497" s="30"/>
      <c r="AC497" s="37">
        <f t="shared" si="187"/>
        <v>5.7622827139187146E-3</v>
      </c>
      <c r="AD497" s="37">
        <f t="shared" si="188"/>
        <v>5.3666845871943281</v>
      </c>
      <c r="AE497" s="38">
        <f t="shared" si="189"/>
        <v>5.9584000000000028</v>
      </c>
      <c r="AF497" s="37">
        <f t="shared" si="190"/>
        <v>6.0045256027046361E-4</v>
      </c>
      <c r="AG497" s="37">
        <f t="shared" si="191"/>
        <v>0.30006197744390711</v>
      </c>
      <c r="AH497" s="38">
        <f t="shared" si="192"/>
        <v>0.5749872981031845</v>
      </c>
    </row>
    <row r="498" spans="6:34" x14ac:dyDescent="0.2">
      <c r="F498" s="9">
        <v>50.400000000002798</v>
      </c>
      <c r="G498" s="17">
        <f t="shared" si="185"/>
        <v>1074.0923076923355</v>
      </c>
      <c r="H498" s="24">
        <f t="shared" si="178"/>
        <v>1347.2423076923355</v>
      </c>
      <c r="I498" s="24">
        <f t="shared" si="179"/>
        <v>14.030813159764278</v>
      </c>
      <c r="J498" s="18">
        <f t="shared" si="180"/>
        <v>1403081315.9764278</v>
      </c>
      <c r="K498" s="19">
        <f t="shared" si="169"/>
        <v>-6.3673824036953564</v>
      </c>
      <c r="L498" s="25">
        <f t="shared" si="170"/>
        <v>-8.7493404701597051</v>
      </c>
      <c r="M498" s="19">
        <f t="shared" si="171"/>
        <v>2.3819580664643487</v>
      </c>
      <c r="N498" s="20">
        <f t="shared" si="172"/>
        <v>8.7875969230754123</v>
      </c>
      <c r="O498" s="42">
        <f t="shared" si="173"/>
        <v>1.6450870528618813</v>
      </c>
      <c r="P498" s="40"/>
      <c r="Q498" s="21">
        <f t="shared" si="174"/>
        <v>10.217139175400925</v>
      </c>
      <c r="R498" s="44">
        <f t="shared" si="175"/>
        <v>0.89541327140415583</v>
      </c>
      <c r="S498" s="22"/>
      <c r="T498" s="22">
        <f t="shared" si="176"/>
        <v>1.1626772671572667</v>
      </c>
      <c r="U498" s="50">
        <f t="shared" si="177"/>
        <v>0.30480540899887965</v>
      </c>
      <c r="V498" s="47"/>
      <c r="W498" s="26">
        <f t="shared" si="181"/>
        <v>0.54429537321228505</v>
      </c>
      <c r="X498" s="26">
        <f t="shared" si="182"/>
        <v>1.1626772671572667</v>
      </c>
      <c r="Y498" s="27">
        <f t="shared" si="183"/>
        <v>0.23406984405185857</v>
      </c>
      <c r="Z498" s="26">
        <f t="shared" si="184"/>
        <v>0.31886590349476696</v>
      </c>
      <c r="AA498" s="33">
        <f t="shared" si="186"/>
        <v>2.1946791090465667</v>
      </c>
      <c r="AB498" s="30"/>
      <c r="AC498" s="37">
        <f t="shared" si="187"/>
        <v>5.7260701583802835E-3</v>
      </c>
      <c r="AD498" s="37">
        <f t="shared" si="188"/>
        <v>5.3724106573527086</v>
      </c>
      <c r="AE498" s="38">
        <f t="shared" si="189"/>
        <v>5.9584000000000037</v>
      </c>
      <c r="AF498" s="37">
        <f t="shared" si="190"/>
        <v>6.0010934020152628E-4</v>
      </c>
      <c r="AG498" s="37">
        <f t="shared" si="191"/>
        <v>0.30066208678410866</v>
      </c>
      <c r="AH498" s="38">
        <f t="shared" si="192"/>
        <v>0.57498695488311546</v>
      </c>
    </row>
    <row r="499" spans="6:34" x14ac:dyDescent="0.2">
      <c r="F499" s="9">
        <v>50.300000000002797</v>
      </c>
      <c r="G499" s="17">
        <f t="shared" si="185"/>
        <v>1073.8384615384894</v>
      </c>
      <c r="H499" s="24">
        <f t="shared" si="178"/>
        <v>1346.9884615384894</v>
      </c>
      <c r="I499" s="24">
        <f t="shared" si="179"/>
        <v>14.021981071006905</v>
      </c>
      <c r="J499" s="18">
        <f t="shared" si="180"/>
        <v>1402198107.1006906</v>
      </c>
      <c r="K499" s="19">
        <f t="shared" si="169"/>
        <v>-6.3549419078738589</v>
      </c>
      <c r="L499" s="25">
        <f t="shared" si="170"/>
        <v>-8.7533571822589522</v>
      </c>
      <c r="M499" s="19">
        <f t="shared" si="171"/>
        <v>2.3984152743850933</v>
      </c>
      <c r="N499" s="20">
        <f t="shared" si="172"/>
        <v>8.8013553846138706</v>
      </c>
      <c r="O499" s="42">
        <f t="shared" si="173"/>
        <v>1.6442668246425027</v>
      </c>
      <c r="P499" s="40"/>
      <c r="Q499" s="21">
        <f t="shared" si="174"/>
        <v>10.15391958622965</v>
      </c>
      <c r="R499" s="44">
        <f t="shared" si="175"/>
        <v>0.89478437357922658</v>
      </c>
      <c r="S499" s="22"/>
      <c r="T499" s="22">
        <f t="shared" si="176"/>
        <v>1.1536768080039435</v>
      </c>
      <c r="U499" s="50">
        <f t="shared" si="177"/>
        <v>0.30474327018871272</v>
      </c>
      <c r="V499" s="47"/>
      <c r="W499" s="26">
        <f t="shared" si="181"/>
        <v>0.54418441105127269</v>
      </c>
      <c r="X499" s="26">
        <f t="shared" si="182"/>
        <v>1.1536768080039435</v>
      </c>
      <c r="Y499" s="27">
        <f t="shared" si="183"/>
        <v>0.23584785932934027</v>
      </c>
      <c r="Z499" s="26">
        <f t="shared" si="184"/>
        <v>0.3205117149410403</v>
      </c>
      <c r="AA499" s="33">
        <f t="shared" si="186"/>
        <v>2.1829644244995636</v>
      </c>
      <c r="AB499" s="30"/>
      <c r="AC499" s="37">
        <f t="shared" si="187"/>
        <v>5.6899082212791777E-3</v>
      </c>
      <c r="AD499" s="37">
        <f t="shared" si="188"/>
        <v>5.3781005655739875</v>
      </c>
      <c r="AE499" s="38">
        <f t="shared" si="189"/>
        <v>5.9584000000000037</v>
      </c>
      <c r="AF499" s="37">
        <f t="shared" si="190"/>
        <v>5.9976382188397809E-4</v>
      </c>
      <c r="AG499" s="37">
        <f t="shared" si="191"/>
        <v>0.30126185060599264</v>
      </c>
      <c r="AH499" s="38">
        <f t="shared" si="192"/>
        <v>0.57498660936479806</v>
      </c>
    </row>
    <row r="500" spans="6:34" x14ac:dyDescent="0.2">
      <c r="F500" s="9">
        <v>50.200000000002802</v>
      </c>
      <c r="G500" s="17">
        <f t="shared" si="185"/>
        <v>1073.5846153846433</v>
      </c>
      <c r="H500" s="24">
        <f t="shared" si="178"/>
        <v>1346.7346153846433</v>
      </c>
      <c r="I500" s="24">
        <f t="shared" si="179"/>
        <v>14.013161869823477</v>
      </c>
      <c r="J500" s="18">
        <f t="shared" si="180"/>
        <v>1401316186.9823477</v>
      </c>
      <c r="K500" s="19">
        <f t="shared" si="169"/>
        <v>-6.3424361223857932</v>
      </c>
      <c r="L500" s="25">
        <f t="shared" si="170"/>
        <v>-8.7573743559858599</v>
      </c>
      <c r="M500" s="19">
        <f t="shared" si="171"/>
        <v>2.4149382336000667</v>
      </c>
      <c r="N500" s="20">
        <f t="shared" si="172"/>
        <v>8.8151138461523288</v>
      </c>
      <c r="O500" s="42">
        <f t="shared" si="173"/>
        <v>1.643436802973139</v>
      </c>
      <c r="P500" s="40"/>
      <c r="Q500" s="21">
        <f t="shared" si="174"/>
        <v>10.090770327793035</v>
      </c>
      <c r="R500" s="44">
        <f t="shared" si="175"/>
        <v>0.89415073404614331</v>
      </c>
      <c r="S500" s="22"/>
      <c r="T500" s="22">
        <f t="shared" si="176"/>
        <v>1.1447124227666681</v>
      </c>
      <c r="U500" s="50">
        <f t="shared" si="177"/>
        <v>0.30468126925232569</v>
      </c>
      <c r="V500" s="47"/>
      <c r="W500" s="26">
        <f t="shared" si="181"/>
        <v>0.54407369509343873</v>
      </c>
      <c r="X500" s="26">
        <f t="shared" si="182"/>
        <v>1.1447124227666681</v>
      </c>
      <c r="Y500" s="27">
        <f t="shared" si="183"/>
        <v>0.2376464534989762</v>
      </c>
      <c r="Z500" s="26">
        <f t="shared" si="184"/>
        <v>0.3221685027721834</v>
      </c>
      <c r="AA500" s="33">
        <f t="shared" si="186"/>
        <v>2.1712964372487087</v>
      </c>
      <c r="AB500" s="30"/>
      <c r="AC500" s="37">
        <f t="shared" si="187"/>
        <v>5.6537981971164749E-3</v>
      </c>
      <c r="AD500" s="37">
        <f t="shared" si="188"/>
        <v>5.3837543637711036</v>
      </c>
      <c r="AE500" s="38">
        <f t="shared" si="189"/>
        <v>5.9584000000000028</v>
      </c>
      <c r="AF500" s="37">
        <f t="shared" si="190"/>
        <v>5.9941600164920038E-4</v>
      </c>
      <c r="AG500" s="37">
        <f t="shared" si="191"/>
        <v>0.30186126660764184</v>
      </c>
      <c r="AH500" s="38">
        <f t="shared" si="192"/>
        <v>0.57498626154456334</v>
      </c>
    </row>
    <row r="501" spans="6:34" x14ac:dyDescent="0.2">
      <c r="F501" s="9">
        <v>50.100000000002801</v>
      </c>
      <c r="G501" s="17">
        <f t="shared" si="185"/>
        <v>1073.3307692307972</v>
      </c>
      <c r="H501" s="24">
        <f t="shared" si="178"/>
        <v>1346.4807692307973</v>
      </c>
      <c r="I501" s="24">
        <f t="shared" si="179"/>
        <v>14.004355556213994</v>
      </c>
      <c r="J501" s="18">
        <f t="shared" si="180"/>
        <v>1400435555.6213994</v>
      </c>
      <c r="K501" s="19">
        <f t="shared" si="169"/>
        <v>-6.3298647606225575</v>
      </c>
      <c r="L501" s="25">
        <f t="shared" si="170"/>
        <v>-8.7613919916015401</v>
      </c>
      <c r="M501" s="19">
        <f t="shared" si="171"/>
        <v>2.4315272309789826</v>
      </c>
      <c r="N501" s="20">
        <f t="shared" si="172"/>
        <v>8.8288723076907871</v>
      </c>
      <c r="O501" s="42">
        <f t="shared" si="173"/>
        <v>1.6425969448624995</v>
      </c>
      <c r="P501" s="40"/>
      <c r="Q501" s="21">
        <f t="shared" si="174"/>
        <v>10.027693858635581</v>
      </c>
      <c r="R501" s="44">
        <f t="shared" si="175"/>
        <v>0.89351234202781848</v>
      </c>
      <c r="S501" s="22"/>
      <c r="T501" s="22">
        <f t="shared" si="176"/>
        <v>1.1357842212646463</v>
      </c>
      <c r="U501" s="50">
        <f t="shared" si="177"/>
        <v>0.30461940958831119</v>
      </c>
      <c r="V501" s="47"/>
      <c r="W501" s="26">
        <f t="shared" si="181"/>
        <v>0.54396323140769853</v>
      </c>
      <c r="X501" s="26">
        <f t="shared" si="182"/>
        <v>1.1357842212646463</v>
      </c>
      <c r="Y501" s="27">
        <f t="shared" si="183"/>
        <v>0.23946592196976427</v>
      </c>
      <c r="Z501" s="26">
        <f t="shared" si="184"/>
        <v>0.32383631869320367</v>
      </c>
      <c r="AA501" s="33">
        <f t="shared" si="186"/>
        <v>2.1596752962930146</v>
      </c>
      <c r="AB501" s="30"/>
      <c r="AC501" s="37">
        <f t="shared" si="187"/>
        <v>5.6177413752799311E-3</v>
      </c>
      <c r="AD501" s="37">
        <f t="shared" si="188"/>
        <v>5.3893721051463839</v>
      </c>
      <c r="AE501" s="38">
        <f t="shared" si="189"/>
        <v>5.9584000000000037</v>
      </c>
      <c r="AF501" s="37">
        <f t="shared" si="190"/>
        <v>5.9906587580807328E-4</v>
      </c>
      <c r="AG501" s="37">
        <f t="shared" si="191"/>
        <v>0.30246033248344989</v>
      </c>
      <c r="AH501" s="38">
        <f t="shared" si="192"/>
        <v>0.57498591141872213</v>
      </c>
    </row>
    <row r="502" spans="6:34" x14ac:dyDescent="0.2">
      <c r="F502" s="9">
        <v>50.0000000000028</v>
      </c>
      <c r="G502" s="17">
        <f t="shared" si="185"/>
        <v>1073.0769230769511</v>
      </c>
      <c r="H502" s="24">
        <f t="shared" si="178"/>
        <v>1346.2269230769512</v>
      </c>
      <c r="I502" s="24">
        <f t="shared" si="179"/>
        <v>13.995562130178484</v>
      </c>
      <c r="J502" s="18">
        <f t="shared" si="180"/>
        <v>1399556213.0178485</v>
      </c>
      <c r="K502" s="19">
        <f t="shared" si="169"/>
        <v>-6.3172275341484108</v>
      </c>
      <c r="L502" s="25">
        <f t="shared" si="170"/>
        <v>-8.7654100893673021</v>
      </c>
      <c r="M502" s="19">
        <f t="shared" si="171"/>
        <v>2.4481825552188914</v>
      </c>
      <c r="N502" s="20">
        <f t="shared" si="172"/>
        <v>8.8426307692292454</v>
      </c>
      <c r="O502" s="42">
        <f t="shared" si="173"/>
        <v>1.6417472070452224</v>
      </c>
      <c r="P502" s="40"/>
      <c r="Q502" s="21">
        <f t="shared" si="174"/>
        <v>9.9646926284032205</v>
      </c>
      <c r="R502" s="44">
        <f t="shared" si="175"/>
        <v>0.89286918667379289</v>
      </c>
      <c r="S502" s="22"/>
      <c r="T502" s="22">
        <f t="shared" si="176"/>
        <v>1.1268923116272758</v>
      </c>
      <c r="U502" s="50">
        <f t="shared" si="177"/>
        <v>0.30455769462658283</v>
      </c>
      <c r="V502" s="47"/>
      <c r="W502" s="26">
        <f t="shared" si="181"/>
        <v>0.54385302611889785</v>
      </c>
      <c r="X502" s="26">
        <f t="shared" si="182"/>
        <v>1.1268923116272758</v>
      </c>
      <c r="Y502" s="27">
        <f t="shared" si="183"/>
        <v>0.2413065651914659</v>
      </c>
      <c r="Z502" s="26">
        <f t="shared" si="184"/>
        <v>0.32551521397782418</v>
      </c>
      <c r="AA502" s="33">
        <f t="shared" si="186"/>
        <v>2.1481011485307948</v>
      </c>
      <c r="AB502" s="30"/>
      <c r="AC502" s="37">
        <f t="shared" si="187"/>
        <v>5.581739039950193E-3</v>
      </c>
      <c r="AD502" s="37">
        <f t="shared" si="188"/>
        <v>5.3949538441863343</v>
      </c>
      <c r="AE502" s="38">
        <f t="shared" si="189"/>
        <v>5.9584000000000037</v>
      </c>
      <c r="AF502" s="37">
        <f t="shared" si="190"/>
        <v>5.987134406501963E-4</v>
      </c>
      <c r="AG502" s="37">
        <f t="shared" si="191"/>
        <v>0.3030590459241001</v>
      </c>
      <c r="AH502" s="38">
        <f t="shared" si="192"/>
        <v>0.57498555898356418</v>
      </c>
    </row>
    <row r="503" spans="6:34" x14ac:dyDescent="0.2">
      <c r="F503" s="9">
        <v>49.900000000002798</v>
      </c>
      <c r="G503" s="17">
        <f t="shared" si="185"/>
        <v>1072.823076923105</v>
      </c>
      <c r="H503" s="24">
        <f t="shared" si="178"/>
        <v>1345.9730769231051</v>
      </c>
      <c r="I503" s="24">
        <f t="shared" si="179"/>
        <v>13.986781591716948</v>
      </c>
      <c r="J503" s="18">
        <f t="shared" si="180"/>
        <v>1398678159.1716948</v>
      </c>
      <c r="K503" s="19">
        <f t="shared" si="169"/>
        <v>-6.3045241526850528</v>
      </c>
      <c r="L503" s="25">
        <f t="shared" si="170"/>
        <v>-8.7694286495446523</v>
      </c>
      <c r="M503" s="19">
        <f t="shared" si="171"/>
        <v>2.4649044968595994</v>
      </c>
      <c r="N503" s="20">
        <f t="shared" si="172"/>
        <v>8.8563892307677037</v>
      </c>
      <c r="O503" s="42">
        <f t="shared" si="173"/>
        <v>1.6408875459795649</v>
      </c>
      <c r="P503" s="40"/>
      <c r="Q503" s="21">
        <f t="shared" si="174"/>
        <v>9.9017690776710428</v>
      </c>
      <c r="R503" s="44">
        <f t="shared" si="175"/>
        <v>0.89222125705916988</v>
      </c>
      <c r="S503" s="22"/>
      <c r="T503" s="22">
        <f t="shared" si="176"/>
        <v>1.1180368002878214</v>
      </c>
      <c r="U503" s="50">
        <f t="shared" si="177"/>
        <v>0.30449612782871205</v>
      </c>
      <c r="V503" s="47"/>
      <c r="W503" s="26">
        <f t="shared" si="181"/>
        <v>0.54374308540841432</v>
      </c>
      <c r="X503" s="26">
        <f t="shared" si="182"/>
        <v>1.1180368002878214</v>
      </c>
      <c r="Y503" s="27">
        <f t="shared" si="183"/>
        <v>0.24316868875355266</v>
      </c>
      <c r="Z503" s="26">
        <f t="shared" si="184"/>
        <v>0.32720523944758328</v>
      </c>
      <c r="AA503" s="33">
        <f t="shared" si="186"/>
        <v>2.136574138752303</v>
      </c>
      <c r="AB503" s="30"/>
      <c r="AC503" s="37">
        <f t="shared" si="187"/>
        <v>5.5457924700153269E-3</v>
      </c>
      <c r="AD503" s="37">
        <f t="shared" si="188"/>
        <v>5.4004996366563498</v>
      </c>
      <c r="AE503" s="38">
        <f t="shared" si="189"/>
        <v>5.9584000000000037</v>
      </c>
      <c r="AF503" s="37">
        <f t="shared" si="190"/>
        <v>5.9835869244394952E-4</v>
      </c>
      <c r="AG503" s="37">
        <f t="shared" si="191"/>
        <v>0.30365740461654406</v>
      </c>
      <c r="AH503" s="38">
        <f t="shared" si="192"/>
        <v>0.57498520423535804</v>
      </c>
    </row>
    <row r="504" spans="6:34" x14ac:dyDescent="0.2">
      <c r="F504" s="9">
        <v>49.800000000002903</v>
      </c>
      <c r="G504" s="17">
        <f t="shared" si="185"/>
        <v>1072.5692307692589</v>
      </c>
      <c r="H504" s="24">
        <f t="shared" si="178"/>
        <v>1345.719230769259</v>
      </c>
      <c r="I504" s="24">
        <f t="shared" si="179"/>
        <v>13.978013940829399</v>
      </c>
      <c r="J504" s="18">
        <f t="shared" si="180"/>
        <v>1397801394.0829399</v>
      </c>
      <c r="K504" s="19">
        <f t="shared" si="169"/>
        <v>-6.2917543240961962</v>
      </c>
      <c r="L504" s="25">
        <f t="shared" si="170"/>
        <v>-8.7734476723952994</v>
      </c>
      <c r="M504" s="19">
        <f t="shared" si="171"/>
        <v>2.4816933482991033</v>
      </c>
      <c r="N504" s="20">
        <f t="shared" si="172"/>
        <v>8.8701476923061762</v>
      </c>
      <c r="O504" s="42">
        <f t="shared" si="173"/>
        <v>1.6400179178450829</v>
      </c>
      <c r="P504" s="40"/>
      <c r="Q504" s="21">
        <f t="shared" si="174"/>
        <v>9.8389256377715615</v>
      </c>
      <c r="R504" s="44">
        <f t="shared" si="175"/>
        <v>0.89156854218354198</v>
      </c>
      <c r="S504" s="22"/>
      <c r="T504" s="22">
        <f t="shared" si="176"/>
        <v>1.1092177919772055</v>
      </c>
      <c r="U504" s="50">
        <f t="shared" si="177"/>
        <v>0.3044347126882706</v>
      </c>
      <c r="V504" s="47"/>
      <c r="W504" s="26">
        <f t="shared" si="181"/>
        <v>0.54363341551476885</v>
      </c>
      <c r="X504" s="26">
        <f t="shared" si="182"/>
        <v>1.1092177919772055</v>
      </c>
      <c r="Y504" s="27">
        <f t="shared" si="183"/>
        <v>0.24505260348634064</v>
      </c>
      <c r="Z504" s="26">
        <f t="shared" si="184"/>
        <v>0.32890644545051012</v>
      </c>
      <c r="AA504" s="33">
        <f t="shared" si="186"/>
        <v>2.1250944096325384</v>
      </c>
      <c r="AB504" s="30"/>
      <c r="AC504" s="37">
        <f t="shared" si="187"/>
        <v>5.5099029389736372E-3</v>
      </c>
      <c r="AD504" s="37">
        <f t="shared" si="188"/>
        <v>5.4060095395953232</v>
      </c>
      <c r="AE504" s="38">
        <f t="shared" si="189"/>
        <v>5.9584000000000037</v>
      </c>
      <c r="AF504" s="37">
        <f t="shared" si="190"/>
        <v>5.9800162743527748E-4</v>
      </c>
      <c r="AG504" s="37">
        <f t="shared" si="191"/>
        <v>0.30425540624397934</v>
      </c>
      <c r="AH504" s="38">
        <f t="shared" si="192"/>
        <v>0.57498484717035003</v>
      </c>
    </row>
    <row r="505" spans="6:34" x14ac:dyDescent="0.2">
      <c r="F505" s="9">
        <v>49.700000000002902</v>
      </c>
      <c r="G505" s="17">
        <f t="shared" si="185"/>
        <v>1072.3153846154128</v>
      </c>
      <c r="H505" s="24">
        <f t="shared" si="178"/>
        <v>1345.4653846154129</v>
      </c>
      <c r="I505" s="24">
        <f t="shared" si="179"/>
        <v>13.969259177515767</v>
      </c>
      <c r="J505" s="18">
        <f t="shared" si="180"/>
        <v>1396925917.7515767</v>
      </c>
      <c r="K505" s="19">
        <f t="shared" si="169"/>
        <v>-6.2789177543717898</v>
      </c>
      <c r="L505" s="25">
        <f t="shared" si="170"/>
        <v>-8.7774671581811532</v>
      </c>
      <c r="M505" s="19">
        <f t="shared" si="171"/>
        <v>2.4985494038093634</v>
      </c>
      <c r="N505" s="20">
        <f t="shared" si="172"/>
        <v>8.8839061538446344</v>
      </c>
      <c r="O505" s="42">
        <f t="shared" si="173"/>
        <v>1.6391382785402673</v>
      </c>
      <c r="P505" s="40"/>
      <c r="Q505" s="21">
        <f t="shared" si="174"/>
        <v>9.7761647306228756</v>
      </c>
      <c r="R505" s="44">
        <f t="shared" si="175"/>
        <v>0.89091103096988877</v>
      </c>
      <c r="S505" s="22"/>
      <c r="T505" s="22">
        <f t="shared" si="176"/>
        <v>1.1004353897178556</v>
      </c>
      <c r="U505" s="50">
        <f t="shared" si="177"/>
        <v>0.30437345273117633</v>
      </c>
      <c r="V505" s="47"/>
      <c r="W505" s="26">
        <f t="shared" si="181"/>
        <v>0.54352402273424338</v>
      </c>
      <c r="X505" s="26">
        <f t="shared" si="182"/>
        <v>1.1004353897178556</v>
      </c>
      <c r="Y505" s="27">
        <f t="shared" si="183"/>
        <v>0.24695862556437748</v>
      </c>
      <c r="Z505" s="26">
        <f t="shared" si="184"/>
        <v>0.33061888183938387</v>
      </c>
      <c r="AA505" s="33">
        <f t="shared" si="186"/>
        <v>2.1136621017241271</v>
      </c>
      <c r="AB505" s="30"/>
      <c r="AC505" s="37">
        <f t="shared" si="187"/>
        <v>5.4740717148744613E-3</v>
      </c>
      <c r="AD505" s="37">
        <f t="shared" si="188"/>
        <v>5.4114836113101976</v>
      </c>
      <c r="AE505" s="38">
        <f t="shared" si="189"/>
        <v>5.9584000000000037</v>
      </c>
      <c r="AF505" s="37">
        <f t="shared" si="190"/>
        <v>5.9764224185054101E-4</v>
      </c>
      <c r="AG505" s="37">
        <f t="shared" si="191"/>
        <v>0.30485304848582989</v>
      </c>
      <c r="AH505" s="38">
        <f t="shared" si="192"/>
        <v>0.57498448778476463</v>
      </c>
    </row>
    <row r="506" spans="6:34" x14ac:dyDescent="0.2">
      <c r="F506" s="9">
        <v>49.6000000000029</v>
      </c>
      <c r="G506" s="17">
        <f t="shared" si="185"/>
        <v>1072.0615384615667</v>
      </c>
      <c r="H506" s="24">
        <f t="shared" si="178"/>
        <v>1345.2115384615668</v>
      </c>
      <c r="I506" s="24">
        <f t="shared" si="179"/>
        <v>13.960517301776136</v>
      </c>
      <c r="J506" s="18">
        <f t="shared" si="180"/>
        <v>1396051730.1776135</v>
      </c>
      <c r="K506" s="19">
        <f t="shared" si="169"/>
        <v>-6.2660141476122764</v>
      </c>
      <c r="L506" s="25">
        <f t="shared" si="170"/>
        <v>-8.7814871071643097</v>
      </c>
      <c r="M506" s="19">
        <f t="shared" si="171"/>
        <v>2.5154729595520333</v>
      </c>
      <c r="N506" s="20">
        <f t="shared" si="172"/>
        <v>8.8976646153830927</v>
      </c>
      <c r="O506" s="42">
        <f t="shared" si="173"/>
        <v>1.6382485836801868</v>
      </c>
      <c r="P506" s="40"/>
      <c r="Q506" s="21">
        <f t="shared" si="174"/>
        <v>9.7134887685582623</v>
      </c>
      <c r="R506" s="44">
        <f t="shared" si="175"/>
        <v>0.89024871226347835</v>
      </c>
      <c r="S506" s="22"/>
      <c r="T506" s="22">
        <f t="shared" si="176"/>
        <v>1.0916896948177501</v>
      </c>
      <c r="U506" s="50">
        <f t="shared" si="177"/>
        <v>0.30431235151604502</v>
      </c>
      <c r="V506" s="47"/>
      <c r="W506" s="26">
        <f t="shared" si="181"/>
        <v>0.54341491342150894</v>
      </c>
      <c r="X506" s="26">
        <f t="shared" si="182"/>
        <v>1.0916896948177501</v>
      </c>
      <c r="Y506" s="27">
        <f t="shared" si="183"/>
        <v>0.24888707661210827</v>
      </c>
      <c r="Z506" s="26">
        <f t="shared" si="184"/>
        <v>0.33234259794954535</v>
      </c>
      <c r="AA506" s="33">
        <f t="shared" si="186"/>
        <v>2.1022773534504759</v>
      </c>
      <c r="AB506" s="30"/>
      <c r="AC506" s="37">
        <f t="shared" si="187"/>
        <v>5.4383000601704425E-3</v>
      </c>
      <c r="AD506" s="37">
        <f t="shared" si="188"/>
        <v>5.4169219113703679</v>
      </c>
      <c r="AE506" s="38">
        <f t="shared" si="189"/>
        <v>5.9584000000000037</v>
      </c>
      <c r="AF506" s="37">
        <f t="shared" si="190"/>
        <v>5.9728053188977013E-4</v>
      </c>
      <c r="AG506" s="37">
        <f t="shared" si="191"/>
        <v>0.30545032901771968</v>
      </c>
      <c r="AH506" s="38">
        <f t="shared" si="192"/>
        <v>0.57498412607480387</v>
      </c>
    </row>
    <row r="507" spans="6:34" x14ac:dyDescent="0.2">
      <c r="F507" s="9">
        <v>49.500000000002899</v>
      </c>
      <c r="G507" s="17">
        <f t="shared" si="185"/>
        <v>1071.8076923077206</v>
      </c>
      <c r="H507" s="24">
        <f t="shared" si="178"/>
        <v>1344.9576923077207</v>
      </c>
      <c r="I507" s="24">
        <f t="shared" si="179"/>
        <v>13.951788313610436</v>
      </c>
      <c r="J507" s="18">
        <f t="shared" si="180"/>
        <v>1395178831.3610437</v>
      </c>
      <c r="K507" s="19">
        <f t="shared" si="169"/>
        <v>-6.2530432060125225</v>
      </c>
      <c r="L507" s="25">
        <f t="shared" si="170"/>
        <v>-8.7855075196070729</v>
      </c>
      <c r="M507" s="19">
        <f t="shared" si="171"/>
        <v>2.5324643135945504</v>
      </c>
      <c r="N507" s="20">
        <f t="shared" si="172"/>
        <v>8.911423076921551</v>
      </c>
      <c r="O507" s="42">
        <f t="shared" si="173"/>
        <v>1.6373487885940694</v>
      </c>
      <c r="P507" s="40"/>
      <c r="Q507" s="21">
        <f t="shared" si="174"/>
        <v>9.6509001541552237</v>
      </c>
      <c r="R507" s="44">
        <f t="shared" si="175"/>
        <v>0.88958157483072775</v>
      </c>
      <c r="S507" s="22"/>
      <c r="T507" s="22">
        <f t="shared" si="176"/>
        <v>1.0829808068644773</v>
      </c>
      <c r="U507" s="50">
        <f t="shared" si="177"/>
        <v>0.30425141263454564</v>
      </c>
      <c r="V507" s="47"/>
      <c r="W507" s="26">
        <f t="shared" si="181"/>
        <v>0.54330609399025998</v>
      </c>
      <c r="X507" s="26">
        <f t="shared" si="182"/>
        <v>1.0829808068644773</v>
      </c>
      <c r="Y507" s="27">
        <f t="shared" si="183"/>
        <v>0.25083828381191642</v>
      </c>
      <c r="Z507" s="26">
        <f t="shared" si="184"/>
        <v>0.3340776425762953</v>
      </c>
      <c r="AA507" s="33">
        <f t="shared" si="186"/>
        <v>2.0909403010989482</v>
      </c>
      <c r="AB507" s="30"/>
      <c r="AC507" s="37">
        <f t="shared" si="187"/>
        <v>5.402589231688083E-3</v>
      </c>
      <c r="AD507" s="37">
        <f t="shared" si="188"/>
        <v>5.4223245006020564</v>
      </c>
      <c r="AE507" s="38">
        <f t="shared" si="189"/>
        <v>5.9584000000000037</v>
      </c>
      <c r="AF507" s="37">
        <f t="shared" si="190"/>
        <v>5.9691649373264512E-4</v>
      </c>
      <c r="AG507" s="37">
        <f t="shared" si="191"/>
        <v>0.30604724551145235</v>
      </c>
      <c r="AH507" s="38">
        <f t="shared" si="192"/>
        <v>0.57498376203664681</v>
      </c>
    </row>
    <row r="508" spans="6:34" x14ac:dyDescent="0.2">
      <c r="F508" s="9">
        <v>49.400000000002898</v>
      </c>
      <c r="G508" s="17">
        <f t="shared" si="185"/>
        <v>1071.5538461538745</v>
      </c>
      <c r="H508" s="24">
        <f t="shared" si="178"/>
        <v>1344.7038461538746</v>
      </c>
      <c r="I508" s="24">
        <f t="shared" si="179"/>
        <v>13.943072213018723</v>
      </c>
      <c r="J508" s="18">
        <f t="shared" si="180"/>
        <v>1394307221.3018723</v>
      </c>
      <c r="K508" s="19">
        <f t="shared" si="169"/>
        <v>-6.2400046298456502</v>
      </c>
      <c r="L508" s="25">
        <f t="shared" si="170"/>
        <v>-8.7895283957719315</v>
      </c>
      <c r="M508" s="19">
        <f t="shared" si="171"/>
        <v>2.5495237659262813</v>
      </c>
      <c r="N508" s="20">
        <f t="shared" si="172"/>
        <v>8.9251815384600093</v>
      </c>
      <c r="O508" s="42">
        <f t="shared" si="173"/>
        <v>1.636438848322884</v>
      </c>
      <c r="P508" s="40"/>
      <c r="Q508" s="21">
        <f t="shared" si="174"/>
        <v>9.5884012800654936</v>
      </c>
      <c r="R508" s="44">
        <f t="shared" si="175"/>
        <v>0.88890960735806268</v>
      </c>
      <c r="S508" s="22"/>
      <c r="T508" s="22">
        <f t="shared" si="176"/>
        <v>1.0743088237194467</v>
      </c>
      <c r="U508" s="50">
        <f t="shared" si="177"/>
        <v>0.30419063971176075</v>
      </c>
      <c r="V508" s="47"/>
      <c r="W508" s="26">
        <f t="shared" si="181"/>
        <v>0.54319757091385845</v>
      </c>
      <c r="X508" s="26">
        <f t="shared" si="182"/>
        <v>1.0743088237194467</v>
      </c>
      <c r="Y508" s="27">
        <f t="shared" si="183"/>
        <v>0.25281258001456819</v>
      </c>
      <c r="Z508" s="26">
        <f t="shared" si="184"/>
        <v>0.33582406395184816</v>
      </c>
      <c r="AA508" s="33">
        <f t="shared" si="186"/>
        <v>2.0796510788142495</v>
      </c>
      <c r="AB508" s="30"/>
      <c r="AC508" s="37">
        <f t="shared" si="187"/>
        <v>5.3669404805099267E-3</v>
      </c>
      <c r="AD508" s="37">
        <f t="shared" si="188"/>
        <v>5.4276914410825663</v>
      </c>
      <c r="AE508" s="38">
        <f t="shared" si="189"/>
        <v>5.9584000000000046</v>
      </c>
      <c r="AF508" s="37">
        <f t="shared" si="190"/>
        <v>5.965501235349203E-4</v>
      </c>
      <c r="AG508" s="37">
        <f t="shared" si="191"/>
        <v>0.30664379563498728</v>
      </c>
      <c r="AH508" s="38">
        <f t="shared" si="192"/>
        <v>0.57498339566644907</v>
      </c>
    </row>
    <row r="509" spans="6:34" x14ac:dyDescent="0.2">
      <c r="F509" s="9">
        <v>49.300000000002903</v>
      </c>
      <c r="G509" s="17">
        <f t="shared" si="185"/>
        <v>1071.3000000000284</v>
      </c>
      <c r="H509" s="24">
        <f t="shared" si="178"/>
        <v>1344.4500000000285</v>
      </c>
      <c r="I509" s="24">
        <f t="shared" si="179"/>
        <v>13.934369000000984</v>
      </c>
      <c r="J509" s="18">
        <f t="shared" si="180"/>
        <v>1393436900.0000985</v>
      </c>
      <c r="K509" s="19">
        <f t="shared" si="169"/>
        <v>-6.2268981174467175</v>
      </c>
      <c r="L509" s="25">
        <f t="shared" si="170"/>
        <v>-8.7935497359215891</v>
      </c>
      <c r="M509" s="19">
        <f t="shared" si="171"/>
        <v>2.5666516184748716</v>
      </c>
      <c r="N509" s="20">
        <f t="shared" si="172"/>
        <v>8.9389399999984676</v>
      </c>
      <c r="O509" s="42">
        <f t="shared" si="173"/>
        <v>1.6355187176168906</v>
      </c>
      <c r="P509" s="40"/>
      <c r="Q509" s="21">
        <f t="shared" si="174"/>
        <v>9.525994528845434</v>
      </c>
      <c r="R509" s="44">
        <f t="shared" si="175"/>
        <v>0.88823279845075465</v>
      </c>
      <c r="S509" s="22"/>
      <c r="T509" s="22">
        <f t="shared" si="176"/>
        <v>1.0656738415122002</v>
      </c>
      <c r="U509" s="50">
        <f t="shared" si="177"/>
        <v>0.30413003640655228</v>
      </c>
      <c r="V509" s="47"/>
      <c r="W509" s="26">
        <f t="shared" si="181"/>
        <v>0.54308935072598619</v>
      </c>
      <c r="X509" s="26">
        <f t="shared" si="182"/>
        <v>1.0656738415122002</v>
      </c>
      <c r="Y509" s="27">
        <f t="shared" si="183"/>
        <v>0.25481030385213255</v>
      </c>
      <c r="Z509" s="26">
        <f t="shared" si="184"/>
        <v>0.3375819097218497</v>
      </c>
      <c r="AA509" s="33">
        <f t="shared" si="186"/>
        <v>2.0684098185919542</v>
      </c>
      <c r="AB509" s="30"/>
      <c r="AC509" s="37">
        <f t="shared" si="187"/>
        <v>5.3313550518921671E-3</v>
      </c>
      <c r="AD509" s="37">
        <f t="shared" si="188"/>
        <v>5.4330227961344582</v>
      </c>
      <c r="AE509" s="38">
        <f t="shared" si="189"/>
        <v>5.9584000000000037</v>
      </c>
      <c r="AF509" s="37">
        <f t="shared" si="190"/>
        <v>5.9618141742861955E-4</v>
      </c>
      <c r="AG509" s="37">
        <f t="shared" si="191"/>
        <v>0.3072399770524159</v>
      </c>
      <c r="AH509" s="38">
        <f t="shared" si="192"/>
        <v>0.57498302696034287</v>
      </c>
    </row>
    <row r="510" spans="6:34" x14ac:dyDescent="0.2">
      <c r="F510" s="9">
        <v>49.200000000002902</v>
      </c>
      <c r="G510" s="17">
        <f t="shared" si="185"/>
        <v>1071.0461538461823</v>
      </c>
      <c r="H510" s="24">
        <f t="shared" si="178"/>
        <v>1344.1961538461824</v>
      </c>
      <c r="I510" s="24">
        <f t="shared" si="179"/>
        <v>13.925678674557204</v>
      </c>
      <c r="J510" s="18">
        <f t="shared" si="180"/>
        <v>1392567867.4557204</v>
      </c>
      <c r="K510" s="19">
        <f t="shared" si="169"/>
        <v>-6.2137233651961674</v>
      </c>
      <c r="L510" s="25">
        <f t="shared" si="170"/>
        <v>-8.7975715403189412</v>
      </c>
      <c r="M510" s="19">
        <f t="shared" si="171"/>
        <v>2.5838481751227738</v>
      </c>
      <c r="N510" s="20">
        <f t="shared" si="172"/>
        <v>8.9526984615369258</v>
      </c>
      <c r="O510" s="42">
        <f t="shared" si="173"/>
        <v>1.6345883509331536</v>
      </c>
      <c r="P510" s="40"/>
      <c r="Q510" s="21">
        <f t="shared" si="174"/>
        <v>9.463682272786917</v>
      </c>
      <c r="R510" s="44">
        <f t="shared" si="175"/>
        <v>0.88755113663173557</v>
      </c>
      <c r="S510" s="22"/>
      <c r="T510" s="22">
        <f t="shared" si="176"/>
        <v>1.0570759546348296</v>
      </c>
      <c r="U510" s="50">
        <f t="shared" si="177"/>
        <v>0.30406960641193137</v>
      </c>
      <c r="V510" s="47"/>
      <c r="W510" s="26">
        <f t="shared" si="181"/>
        <v>0.54298144002130599</v>
      </c>
      <c r="X510" s="26">
        <f t="shared" si="182"/>
        <v>1.0570759546348296</v>
      </c>
      <c r="Y510" s="27">
        <f t="shared" si="183"/>
        <v>0.25683179985343663</v>
      </c>
      <c r="Z510" s="26">
        <f t="shared" si="184"/>
        <v>0.33935122692145475</v>
      </c>
      <c r="AA510" s="33">
        <f t="shared" si="186"/>
        <v>2.0572166502721743</v>
      </c>
      <c r="AB510" s="30"/>
      <c r="AC510" s="37">
        <f t="shared" si="187"/>
        <v>5.2958341851788923E-3</v>
      </c>
      <c r="AD510" s="37">
        <f t="shared" si="188"/>
        <v>5.4383186303196371</v>
      </c>
      <c r="AE510" s="38">
        <f t="shared" si="189"/>
        <v>5.9584000000000037</v>
      </c>
      <c r="AF510" s="37">
        <f t="shared" si="190"/>
        <v>5.9581037152184194E-4</v>
      </c>
      <c r="AG510" s="37">
        <f t="shared" si="191"/>
        <v>0.30783578742393775</v>
      </c>
      <c r="AH510" s="38">
        <f t="shared" si="192"/>
        <v>0.57498265591443598</v>
      </c>
    </row>
    <row r="511" spans="6:34" x14ac:dyDescent="0.2">
      <c r="F511" s="9">
        <v>49.1000000000029</v>
      </c>
      <c r="G511" s="17">
        <f t="shared" si="185"/>
        <v>1070.7923076923362</v>
      </c>
      <c r="H511" s="24">
        <f t="shared" si="178"/>
        <v>1343.9423076923363</v>
      </c>
      <c r="I511" s="24">
        <f t="shared" si="179"/>
        <v>13.917001236687369</v>
      </c>
      <c r="J511" s="18">
        <f t="shared" si="180"/>
        <v>1391700123.6687369</v>
      </c>
      <c r="K511" s="19">
        <f t="shared" si="169"/>
        <v>-6.2004800675031557</v>
      </c>
      <c r="L511" s="25">
        <f t="shared" si="170"/>
        <v>-8.8015938092270769</v>
      </c>
      <c r="M511" s="19">
        <f t="shared" si="171"/>
        <v>2.6011137417239212</v>
      </c>
      <c r="N511" s="20">
        <f t="shared" si="172"/>
        <v>8.9664569230753841</v>
      </c>
      <c r="O511" s="42">
        <f t="shared" si="173"/>
        <v>1.6336477024330476</v>
      </c>
      <c r="P511" s="40"/>
      <c r="Q511" s="21">
        <f t="shared" si="174"/>
        <v>9.4014668737487703</v>
      </c>
      <c r="R511" s="44">
        <f t="shared" si="175"/>
        <v>0.88686461034040309</v>
      </c>
      <c r="S511" s="22"/>
      <c r="T511" s="22">
        <f t="shared" si="176"/>
        <v>1.0485152557365081</v>
      </c>
      <c r="U511" s="50">
        <f t="shared" si="177"/>
        <v>0.30400935345543384</v>
      </c>
      <c r="V511" s="47"/>
      <c r="W511" s="26">
        <f t="shared" si="181"/>
        <v>0.54287384545613182</v>
      </c>
      <c r="X511" s="26">
        <f t="shared" si="182"/>
        <v>1.0485152557365081</v>
      </c>
      <c r="Y511" s="27">
        <f t="shared" si="183"/>
        <v>0.25887741856211771</v>
      </c>
      <c r="Z511" s="26">
        <f t="shared" si="184"/>
        <v>0.34113206195096102</v>
      </c>
      <c r="AA511" s="33">
        <f t="shared" si="186"/>
        <v>2.0460717015333945</v>
      </c>
      <c r="AB511" s="30"/>
      <c r="AC511" s="37">
        <f t="shared" si="187"/>
        <v>5.2603791137109477E-3</v>
      </c>
      <c r="AD511" s="37">
        <f t="shared" si="188"/>
        <v>5.443579009433348</v>
      </c>
      <c r="AE511" s="38">
        <f t="shared" si="189"/>
        <v>5.9584000000000037</v>
      </c>
      <c r="AF511" s="37">
        <f t="shared" si="190"/>
        <v>5.9543698189792698E-4</v>
      </c>
      <c r="AG511" s="37">
        <f t="shared" si="191"/>
        <v>0.30843122440583565</v>
      </c>
      <c r="AH511" s="38">
        <f t="shared" si="192"/>
        <v>0.57498228252481209</v>
      </c>
    </row>
    <row r="512" spans="6:34" x14ac:dyDescent="0.2">
      <c r="F512" s="9">
        <v>49.000000000002899</v>
      </c>
      <c r="G512" s="17">
        <f t="shared" si="185"/>
        <v>1070.5384615384901</v>
      </c>
      <c r="H512" s="24">
        <f t="shared" si="178"/>
        <v>1343.6884615384902</v>
      </c>
      <c r="I512" s="24">
        <f t="shared" si="179"/>
        <v>13.908336686391507</v>
      </c>
      <c r="J512" s="18">
        <f t="shared" si="180"/>
        <v>1390833668.6391509</v>
      </c>
      <c r="K512" s="19">
        <f t="shared" si="169"/>
        <v>-6.1871679167886651</v>
      </c>
      <c r="L512" s="25">
        <f t="shared" si="170"/>
        <v>-8.8056165429092896</v>
      </c>
      <c r="M512" s="19">
        <f t="shared" si="171"/>
        <v>2.6184486261206246</v>
      </c>
      <c r="N512" s="20">
        <f t="shared" si="172"/>
        <v>8.9802153846138424</v>
      </c>
      <c r="O512" s="42">
        <f t="shared" si="173"/>
        <v>1.63269672597972</v>
      </c>
      <c r="P512" s="40"/>
      <c r="Q512" s="21">
        <f t="shared" si="174"/>
        <v>9.3393506829887301</v>
      </c>
      <c r="R512" s="44">
        <f t="shared" si="175"/>
        <v>0.88617320793139864</v>
      </c>
      <c r="S512" s="22"/>
      <c r="T512" s="22">
        <f t="shared" si="176"/>
        <v>1.0399918357181286</v>
      </c>
      <c r="U512" s="50">
        <f t="shared" si="177"/>
        <v>0.30394928129950044</v>
      </c>
      <c r="V512" s="47"/>
      <c r="W512" s="26">
        <f t="shared" si="181"/>
        <v>0.54276657374910786</v>
      </c>
      <c r="X512" s="26">
        <f t="shared" si="182"/>
        <v>1.0399918357181286</v>
      </c>
      <c r="Y512" s="27">
        <f t="shared" si="183"/>
        <v>0.26094751665733995</v>
      </c>
      <c r="Z512" s="26">
        <f t="shared" si="184"/>
        <v>0.34292446055099812</v>
      </c>
      <c r="AA512" s="33">
        <f t="shared" si="186"/>
        <v>2.0349750978864467</v>
      </c>
      <c r="AB512" s="30"/>
      <c r="AC512" s="37">
        <f t="shared" si="187"/>
        <v>5.2249910647427129E-3</v>
      </c>
      <c r="AD512" s="37">
        <f t="shared" si="188"/>
        <v>5.4488040004980904</v>
      </c>
      <c r="AE512" s="38">
        <f t="shared" si="189"/>
        <v>5.9584000000000037</v>
      </c>
      <c r="AF512" s="37">
        <f t="shared" si="190"/>
        <v>5.9506124461545791E-4</v>
      </c>
      <c r="AG512" s="37">
        <f t="shared" si="191"/>
        <v>0.30902628565045109</v>
      </c>
      <c r="AH512" s="38">
        <f t="shared" si="192"/>
        <v>0.5749819067875297</v>
      </c>
    </row>
    <row r="513" spans="6:34" x14ac:dyDescent="0.2">
      <c r="F513" s="9">
        <v>48.900000000002898</v>
      </c>
      <c r="G513" s="17">
        <f t="shared" si="185"/>
        <v>1070.284615384644</v>
      </c>
      <c r="H513" s="24">
        <f t="shared" si="178"/>
        <v>1343.4346153846441</v>
      </c>
      <c r="I513" s="24">
        <f t="shared" si="179"/>
        <v>13.899685023669619</v>
      </c>
      <c r="J513" s="18">
        <f t="shared" si="180"/>
        <v>1389968502.366962</v>
      </c>
      <c r="K513" s="19">
        <f t="shared" si="169"/>
        <v>-6.1737866034684581</v>
      </c>
      <c r="L513" s="25">
        <f t="shared" si="170"/>
        <v>-8.8096397416290682</v>
      </c>
      <c r="M513" s="19">
        <f t="shared" si="171"/>
        <v>2.6358531381606101</v>
      </c>
      <c r="N513" s="20">
        <f t="shared" si="172"/>
        <v>8.9939738461523007</v>
      </c>
      <c r="O513" s="42">
        <f t="shared" si="173"/>
        <v>1.631735375135535</v>
      </c>
      <c r="P513" s="40"/>
      <c r="Q513" s="21">
        <f t="shared" si="174"/>
        <v>9.277336040995964</v>
      </c>
      <c r="R513" s="44">
        <f t="shared" si="175"/>
        <v>0.88547691767337078</v>
      </c>
      <c r="S513" s="22"/>
      <c r="T513" s="22">
        <f t="shared" si="176"/>
        <v>1.0315057837270549</v>
      </c>
      <c r="U513" s="50">
        <f t="shared" si="177"/>
        <v>0.30388939374186213</v>
      </c>
      <c r="V513" s="47"/>
      <c r="W513" s="26">
        <f t="shared" si="181"/>
        <v>0.54265963168189657</v>
      </c>
      <c r="X513" s="26">
        <f t="shared" si="182"/>
        <v>1.0315057837270549</v>
      </c>
      <c r="Y513" s="27">
        <f t="shared" si="183"/>
        <v>0.26304245707723967</v>
      </c>
      <c r="Z513" s="26">
        <f t="shared" si="184"/>
        <v>0.34472846777726934</v>
      </c>
      <c r="AA513" s="33">
        <f t="shared" si="186"/>
        <v>2.0239269626686518</v>
      </c>
      <c r="AB513" s="30"/>
      <c r="AC513" s="37">
        <f t="shared" si="187"/>
        <v>5.189671259353503E-3</v>
      </c>
      <c r="AD513" s="37">
        <f t="shared" si="188"/>
        <v>5.453993671757444</v>
      </c>
      <c r="AE513" s="38">
        <f t="shared" si="189"/>
        <v>5.9584000000000037</v>
      </c>
      <c r="AF513" s="37">
        <f t="shared" si="190"/>
        <v>5.9468315570762489E-4</v>
      </c>
      <c r="AG513" s="37">
        <f t="shared" si="191"/>
        <v>0.30962096880615869</v>
      </c>
      <c r="AH513" s="38">
        <f t="shared" si="192"/>
        <v>0.57498152869862185</v>
      </c>
    </row>
    <row r="514" spans="6:34" x14ac:dyDescent="0.2">
      <c r="F514" s="9">
        <v>48.800000000002903</v>
      </c>
      <c r="G514" s="17">
        <f t="shared" si="185"/>
        <v>1070.0307692307979</v>
      </c>
      <c r="H514" s="24">
        <f t="shared" si="178"/>
        <v>1343.180769230798</v>
      </c>
      <c r="I514" s="24">
        <f t="shared" si="179"/>
        <v>13.891046248521704</v>
      </c>
      <c r="J514" s="18">
        <f t="shared" si="180"/>
        <v>1389104624.8521705</v>
      </c>
      <c r="K514" s="19">
        <f t="shared" ref="K514:K577" si="193">LOG(EXP(((LN(Y514)-$B$10/(H514)-$B$11-$B$7)-$B$12*(1-$B$16/H514-LN(H514/$B$16))-$B$13*J514/H514-$B$14*(H514-$B$16)*J514/H514-$B$15*J514*J514/H514)/$B$9))</f>
        <v>-6.160335815935861</v>
      </c>
      <c r="L514" s="25">
        <f t="shared" ref="L514:L577" si="194">-25096.3/(G514+273)+8.735+0.11*(I514*1000-1)/(G514+273)</f>
        <v>-8.813663405650102</v>
      </c>
      <c r="M514" s="19">
        <f t="shared" ref="M514:M577" si="195">K514-L514</f>
        <v>2.653327589714241</v>
      </c>
      <c r="N514" s="20">
        <f t="shared" ref="N514:N577" si="196">81.8-(0.0542)*(G514+273)</f>
        <v>9.0077323076907589</v>
      </c>
      <c r="O514" s="42">
        <f t="shared" ref="O514:O577" si="197">6.24-0.15*K514-0.00412*(G514+273)</f>
        <v>1.6307636031594912</v>
      </c>
      <c r="P514" s="40"/>
      <c r="Q514" s="21">
        <f t="shared" ref="Q514:Q577" si="198">N514*X514</f>
        <v>9.2154252773241705</v>
      </c>
      <c r="R514" s="44">
        <f t="shared" ref="R514:R577" si="199">O514*W514</f>
        <v>0.88477572774772029</v>
      </c>
      <c r="S514" s="22"/>
      <c r="T514" s="22">
        <f t="shared" ref="T514:T577" si="200">B$4*X514</f>
        <v>1.0230571871519853</v>
      </c>
      <c r="U514" s="50">
        <f t="shared" ref="U514:U577" si="201">W514*B$3</f>
        <v>0.30382969461593096</v>
      </c>
      <c r="V514" s="47"/>
      <c r="W514" s="26">
        <f t="shared" si="181"/>
        <v>0.54255302609987666</v>
      </c>
      <c r="X514" s="26">
        <f t="shared" si="182"/>
        <v>1.0230571871519853</v>
      </c>
      <c r="Y514" s="27">
        <f t="shared" si="183"/>
        <v>0.26516260914516943</v>
      </c>
      <c r="Z514" s="26">
        <f t="shared" si="184"/>
        <v>0.34654412797484441</v>
      </c>
      <c r="AA514" s="33">
        <f t="shared" si="186"/>
        <v>2.012927417038108</v>
      </c>
      <c r="AB514" s="30"/>
      <c r="AC514" s="37">
        <f t="shared" si="187"/>
        <v>5.1544209123612159E-3</v>
      </c>
      <c r="AD514" s="37">
        <f t="shared" si="188"/>
        <v>5.4591480926698051</v>
      </c>
      <c r="AE514" s="38">
        <f t="shared" si="189"/>
        <v>5.9584000000000037</v>
      </c>
      <c r="AF514" s="37">
        <f t="shared" si="190"/>
        <v>5.9430271118179185E-4</v>
      </c>
      <c r="AG514" s="37">
        <f t="shared" si="191"/>
        <v>0.31021527151734046</v>
      </c>
      <c r="AH514" s="38">
        <f t="shared" si="192"/>
        <v>0.57498114825409607</v>
      </c>
    </row>
    <row r="515" spans="6:34" x14ac:dyDescent="0.2">
      <c r="F515" s="9">
        <v>48.700000000002902</v>
      </c>
      <c r="G515" s="17">
        <f t="shared" si="185"/>
        <v>1069.7769230769518</v>
      </c>
      <c r="H515" s="24">
        <f t="shared" ref="H515:H578" si="202">G515+273.15</f>
        <v>1342.9269230769519</v>
      </c>
      <c r="I515" s="24">
        <f t="shared" ref="I515:I578" si="203">92-0.18*G515+0.0001*(G515^2)</f>
        <v>13.882420360947734</v>
      </c>
      <c r="J515" s="18">
        <f t="shared" ref="J515:J578" si="204">I515*10^8</f>
        <v>1388242036.0947733</v>
      </c>
      <c r="K515" s="19">
        <f t="shared" si="193"/>
        <v>-6.1468152405443215</v>
      </c>
      <c r="L515" s="25">
        <f t="shared" si="194"/>
        <v>-8.8176875352362885</v>
      </c>
      <c r="M515" s="19">
        <f t="shared" si="195"/>
        <v>2.670872294691967</v>
      </c>
      <c r="N515" s="20">
        <f t="shared" si="196"/>
        <v>9.0214907692292172</v>
      </c>
      <c r="O515" s="42">
        <f t="shared" si="197"/>
        <v>1.6297813630046063</v>
      </c>
      <c r="P515" s="40"/>
      <c r="Q515" s="21">
        <f t="shared" si="198"/>
        <v>9.1536207104252707</v>
      </c>
      <c r="R515" s="44">
        <f t="shared" si="199"/>
        <v>0.88406962624732266</v>
      </c>
      <c r="S515" s="22"/>
      <c r="T515" s="22">
        <f t="shared" si="200"/>
        <v>1.014646131617928</v>
      </c>
      <c r="U515" s="50">
        <f t="shared" si="201"/>
        <v>0.30377018779119608</v>
      </c>
      <c r="V515" s="47"/>
      <c r="W515" s="26">
        <f t="shared" ref="W515:W578" si="205">(W514*F514-(R514*C$2+U514*B$2)*(F514-F515))/F515</f>
        <v>0.54244676391285007</v>
      </c>
      <c r="X515" s="26">
        <f t="shared" ref="X515:X578" si="206">(X514*F514-(Q514*C$2+T514*B$2)*(F514-F515))/F515</f>
        <v>1.014646131617928</v>
      </c>
      <c r="Y515" s="27">
        <f t="shared" ref="Y515:Y578" si="207">W515/X515/2</f>
        <v>0.26730834869881126</v>
      </c>
      <c r="Z515" s="26">
        <f t="shared" ref="Z515:Z578" si="208">W515/(W515+X515)</f>
        <v>0.3483714847520013</v>
      </c>
      <c r="AA515" s="33">
        <f t="shared" si="186"/>
        <v>2.0019765799681433</v>
      </c>
      <c r="AB515" s="30"/>
      <c r="AC515" s="37">
        <f t="shared" si="187"/>
        <v>5.1192412322381507E-3</v>
      </c>
      <c r="AD515" s="37">
        <f t="shared" si="188"/>
        <v>5.4642673339020433</v>
      </c>
      <c r="AE515" s="38">
        <f t="shared" si="189"/>
        <v>5.9584000000000037</v>
      </c>
      <c r="AF515" s="37">
        <f t="shared" si="190"/>
        <v>5.9391990701926779E-4</v>
      </c>
      <c r="AG515" s="37">
        <f t="shared" si="191"/>
        <v>0.31080919142435975</v>
      </c>
      <c r="AH515" s="38">
        <f t="shared" si="192"/>
        <v>0.57498076544993348</v>
      </c>
    </row>
    <row r="516" spans="6:34" x14ac:dyDescent="0.2">
      <c r="F516" s="9">
        <v>48.6000000000029</v>
      </c>
      <c r="G516" s="17">
        <f t="shared" ref="G516:G579" si="209">G515-(1200-1035)/650</f>
        <v>1069.5230769231057</v>
      </c>
      <c r="H516" s="24">
        <f t="shared" si="202"/>
        <v>1342.6730769231058</v>
      </c>
      <c r="I516" s="24">
        <f t="shared" si="203"/>
        <v>13.873807360947737</v>
      </c>
      <c r="J516" s="18">
        <f t="shared" si="204"/>
        <v>1387380736.0947738</v>
      </c>
      <c r="K516" s="19">
        <f t="shared" si="193"/>
        <v>-6.1332245615898229</v>
      </c>
      <c r="L516" s="25">
        <f t="shared" si="194"/>
        <v>-8.8217121306517097</v>
      </c>
      <c r="M516" s="19">
        <f t="shared" si="195"/>
        <v>2.6884875690618868</v>
      </c>
      <c r="N516" s="20">
        <f t="shared" si="196"/>
        <v>9.0352492307676755</v>
      </c>
      <c r="O516" s="42">
        <f t="shared" si="197"/>
        <v>1.6287886073152773</v>
      </c>
      <c r="P516" s="40"/>
      <c r="Q516" s="21">
        <f t="shared" si="198"/>
        <v>9.0919246474837596</v>
      </c>
      <c r="R516" s="44">
        <f t="shared" si="199"/>
        <v>0.88335860117523157</v>
      </c>
      <c r="S516" s="22"/>
      <c r="T516" s="22">
        <f t="shared" si="200"/>
        <v>1.0062727009812953</v>
      </c>
      <c r="U516" s="50">
        <f t="shared" si="201"/>
        <v>0.30371087717362488</v>
      </c>
      <c r="V516" s="47"/>
      <c r="W516" s="26">
        <f t="shared" si="205"/>
        <v>0.54234085209575866</v>
      </c>
      <c r="X516" s="26">
        <f t="shared" si="206"/>
        <v>1.0062727009812953</v>
      </c>
      <c r="Y516" s="27">
        <f t="shared" si="207"/>
        <v>0.26948005822222926</v>
      </c>
      <c r="Z516" s="26">
        <f t="shared" si="208"/>
        <v>0.35021058095361612</v>
      </c>
      <c r="AA516" s="33">
        <f t="shared" ref="AA516:AA579" si="210">(W516+X516)/56*72</f>
        <v>1.9910745682419266</v>
      </c>
      <c r="AB516" s="30"/>
      <c r="AC516" s="37">
        <f t="shared" ref="AC516:AC579" si="211">(Q515*C$2+T515*B$2)*(F515-F516)/100</f>
        <v>5.0841334210216717E-3</v>
      </c>
      <c r="AD516" s="37">
        <f t="shared" ref="AD516:AD579" si="212">AD515+AC516</f>
        <v>5.4693514673230652</v>
      </c>
      <c r="AE516" s="38">
        <f t="shared" ref="AE516:AE579" si="213">AD516+X516*F516/100</f>
        <v>5.9584000000000037</v>
      </c>
      <c r="AF516" s="37">
        <f t="shared" ref="AF516:AF579" si="214">(R516*C$2+U516*B$2)*(F515-F516)/100</f>
        <v>5.9353473917443667E-4</v>
      </c>
      <c r="AG516" s="37">
        <f t="shared" ref="AG516:AG579" si="215">AG515+AF516</f>
        <v>0.3114027261635342</v>
      </c>
      <c r="AH516" s="38">
        <f t="shared" ref="AH516:AH579" si="216">AG516+W516*F516/100</f>
        <v>0.57498038028208864</v>
      </c>
    </row>
    <row r="517" spans="6:34" x14ac:dyDescent="0.2">
      <c r="F517" s="9">
        <v>48.500000000002899</v>
      </c>
      <c r="G517" s="17">
        <f t="shared" si="209"/>
        <v>1069.2692307692596</v>
      </c>
      <c r="H517" s="24">
        <f t="shared" si="202"/>
        <v>1342.4192307692597</v>
      </c>
      <c r="I517" s="24">
        <f t="shared" si="203"/>
        <v>13.865207248521685</v>
      </c>
      <c r="J517" s="18">
        <f t="shared" si="204"/>
        <v>1386520724.8521686</v>
      </c>
      <c r="K517" s="19">
        <f t="shared" si="193"/>
        <v>-6.1195634612930965</v>
      </c>
      <c r="L517" s="25">
        <f t="shared" si="194"/>
        <v>-8.8257371921606573</v>
      </c>
      <c r="M517" s="19">
        <f t="shared" si="195"/>
        <v>2.7061737308675609</v>
      </c>
      <c r="N517" s="20">
        <f t="shared" si="196"/>
        <v>9.0490076923061338</v>
      </c>
      <c r="O517" s="42">
        <f t="shared" si="197"/>
        <v>1.6277852884246142</v>
      </c>
      <c r="P517" s="40"/>
      <c r="Q517" s="21">
        <f t="shared" si="198"/>
        <v>9.0303393842516293</v>
      </c>
      <c r="R517" s="44">
        <f t="shared" si="199"/>
        <v>0.88264264044336427</v>
      </c>
      <c r="S517" s="22"/>
      <c r="T517" s="22">
        <f t="shared" si="200"/>
        <v>0.99793697732510755</v>
      </c>
      <c r="U517" s="50">
        <f t="shared" si="201"/>
        <v>0.30365176670607014</v>
      </c>
      <c r="V517" s="47"/>
      <c r="W517" s="26">
        <f t="shared" si="205"/>
        <v>0.54223529768941092</v>
      </c>
      <c r="X517" s="26">
        <f t="shared" si="206"/>
        <v>0.99793697732510755</v>
      </c>
      <c r="Y517" s="27">
        <f t="shared" si="207"/>
        <v>0.27167812698093946</v>
      </c>
      <c r="Z517" s="26">
        <f t="shared" si="208"/>
        <v>0.3520614586340996</v>
      </c>
      <c r="AA517" s="33">
        <f t="shared" si="210"/>
        <v>1.9802214964472378</v>
      </c>
      <c r="AB517" s="30"/>
      <c r="AC517" s="37">
        <f t="shared" si="211"/>
        <v>5.0490986742325996E-3</v>
      </c>
      <c r="AD517" s="37">
        <f t="shared" si="212"/>
        <v>5.4744005659972981</v>
      </c>
      <c r="AE517" s="38">
        <f t="shared" si="213"/>
        <v>5.9584000000000046</v>
      </c>
      <c r="AF517" s="37">
        <f t="shared" si="214"/>
        <v>5.9314720357472558E-4</v>
      </c>
      <c r="AG517" s="37">
        <f t="shared" si="215"/>
        <v>0.31199587336710893</v>
      </c>
      <c r="AH517" s="38">
        <f t="shared" si="216"/>
        <v>0.57497999274648892</v>
      </c>
    </row>
    <row r="518" spans="6:34" x14ac:dyDescent="0.2">
      <c r="F518" s="9">
        <v>48.400000000002898</v>
      </c>
      <c r="G518" s="17">
        <f t="shared" si="209"/>
        <v>1069.0153846154135</v>
      </c>
      <c r="H518" s="24">
        <f t="shared" si="202"/>
        <v>1342.1653846154136</v>
      </c>
      <c r="I518" s="24">
        <f t="shared" si="203"/>
        <v>13.85662002366962</v>
      </c>
      <c r="J518" s="18">
        <f t="shared" si="204"/>
        <v>1385662002.366962</v>
      </c>
      <c r="K518" s="19">
        <f t="shared" si="193"/>
        <v>-6.1058316197816227</v>
      </c>
      <c r="L518" s="25">
        <f t="shared" si="194"/>
        <v>-8.8297627200276203</v>
      </c>
      <c r="M518" s="19">
        <f t="shared" si="195"/>
        <v>2.7239311002459976</v>
      </c>
      <c r="N518" s="20">
        <f t="shared" si="196"/>
        <v>9.0627661538445921</v>
      </c>
      <c r="O518" s="42">
        <f t="shared" si="197"/>
        <v>1.62677135835174</v>
      </c>
      <c r="P518" s="40"/>
      <c r="Q518" s="21">
        <f t="shared" si="198"/>
        <v>8.9688672048839972</v>
      </c>
      <c r="R518" s="44">
        <f t="shared" si="199"/>
        <v>0.88192173187116296</v>
      </c>
      <c r="S518" s="22"/>
      <c r="T518" s="22">
        <f t="shared" si="200"/>
        <v>0.98963904095431598</v>
      </c>
      <c r="U518" s="50">
        <f t="shared" si="201"/>
        <v>0.30359286036868222</v>
      </c>
      <c r="V518" s="47"/>
      <c r="W518" s="26">
        <f t="shared" si="205"/>
        <v>0.54213010780121818</v>
      </c>
      <c r="X518" s="26">
        <f t="shared" si="206"/>
        <v>0.98963904095431598</v>
      </c>
      <c r="Y518" s="27">
        <f t="shared" si="207"/>
        <v>0.27390295116007057</v>
      </c>
      <c r="Z518" s="26">
        <f t="shared" si="208"/>
        <v>0.35392415902988034</v>
      </c>
      <c r="AA518" s="33">
        <f t="shared" si="210"/>
        <v>1.969417476971401</v>
      </c>
      <c r="AB518" s="30"/>
      <c r="AC518" s="37">
        <f t="shared" si="211"/>
        <v>5.0141381807884402E-3</v>
      </c>
      <c r="AD518" s="37">
        <f t="shared" si="212"/>
        <v>5.4794147041780867</v>
      </c>
      <c r="AE518" s="38">
        <f t="shared" si="213"/>
        <v>5.9584000000000046</v>
      </c>
      <c r="AF518" s="37">
        <f t="shared" si="214"/>
        <v>5.9275729611993106E-4</v>
      </c>
      <c r="AG518" s="37">
        <f t="shared" si="215"/>
        <v>0.31258863066322884</v>
      </c>
      <c r="AH518" s="38">
        <f t="shared" si="216"/>
        <v>0.57497960283903415</v>
      </c>
    </row>
    <row r="519" spans="6:34" x14ac:dyDescent="0.2">
      <c r="F519" s="9">
        <v>48.300000000002903</v>
      </c>
      <c r="G519" s="17">
        <f t="shared" si="209"/>
        <v>1068.7615384615674</v>
      </c>
      <c r="H519" s="24">
        <f t="shared" si="202"/>
        <v>1341.9115384615675</v>
      </c>
      <c r="I519" s="24">
        <f t="shared" si="203"/>
        <v>13.848045686391544</v>
      </c>
      <c r="J519" s="18">
        <f t="shared" si="204"/>
        <v>1384804568.6391544</v>
      </c>
      <c r="K519" s="19">
        <f t="shared" si="193"/>
        <v>-6.0920287150714643</v>
      </c>
      <c r="L519" s="25">
        <f t="shared" si="194"/>
        <v>-8.8337887145172829</v>
      </c>
      <c r="M519" s="19">
        <f t="shared" si="195"/>
        <v>2.7417599994458186</v>
      </c>
      <c r="N519" s="20">
        <f t="shared" si="196"/>
        <v>9.0765246153830503</v>
      </c>
      <c r="O519" s="42">
        <f t="shared" si="197"/>
        <v>1.6257467687990621</v>
      </c>
      <c r="P519" s="40"/>
      <c r="Q519" s="21">
        <f t="shared" si="198"/>
        <v>8.9075103817753885</v>
      </c>
      <c r="R519" s="44">
        <f t="shared" si="199"/>
        <v>0.88119586318423493</v>
      </c>
      <c r="S519" s="22"/>
      <c r="T519" s="22">
        <f t="shared" si="200"/>
        <v>0.98137897039124267</v>
      </c>
      <c r="U519" s="50">
        <f t="shared" si="201"/>
        <v>0.30353416217932716</v>
      </c>
      <c r="V519" s="47"/>
      <c r="W519" s="26">
        <f t="shared" si="205"/>
        <v>0.54202528960594132</v>
      </c>
      <c r="X519" s="26">
        <f t="shared" si="206"/>
        <v>0.98137897039124267</v>
      </c>
      <c r="Y519" s="27">
        <f t="shared" si="207"/>
        <v>0.27615493400569513</v>
      </c>
      <c r="Z519" s="26">
        <f t="shared" si="208"/>
        <v>0.35579872253143313</v>
      </c>
      <c r="AA519" s="33">
        <f t="shared" si="210"/>
        <v>1.9586626199963795</v>
      </c>
      <c r="AB519" s="30"/>
      <c r="AC519" s="37">
        <f t="shared" si="211"/>
        <v>4.9792531229188733E-3</v>
      </c>
      <c r="AD519" s="37">
        <f t="shared" si="212"/>
        <v>5.4843939573010054</v>
      </c>
      <c r="AE519" s="38">
        <f t="shared" si="213"/>
        <v>5.9584000000000046</v>
      </c>
      <c r="AF519" s="37">
        <f t="shared" si="214"/>
        <v>5.9236501268174733E-4</v>
      </c>
      <c r="AG519" s="37">
        <f t="shared" si="215"/>
        <v>0.31318099567591057</v>
      </c>
      <c r="AH519" s="38">
        <f t="shared" si="216"/>
        <v>0.57497921055559598</v>
      </c>
    </row>
    <row r="520" spans="6:34" x14ac:dyDescent="0.2">
      <c r="F520" s="9">
        <v>48.200000000002902</v>
      </c>
      <c r="G520" s="17">
        <f t="shared" si="209"/>
        <v>1068.5076923077213</v>
      </c>
      <c r="H520" s="24">
        <f t="shared" si="202"/>
        <v>1341.6576923077214</v>
      </c>
      <c r="I520" s="24">
        <f t="shared" si="203"/>
        <v>13.839484236687369</v>
      </c>
      <c r="J520" s="18">
        <f t="shared" si="204"/>
        <v>1383948423.6687369</v>
      </c>
      <c r="K520" s="19">
        <f t="shared" si="193"/>
        <v>-6.078154423048912</v>
      </c>
      <c r="L520" s="25">
        <f t="shared" si="194"/>
        <v>-8.8378151758945425</v>
      </c>
      <c r="M520" s="19">
        <f t="shared" si="195"/>
        <v>2.7596607528456305</v>
      </c>
      <c r="N520" s="20">
        <f t="shared" si="196"/>
        <v>9.0902830769215086</v>
      </c>
      <c r="O520" s="42">
        <f t="shared" si="197"/>
        <v>1.6247114711495252</v>
      </c>
      <c r="P520" s="40"/>
      <c r="Q520" s="21">
        <f t="shared" si="198"/>
        <v>8.8462711753967014</v>
      </c>
      <c r="R520" s="44">
        <f t="shared" si="199"/>
        <v>0.88046502201297905</v>
      </c>
      <c r="S520" s="22"/>
      <c r="T520" s="22">
        <f t="shared" si="200"/>
        <v>0.97315684237113509</v>
      </c>
      <c r="U520" s="50">
        <f t="shared" si="201"/>
        <v>0.30347567619401083</v>
      </c>
      <c r="V520" s="47"/>
      <c r="W520" s="26">
        <f t="shared" si="205"/>
        <v>0.54192085034644788</v>
      </c>
      <c r="X520" s="26">
        <f t="shared" si="206"/>
        <v>0.97315684237113509</v>
      </c>
      <c r="Y520" s="27">
        <f t="shared" si="207"/>
        <v>0.27843448596941289</v>
      </c>
      <c r="Z520" s="26">
        <f t="shared" si="208"/>
        <v>0.35768518865485283</v>
      </c>
      <c r="AA520" s="33">
        <f t="shared" si="210"/>
        <v>1.9479570334940353</v>
      </c>
      <c r="AB520" s="30"/>
      <c r="AC520" s="37">
        <f t="shared" si="211"/>
        <v>4.9444446760833856E-3</v>
      </c>
      <c r="AD520" s="37">
        <f t="shared" si="212"/>
        <v>5.489338401977089</v>
      </c>
      <c r="AE520" s="38">
        <f t="shared" si="213"/>
        <v>5.9584000000000046</v>
      </c>
      <c r="AF520" s="37">
        <f t="shared" si="214"/>
        <v>5.9197034910350331E-4</v>
      </c>
      <c r="AG520" s="37">
        <f t="shared" si="215"/>
        <v>0.31377296602501409</v>
      </c>
      <c r="AH520" s="38">
        <f t="shared" si="216"/>
        <v>0.57497881589201771</v>
      </c>
    </row>
    <row r="521" spans="6:34" x14ac:dyDescent="0.2">
      <c r="F521" s="9">
        <v>48.100000000003</v>
      </c>
      <c r="G521" s="17">
        <f t="shared" si="209"/>
        <v>1068.2538461538752</v>
      </c>
      <c r="H521" s="24">
        <f t="shared" si="202"/>
        <v>1341.4038461538753</v>
      </c>
      <c r="I521" s="24">
        <f t="shared" si="203"/>
        <v>13.830935674557196</v>
      </c>
      <c r="J521" s="18">
        <f t="shared" si="204"/>
        <v>1383093567.4557197</v>
      </c>
      <c r="K521" s="19">
        <f t="shared" si="193"/>
        <v>-6.0642084174519058</v>
      </c>
      <c r="L521" s="25">
        <f t="shared" si="194"/>
        <v>-8.8418421044244813</v>
      </c>
      <c r="M521" s="19">
        <f t="shared" si="195"/>
        <v>2.7776336869725755</v>
      </c>
      <c r="N521" s="20">
        <f t="shared" si="196"/>
        <v>9.1040415384599669</v>
      </c>
      <c r="O521" s="42">
        <f t="shared" si="197"/>
        <v>1.6236654164638198</v>
      </c>
      <c r="P521" s="40"/>
      <c r="Q521" s="21">
        <f t="shared" si="198"/>
        <v>8.7851518341330053</v>
      </c>
      <c r="R521" s="44">
        <f t="shared" si="199"/>
        <v>0.87972919589118004</v>
      </c>
      <c r="S521" s="22"/>
      <c r="T521" s="22">
        <f t="shared" si="200"/>
        <v>0.96497273183785304</v>
      </c>
      <c r="U521" s="50">
        <f t="shared" si="201"/>
        <v>0.30341740650730831</v>
      </c>
      <c r="V521" s="47"/>
      <c r="W521" s="26">
        <f t="shared" si="205"/>
        <v>0.54181679733447907</v>
      </c>
      <c r="X521" s="26">
        <f t="shared" si="206"/>
        <v>0.96497273183785304</v>
      </c>
      <c r="Y521" s="27">
        <f t="shared" si="207"/>
        <v>0.28074202485626404</v>
      </c>
      <c r="Z521" s="26">
        <f t="shared" si="208"/>
        <v>0.3595835960129713</v>
      </c>
      <c r="AA521" s="33">
        <f t="shared" si="210"/>
        <v>1.93730082322157</v>
      </c>
      <c r="AB521" s="30"/>
      <c r="AC521" s="37">
        <f t="shared" si="211"/>
        <v>4.909714008879104E-3</v>
      </c>
      <c r="AD521" s="37">
        <f t="shared" si="212"/>
        <v>5.4942481159859682</v>
      </c>
      <c r="AE521" s="38">
        <f t="shared" si="213"/>
        <v>5.9584000000000046</v>
      </c>
      <c r="AF521" s="37">
        <f t="shared" si="214"/>
        <v>5.9157330119866407E-4</v>
      </c>
      <c r="AG521" s="37">
        <f t="shared" si="215"/>
        <v>0.31436453932621278</v>
      </c>
      <c r="AH521" s="38">
        <f t="shared" si="216"/>
        <v>0.57497841884411338</v>
      </c>
    </row>
    <row r="522" spans="6:34" x14ac:dyDescent="0.2">
      <c r="F522" s="9">
        <v>48.000000000002998</v>
      </c>
      <c r="G522" s="17">
        <f t="shared" si="209"/>
        <v>1068.0000000000291</v>
      </c>
      <c r="H522" s="24">
        <f t="shared" si="202"/>
        <v>1341.1500000000292</v>
      </c>
      <c r="I522" s="24">
        <f t="shared" si="203"/>
        <v>13.822400000000982</v>
      </c>
      <c r="J522" s="18">
        <f t="shared" si="204"/>
        <v>1382240000.0000982</v>
      </c>
      <c r="K522" s="19">
        <f t="shared" si="193"/>
        <v>-6.0501903698512001</v>
      </c>
      <c r="L522" s="25">
        <f t="shared" si="194"/>
        <v>-8.8458695003723928</v>
      </c>
      <c r="M522" s="19">
        <f t="shared" si="195"/>
        <v>2.7956791305211928</v>
      </c>
      <c r="N522" s="20">
        <f t="shared" si="196"/>
        <v>9.1177999999984252</v>
      </c>
      <c r="O522" s="42">
        <f t="shared" si="197"/>
        <v>1.6226085554775596</v>
      </c>
      <c r="P522" s="40"/>
      <c r="Q522" s="21">
        <f t="shared" si="198"/>
        <v>8.7241545941216447</v>
      </c>
      <c r="R522" s="44">
        <f t="shared" si="199"/>
        <v>0.8789883722545816</v>
      </c>
      <c r="S522" s="22"/>
      <c r="T522" s="22">
        <f t="shared" si="200"/>
        <v>0.95682671193962932</v>
      </c>
      <c r="U522" s="50">
        <f t="shared" si="201"/>
        <v>0.30335935725279939</v>
      </c>
      <c r="V522" s="47"/>
      <c r="W522" s="26">
        <f t="shared" si="205"/>
        <v>0.54171313795142739</v>
      </c>
      <c r="X522" s="26">
        <f t="shared" si="206"/>
        <v>0.95682671193962932</v>
      </c>
      <c r="Y522" s="27">
        <f t="shared" si="207"/>
        <v>0.28307797597607548</v>
      </c>
      <c r="Z522" s="26">
        <f t="shared" si="208"/>
        <v>0.3614939822860298</v>
      </c>
      <c r="AA522" s="33">
        <f t="shared" si="210"/>
        <v>1.926694092717073</v>
      </c>
      <c r="AB522" s="30"/>
      <c r="AC522" s="37">
        <f t="shared" si="211"/>
        <v>4.8750622829854991E-3</v>
      </c>
      <c r="AD522" s="37">
        <f t="shared" si="212"/>
        <v>5.4991231782689534</v>
      </c>
      <c r="AE522" s="38">
        <f t="shared" si="213"/>
        <v>5.9584000000000046</v>
      </c>
      <c r="AF522" s="37">
        <f t="shared" si="214"/>
        <v>5.9117386475369895E-4</v>
      </c>
      <c r="AG522" s="37">
        <f t="shared" si="215"/>
        <v>0.31495571319096649</v>
      </c>
      <c r="AH522" s="38">
        <f t="shared" si="216"/>
        <v>0.57497801940766791</v>
      </c>
    </row>
    <row r="523" spans="6:34" x14ac:dyDescent="0.2">
      <c r="F523" s="9">
        <v>47.900000000002997</v>
      </c>
      <c r="G523" s="17">
        <f t="shared" si="209"/>
        <v>1067.746153846183</v>
      </c>
      <c r="H523" s="24">
        <f t="shared" si="202"/>
        <v>1340.8961538461831</v>
      </c>
      <c r="I523" s="24">
        <f t="shared" si="203"/>
        <v>13.813877213018728</v>
      </c>
      <c r="J523" s="18">
        <f t="shared" si="204"/>
        <v>1381387721.3018727</v>
      </c>
      <c r="K523" s="19">
        <f t="shared" si="193"/>
        <v>-6.0360999496315006</v>
      </c>
      <c r="L523" s="25">
        <f t="shared" si="194"/>
        <v>-8.8498973640037715</v>
      </c>
      <c r="M523" s="19">
        <f t="shared" si="195"/>
        <v>2.8137974143722708</v>
      </c>
      <c r="N523" s="20">
        <f t="shared" si="196"/>
        <v>9.1315584615368834</v>
      </c>
      <c r="O523" s="42">
        <f t="shared" si="197"/>
        <v>1.6215408385984507</v>
      </c>
      <c r="P523" s="40"/>
      <c r="Q523" s="21">
        <f t="shared" si="198"/>
        <v>8.663281679091881</v>
      </c>
      <c r="R523" s="44">
        <f t="shared" si="199"/>
        <v>0.8782425384394501</v>
      </c>
      <c r="S523" s="22"/>
      <c r="T523" s="22">
        <f t="shared" si="200"/>
        <v>0.94871885402503475</v>
      </c>
      <c r="U523" s="50">
        <f t="shared" si="201"/>
        <v>0.30330153260351073</v>
      </c>
      <c r="V523" s="47"/>
      <c r="W523" s="26">
        <f t="shared" si="205"/>
        <v>0.54160987964912621</v>
      </c>
      <c r="X523" s="26">
        <f t="shared" si="206"/>
        <v>0.94871885402503475</v>
      </c>
      <c r="Y523" s="27">
        <f t="shared" si="207"/>
        <v>0.28544277229829051</v>
      </c>
      <c r="Z523" s="26">
        <f t="shared" si="208"/>
        <v>0.36341638419187955</v>
      </c>
      <c r="AA523" s="33">
        <f t="shared" si="210"/>
        <v>1.9161369432953497</v>
      </c>
      <c r="AB523" s="30"/>
      <c r="AC523" s="37">
        <f t="shared" si="211"/>
        <v>4.8404906530307053E-3</v>
      </c>
      <c r="AD523" s="37">
        <f t="shared" si="212"/>
        <v>5.5039636689219842</v>
      </c>
      <c r="AE523" s="38">
        <f t="shared" si="213"/>
        <v>5.9584000000000046</v>
      </c>
      <c r="AF523" s="37">
        <f t="shared" si="214"/>
        <v>5.9077203552148879E-4</v>
      </c>
      <c r="AG523" s="37">
        <f t="shared" si="215"/>
        <v>0.31554648522648798</v>
      </c>
      <c r="AH523" s="38">
        <f t="shared" si="216"/>
        <v>0.57497761757843568</v>
      </c>
    </row>
    <row r="524" spans="6:34" x14ac:dyDescent="0.2">
      <c r="F524" s="9">
        <v>47.800000000003003</v>
      </c>
      <c r="G524" s="17">
        <f t="shared" si="209"/>
        <v>1067.4923076923369</v>
      </c>
      <c r="H524" s="24">
        <f t="shared" si="202"/>
        <v>1340.642307692337</v>
      </c>
      <c r="I524" s="24">
        <f t="shared" si="203"/>
        <v>13.805367313610475</v>
      </c>
      <c r="J524" s="18">
        <f t="shared" si="204"/>
        <v>1380536731.3610475</v>
      </c>
      <c r="K524" s="19">
        <f t="shared" si="193"/>
        <v>-6.0219368239722151</v>
      </c>
      <c r="L524" s="25">
        <f t="shared" si="194"/>
        <v>-8.8539256955843069</v>
      </c>
      <c r="M524" s="19">
        <f t="shared" si="195"/>
        <v>2.8319888716120918</v>
      </c>
      <c r="N524" s="20">
        <f t="shared" si="196"/>
        <v>9.1453169230753417</v>
      </c>
      <c r="O524" s="42">
        <f t="shared" si="197"/>
        <v>1.6204622159034034</v>
      </c>
      <c r="P524" s="40"/>
      <c r="Q524" s="21">
        <f t="shared" si="198"/>
        <v>8.6025353002045364</v>
      </c>
      <c r="R524" s="44">
        <f t="shared" si="199"/>
        <v>0.87749168168109848</v>
      </c>
      <c r="S524" s="22"/>
      <c r="T524" s="22">
        <f t="shared" si="200"/>
        <v>0.94064922763898251</v>
      </c>
      <c r="U524" s="50">
        <f t="shared" si="201"/>
        <v>0.30324393677236317</v>
      </c>
      <c r="V524" s="47"/>
      <c r="W524" s="26">
        <f t="shared" si="205"/>
        <v>0.54150702995064848</v>
      </c>
      <c r="X524" s="26">
        <f t="shared" si="206"/>
        <v>0.94064922763898251</v>
      </c>
      <c r="Y524" s="27">
        <f t="shared" si="207"/>
        <v>0.28783685461041847</v>
      </c>
      <c r="Z524" s="26">
        <f t="shared" si="208"/>
        <v>0.36535083745574765</v>
      </c>
      <c r="AA524" s="33">
        <f t="shared" si="210"/>
        <v>1.9056294740438113</v>
      </c>
      <c r="AB524" s="30"/>
      <c r="AC524" s="37">
        <f t="shared" si="211"/>
        <v>4.8060002665581848E-3</v>
      </c>
      <c r="AD524" s="37">
        <f t="shared" si="212"/>
        <v>5.5087696691885419</v>
      </c>
      <c r="AE524" s="38">
        <f t="shared" si="213"/>
        <v>5.9584000000000037</v>
      </c>
      <c r="AF524" s="37">
        <f t="shared" si="214"/>
        <v>5.9036780922669732E-4</v>
      </c>
      <c r="AG524" s="37">
        <f t="shared" si="215"/>
        <v>0.3161368530357147</v>
      </c>
      <c r="AH524" s="38">
        <f t="shared" si="216"/>
        <v>0.57497721335214091</v>
      </c>
    </row>
    <row r="525" spans="6:34" x14ac:dyDescent="0.2">
      <c r="F525" s="9">
        <v>47.700000000003001</v>
      </c>
      <c r="G525" s="17">
        <f t="shared" si="209"/>
        <v>1067.2384615384908</v>
      </c>
      <c r="H525" s="24">
        <f t="shared" si="202"/>
        <v>1340.3884615384909</v>
      </c>
      <c r="I525" s="24">
        <f t="shared" si="203"/>
        <v>13.796870301776153</v>
      </c>
      <c r="J525" s="18">
        <f t="shared" si="204"/>
        <v>1379687030.1776152</v>
      </c>
      <c r="K525" s="19">
        <f t="shared" si="193"/>
        <v>-6.0077006578280772</v>
      </c>
      <c r="L525" s="25">
        <f t="shared" si="194"/>
        <v>-8.8579544953798912</v>
      </c>
      <c r="M525" s="19">
        <f t="shared" si="195"/>
        <v>2.8502538375518141</v>
      </c>
      <c r="N525" s="20">
        <f t="shared" si="196"/>
        <v>9.1590753846138</v>
      </c>
      <c r="O525" s="42">
        <f t="shared" si="197"/>
        <v>1.619372637135629</v>
      </c>
      <c r="P525" s="40"/>
      <c r="Q525" s="21">
        <f t="shared" si="198"/>
        <v>8.5419176558927958</v>
      </c>
      <c r="R525" s="44">
        <f t="shared" si="199"/>
        <v>0.8767357891123978</v>
      </c>
      <c r="S525" s="22"/>
      <c r="T525" s="22">
        <f t="shared" si="200"/>
        <v>0.93261790051889315</v>
      </c>
      <c r="U525" s="50">
        <f t="shared" si="201"/>
        <v>0.30318657401262605</v>
      </c>
      <c r="V525" s="47"/>
      <c r="W525" s="26">
        <f t="shared" si="205"/>
        <v>0.54140459645111794</v>
      </c>
      <c r="X525" s="26">
        <f t="shared" si="206"/>
        <v>0.93261790051889315</v>
      </c>
      <c r="Y525" s="27">
        <f t="shared" si="207"/>
        <v>0.29026067168016473</v>
      </c>
      <c r="Z525" s="26">
        <f t="shared" si="208"/>
        <v>0.36729737677954366</v>
      </c>
      <c r="AA525" s="33">
        <f t="shared" si="210"/>
        <v>1.8951717818185858</v>
      </c>
      <c r="AB525" s="30"/>
      <c r="AC525" s="37">
        <f t="shared" si="211"/>
        <v>4.7715922639218269E-3</v>
      </c>
      <c r="AD525" s="37">
        <f t="shared" si="212"/>
        <v>5.5135412614524641</v>
      </c>
      <c r="AE525" s="38">
        <f t="shared" si="213"/>
        <v>5.9584000000000046</v>
      </c>
      <c r="AF525" s="37">
        <f t="shared" si="214"/>
        <v>5.8996118156252029E-4</v>
      </c>
      <c r="AG525" s="37">
        <f t="shared" si="215"/>
        <v>0.31672681421727722</v>
      </c>
      <c r="AH525" s="38">
        <f t="shared" si="216"/>
        <v>0.57497680672447671</v>
      </c>
    </row>
    <row r="526" spans="6:34" x14ac:dyDescent="0.2">
      <c r="F526" s="9">
        <v>47.600000000003</v>
      </c>
      <c r="G526" s="17">
        <f t="shared" si="209"/>
        <v>1066.9846153846447</v>
      </c>
      <c r="H526" s="24">
        <f t="shared" si="202"/>
        <v>1340.1346153846448</v>
      </c>
      <c r="I526" s="24">
        <f t="shared" si="203"/>
        <v>13.788386177515775</v>
      </c>
      <c r="J526" s="18">
        <f t="shared" si="204"/>
        <v>1378838617.7515776</v>
      </c>
      <c r="K526" s="19">
        <f t="shared" si="193"/>
        <v>-5.9933911139095439</v>
      </c>
      <c r="L526" s="25">
        <f t="shared" si="194"/>
        <v>-8.8619837636566299</v>
      </c>
      <c r="M526" s="19">
        <f t="shared" si="195"/>
        <v>2.8685926497470859</v>
      </c>
      <c r="N526" s="20">
        <f t="shared" si="196"/>
        <v>9.1728338461522583</v>
      </c>
      <c r="O526" s="42">
        <f t="shared" si="197"/>
        <v>1.6182720517016955</v>
      </c>
      <c r="P526" s="40"/>
      <c r="Q526" s="21">
        <f t="shared" si="198"/>
        <v>8.4814309317037928</v>
      </c>
      <c r="R526" s="44">
        <f t="shared" si="199"/>
        <v>0.87597484776225942</v>
      </c>
      <c r="S526" s="22"/>
      <c r="T526" s="22">
        <f t="shared" si="200"/>
        <v>0.92462493859097972</v>
      </c>
      <c r="U526" s="50">
        <f t="shared" si="201"/>
        <v>0.30312944861837743</v>
      </c>
      <c r="V526" s="47"/>
      <c r="W526" s="26">
        <f t="shared" si="205"/>
        <v>0.54130258681853105</v>
      </c>
      <c r="X526" s="26">
        <f t="shared" si="206"/>
        <v>0.92462493859097972</v>
      </c>
      <c r="Y526" s="27">
        <f t="shared" si="207"/>
        <v>0.29271468042134624</v>
      </c>
      <c r="Z526" s="26">
        <f t="shared" si="208"/>
        <v>0.3692560358107177</v>
      </c>
      <c r="AA526" s="33">
        <f t="shared" si="210"/>
        <v>1.8847639612407994</v>
      </c>
      <c r="AB526" s="30"/>
      <c r="AC526" s="37">
        <f t="shared" si="211"/>
        <v>4.7372677782059119E-3</v>
      </c>
      <c r="AD526" s="37">
        <f t="shared" si="212"/>
        <v>5.5182785292306704</v>
      </c>
      <c r="AE526" s="38">
        <f t="shared" si="213"/>
        <v>5.9584000000000046</v>
      </c>
      <c r="AF526" s="37">
        <f t="shared" si="214"/>
        <v>5.8955214819032679E-4</v>
      </c>
      <c r="AG526" s="37">
        <f t="shared" si="215"/>
        <v>0.31731636636546756</v>
      </c>
      <c r="AH526" s="38">
        <f t="shared" si="216"/>
        <v>0.57497639769110465</v>
      </c>
    </row>
    <row r="527" spans="6:34" x14ac:dyDescent="0.2">
      <c r="F527" s="9">
        <v>47.500000000002998</v>
      </c>
      <c r="G527" s="17">
        <f t="shared" si="209"/>
        <v>1066.7307692307986</v>
      </c>
      <c r="H527" s="24">
        <f t="shared" si="202"/>
        <v>1339.8807692307987</v>
      </c>
      <c r="I527" s="24">
        <f t="shared" si="203"/>
        <v>13.779914940829386</v>
      </c>
      <c r="J527" s="18">
        <f t="shared" si="204"/>
        <v>1377991494.0829387</v>
      </c>
      <c r="K527" s="19">
        <f t="shared" si="193"/>
        <v>-5.9790078526629671</v>
      </c>
      <c r="L527" s="25">
        <f t="shared" si="194"/>
        <v>-8.8660135006808076</v>
      </c>
      <c r="M527" s="19">
        <f t="shared" si="195"/>
        <v>2.8870056480178405</v>
      </c>
      <c r="N527" s="20">
        <f t="shared" si="196"/>
        <v>9.1865923076907166</v>
      </c>
      <c r="O527" s="42">
        <f t="shared" si="197"/>
        <v>1.6171604086685543</v>
      </c>
      <c r="P527" s="40"/>
      <c r="Q527" s="21">
        <f t="shared" si="198"/>
        <v>8.4210773001409613</v>
      </c>
      <c r="R527" s="44">
        <f t="shared" si="199"/>
        <v>0.87520884455409365</v>
      </c>
      <c r="S527" s="22"/>
      <c r="T527" s="22">
        <f t="shared" si="200"/>
        <v>0.91667040596665084</v>
      </c>
      <c r="U527" s="50">
        <f t="shared" si="201"/>
        <v>0.30307256492497064</v>
      </c>
      <c r="V527" s="47"/>
      <c r="W527" s="26">
        <f t="shared" si="205"/>
        <v>0.54120100879459043</v>
      </c>
      <c r="X527" s="26">
        <f t="shared" si="206"/>
        <v>0.91667040596665084</v>
      </c>
      <c r="Y527" s="27">
        <f t="shared" si="207"/>
        <v>0.29519934606369291</v>
      </c>
      <c r="Z527" s="26">
        <f t="shared" si="208"/>
        <v>0.371226847110672</v>
      </c>
      <c r="AA527" s="33">
        <f t="shared" si="210"/>
        <v>1.8744061046930245</v>
      </c>
      <c r="AB527" s="30"/>
      <c r="AC527" s="37">
        <f t="shared" si="211"/>
        <v>4.7030279351474528E-3</v>
      </c>
      <c r="AD527" s="37">
        <f t="shared" si="212"/>
        <v>5.5229815571658181</v>
      </c>
      <c r="AE527" s="38">
        <f t="shared" si="213"/>
        <v>5.9584000000000046</v>
      </c>
      <c r="AF527" s="37">
        <f t="shared" si="214"/>
        <v>5.8914070473954053E-4</v>
      </c>
      <c r="AG527" s="37">
        <f t="shared" si="215"/>
        <v>0.31790550707020709</v>
      </c>
      <c r="AH527" s="38">
        <f t="shared" si="216"/>
        <v>0.57497598624765378</v>
      </c>
    </row>
    <row r="528" spans="6:34" x14ac:dyDescent="0.2">
      <c r="F528" s="9">
        <v>47.400000000002997</v>
      </c>
      <c r="G528" s="17">
        <f t="shared" si="209"/>
        <v>1066.4769230769525</v>
      </c>
      <c r="H528" s="24">
        <f t="shared" si="202"/>
        <v>1339.6269230769526</v>
      </c>
      <c r="I528" s="24">
        <f t="shared" si="203"/>
        <v>13.771456591716955</v>
      </c>
      <c r="J528" s="18">
        <f t="shared" si="204"/>
        <v>1377145659.1716955</v>
      </c>
      <c r="K528" s="19">
        <f t="shared" si="193"/>
        <v>-5.9645505322505858</v>
      </c>
      <c r="L528" s="25">
        <f t="shared" si="194"/>
        <v>-8.8700437067189259</v>
      </c>
      <c r="M528" s="19">
        <f t="shared" si="195"/>
        <v>2.9054931744683401</v>
      </c>
      <c r="N528" s="20">
        <f t="shared" si="196"/>
        <v>9.2003507692291748</v>
      </c>
      <c r="O528" s="42">
        <f t="shared" si="197"/>
        <v>1.6160376567605432</v>
      </c>
      <c r="P528" s="40"/>
      <c r="Q528" s="21">
        <f t="shared" si="198"/>
        <v>8.3608589205072779</v>
      </c>
      <c r="R528" s="44">
        <f t="shared" si="199"/>
        <v>0.87443776630425152</v>
      </c>
      <c r="S528" s="22"/>
      <c r="T528" s="22">
        <f t="shared" si="200"/>
        <v>0.90875436493904127</v>
      </c>
      <c r="U528" s="50">
        <f t="shared" si="201"/>
        <v>0.30301592730950833</v>
      </c>
      <c r="V528" s="47"/>
      <c r="W528" s="26">
        <f t="shared" si="205"/>
        <v>0.5410998701955505</v>
      </c>
      <c r="X528" s="26">
        <f t="shared" si="206"/>
        <v>0.90875436493904127</v>
      </c>
      <c r="Y528" s="27">
        <f t="shared" si="207"/>
        <v>0.29771514232663254</v>
      </c>
      <c r="Z528" s="26">
        <f t="shared" si="208"/>
        <v>0.37320984212272867</v>
      </c>
      <c r="AA528" s="33">
        <f t="shared" si="210"/>
        <v>1.8640983023159039</v>
      </c>
      <c r="AB528" s="30"/>
      <c r="AC528" s="37">
        <f t="shared" si="211"/>
        <v>4.6688738530538719E-3</v>
      </c>
      <c r="AD528" s="37">
        <f t="shared" si="212"/>
        <v>5.5276504310188717</v>
      </c>
      <c r="AE528" s="38">
        <f t="shared" si="213"/>
        <v>5.9584000000000046</v>
      </c>
      <c r="AF528" s="37">
        <f t="shared" si="214"/>
        <v>5.8872684680688831E-4</v>
      </c>
      <c r="AG528" s="37">
        <f t="shared" si="215"/>
        <v>0.31849423391701398</v>
      </c>
      <c r="AH528" s="38">
        <f t="shared" si="216"/>
        <v>0.57497557238972119</v>
      </c>
    </row>
    <row r="529" spans="6:34" x14ac:dyDescent="0.2">
      <c r="F529" s="9">
        <v>47.300000000003003</v>
      </c>
      <c r="G529" s="17">
        <f t="shared" si="209"/>
        <v>1066.2230769231064</v>
      </c>
      <c r="H529" s="24">
        <f t="shared" si="202"/>
        <v>1339.3730769231065</v>
      </c>
      <c r="I529" s="24">
        <f t="shared" si="203"/>
        <v>13.763011130178512</v>
      </c>
      <c r="J529" s="18">
        <f t="shared" si="204"/>
        <v>1376301113.0178511</v>
      </c>
      <c r="K529" s="19">
        <f t="shared" si="193"/>
        <v>-5.9500188085302543</v>
      </c>
      <c r="L529" s="25">
        <f t="shared" si="194"/>
        <v>-8.8740743820376906</v>
      </c>
      <c r="M529" s="19">
        <f t="shared" si="195"/>
        <v>2.9240555735074363</v>
      </c>
      <c r="N529" s="20">
        <f t="shared" si="196"/>
        <v>9.2141092307676331</v>
      </c>
      <c r="O529" s="42">
        <f t="shared" si="197"/>
        <v>1.6149037443563392</v>
      </c>
      <c r="P529" s="40"/>
      <c r="Q529" s="21">
        <f t="shared" si="198"/>
        <v>8.3007779387493645</v>
      </c>
      <c r="R529" s="44">
        <f t="shared" si="199"/>
        <v>0.87366159972042845</v>
      </c>
      <c r="S529" s="22"/>
      <c r="T529" s="22">
        <f t="shared" si="200"/>
        <v>0.9008768759796677</v>
      </c>
      <c r="U529" s="50">
        <f t="shared" si="201"/>
        <v>0.30295954019132154</v>
      </c>
      <c r="V529" s="47"/>
      <c r="W529" s="26">
        <f t="shared" si="205"/>
        <v>0.54099917891307414</v>
      </c>
      <c r="X529" s="26">
        <f t="shared" si="206"/>
        <v>0.9008768759796677</v>
      </c>
      <c r="Y529" s="27">
        <f t="shared" si="207"/>
        <v>0.3002625515971642</v>
      </c>
      <c r="Z529" s="26">
        <f t="shared" si="208"/>
        <v>0.37520505113965424</v>
      </c>
      <c r="AA529" s="33">
        <f t="shared" si="210"/>
        <v>1.8538406420049538</v>
      </c>
      <c r="AB529" s="30"/>
      <c r="AC529" s="37">
        <f t="shared" si="211"/>
        <v>4.6348066427228957E-3</v>
      </c>
      <c r="AD529" s="37">
        <f t="shared" si="212"/>
        <v>5.5322852376615943</v>
      </c>
      <c r="AE529" s="38">
        <f t="shared" si="213"/>
        <v>5.9584000000000046</v>
      </c>
      <c r="AF529" s="37">
        <f t="shared" si="214"/>
        <v>5.8831056995584162E-4</v>
      </c>
      <c r="AG529" s="37">
        <f t="shared" si="215"/>
        <v>0.31908254448696982</v>
      </c>
      <c r="AH529" s="38">
        <f t="shared" si="216"/>
        <v>0.5749751561128702</v>
      </c>
    </row>
    <row r="530" spans="6:34" x14ac:dyDescent="0.2">
      <c r="F530" s="9">
        <v>47.200000000003001</v>
      </c>
      <c r="G530" s="17">
        <f t="shared" si="209"/>
        <v>1065.9692307692603</v>
      </c>
      <c r="H530" s="24">
        <f t="shared" si="202"/>
        <v>1339.1192307692604</v>
      </c>
      <c r="I530" s="24">
        <f t="shared" si="203"/>
        <v>13.754578556214014</v>
      </c>
      <c r="J530" s="18">
        <f t="shared" si="204"/>
        <v>1375457855.6214013</v>
      </c>
      <c r="K530" s="19">
        <f t="shared" si="193"/>
        <v>-5.9354123350349592</v>
      </c>
      <c r="L530" s="25">
        <f t="shared" si="194"/>
        <v>-8.878105526904001</v>
      </c>
      <c r="M530" s="19">
        <f t="shared" si="195"/>
        <v>2.9426931918690418</v>
      </c>
      <c r="N530" s="20">
        <f t="shared" si="196"/>
        <v>9.2278676923060914</v>
      </c>
      <c r="O530" s="42">
        <f t="shared" si="197"/>
        <v>1.6137586194858908</v>
      </c>
      <c r="P530" s="40"/>
      <c r="Q530" s="21">
        <f t="shared" si="198"/>
        <v>8.2408364873024524</v>
      </c>
      <c r="R530" s="44">
        <f t="shared" si="199"/>
        <v>0.87288033140005283</v>
      </c>
      <c r="S530" s="22"/>
      <c r="T530" s="22">
        <f t="shared" si="200"/>
        <v>0.89303799773520864</v>
      </c>
      <c r="U530" s="50">
        <f t="shared" si="201"/>
        <v>0.30290340803245719</v>
      </c>
      <c r="V530" s="47"/>
      <c r="W530" s="26">
        <f t="shared" si="205"/>
        <v>0.5408989429151021</v>
      </c>
      <c r="X530" s="26">
        <f t="shared" si="206"/>
        <v>0.89303799773520864</v>
      </c>
      <c r="Y530" s="27">
        <f t="shared" si="207"/>
        <v>0.30284206511192707</v>
      </c>
      <c r="Z530" s="26">
        <f t="shared" si="208"/>
        <v>0.37721250327074829</v>
      </c>
      <c r="AA530" s="33">
        <f t="shared" si="210"/>
        <v>1.8436332094075421</v>
      </c>
      <c r="AB530" s="30"/>
      <c r="AC530" s="37">
        <f t="shared" si="211"/>
        <v>4.6008274073645813E-3</v>
      </c>
      <c r="AD530" s="37">
        <f t="shared" si="212"/>
        <v>5.5368860650689591</v>
      </c>
      <c r="AE530" s="38">
        <f t="shared" si="213"/>
        <v>5.9584000000000046</v>
      </c>
      <c r="AF530" s="37">
        <f t="shared" si="214"/>
        <v>5.8789186971626331E-4</v>
      </c>
      <c r="AG530" s="37">
        <f t="shared" si="215"/>
        <v>0.31967043635668607</v>
      </c>
      <c r="AH530" s="38">
        <f t="shared" si="216"/>
        <v>0.5749747374126305</v>
      </c>
    </row>
    <row r="531" spans="6:34" x14ac:dyDescent="0.2">
      <c r="F531" s="9">
        <v>47.100000000003</v>
      </c>
      <c r="G531" s="17">
        <f t="shared" si="209"/>
        <v>1065.7153846154142</v>
      </c>
      <c r="H531" s="24">
        <f t="shared" si="202"/>
        <v>1338.8653846154143</v>
      </c>
      <c r="I531" s="24">
        <f t="shared" si="203"/>
        <v>13.746158869823475</v>
      </c>
      <c r="J531" s="18">
        <f t="shared" si="204"/>
        <v>1374615886.9823475</v>
      </c>
      <c r="K531" s="19">
        <f t="shared" si="193"/>
        <v>-5.9207307629521448</v>
      </c>
      <c r="L531" s="25">
        <f t="shared" si="194"/>
        <v>-8.8821371415849661</v>
      </c>
      <c r="M531" s="19">
        <f t="shared" si="195"/>
        <v>2.9614063786328213</v>
      </c>
      <c r="N531" s="20">
        <f t="shared" si="196"/>
        <v>9.2416261538445497</v>
      </c>
      <c r="O531" s="42">
        <f t="shared" si="197"/>
        <v>1.6126022298273153</v>
      </c>
      <c r="P531" s="40"/>
      <c r="Q531" s="21">
        <f t="shared" si="198"/>
        <v>8.181036684936311</v>
      </c>
      <c r="R531" s="44">
        <f t="shared" si="199"/>
        <v>0.87209394782864602</v>
      </c>
      <c r="S531" s="22"/>
      <c r="T531" s="22">
        <f t="shared" si="200"/>
        <v>0.88523778702441569</v>
      </c>
      <c r="U531" s="50">
        <f t="shared" si="201"/>
        <v>0.30284753533817138</v>
      </c>
      <c r="V531" s="47"/>
      <c r="W531" s="26">
        <f t="shared" si="205"/>
        <v>0.54079917024673452</v>
      </c>
      <c r="X531" s="26">
        <f t="shared" si="206"/>
        <v>0.88523778702441569</v>
      </c>
      <c r="Y531" s="27">
        <f t="shared" si="207"/>
        <v>0.30545418314357314</v>
      </c>
      <c r="Z531" s="26">
        <f t="shared" si="208"/>
        <v>0.37923222640849524</v>
      </c>
      <c r="AA531" s="33">
        <f t="shared" si="210"/>
        <v>1.8334760879200505</v>
      </c>
      <c r="AB531" s="30"/>
      <c r="AC531" s="37">
        <f t="shared" si="211"/>
        <v>4.5669372425188957E-3</v>
      </c>
      <c r="AD531" s="37">
        <f t="shared" si="212"/>
        <v>5.5414530023114779</v>
      </c>
      <c r="AE531" s="38">
        <f t="shared" si="213"/>
        <v>5.9584000000000046</v>
      </c>
      <c r="AF531" s="37">
        <f t="shared" si="214"/>
        <v>5.8747074158341716E-4</v>
      </c>
      <c r="AG531" s="37">
        <f t="shared" si="215"/>
        <v>0.32025790709826951</v>
      </c>
      <c r="AH531" s="38">
        <f t="shared" si="216"/>
        <v>0.57497431628449769</v>
      </c>
    </row>
    <row r="532" spans="6:34" x14ac:dyDescent="0.2">
      <c r="F532" s="9">
        <v>47.000000000002998</v>
      </c>
      <c r="G532" s="17">
        <f t="shared" si="209"/>
        <v>1065.4615384615681</v>
      </c>
      <c r="H532" s="24">
        <f t="shared" si="202"/>
        <v>1338.6115384615682</v>
      </c>
      <c r="I532" s="24">
        <f t="shared" si="203"/>
        <v>13.737752071006895</v>
      </c>
      <c r="J532" s="18">
        <f t="shared" si="204"/>
        <v>1373775207.1006894</v>
      </c>
      <c r="K532" s="19">
        <f t="shared" si="193"/>
        <v>-5.9059737411027537</v>
      </c>
      <c r="L532" s="25">
        <f t="shared" si="194"/>
        <v>-8.886169226347894</v>
      </c>
      <c r="M532" s="19">
        <f t="shared" si="195"/>
        <v>2.9801954852451402</v>
      </c>
      <c r="N532" s="20">
        <f t="shared" si="196"/>
        <v>9.2553846153830079</v>
      </c>
      <c r="O532" s="42">
        <f t="shared" si="197"/>
        <v>1.6114345227037523</v>
      </c>
      <c r="P532" s="40"/>
      <c r="Q532" s="21">
        <f t="shared" si="198"/>
        <v>8.1213806366020531</v>
      </c>
      <c r="R532" s="44">
        <f t="shared" si="199"/>
        <v>0.87130243537815155</v>
      </c>
      <c r="S532" s="22"/>
      <c r="T532" s="22">
        <f t="shared" si="200"/>
        <v>0.87747629883514811</v>
      </c>
      <c r="U532" s="50">
        <f t="shared" si="201"/>
        <v>0.30279192665742977</v>
      </c>
      <c r="V532" s="47"/>
      <c r="W532" s="26">
        <f t="shared" si="205"/>
        <v>0.54069986903112455</v>
      </c>
      <c r="X532" s="26">
        <f t="shared" si="206"/>
        <v>0.87747629883514811</v>
      </c>
      <c r="Y532" s="27">
        <f t="shared" si="207"/>
        <v>0.30809941519155842</v>
      </c>
      <c r="Z532" s="26">
        <f t="shared" si="208"/>
        <v>0.38126424719478852</v>
      </c>
      <c r="AA532" s="33">
        <f t="shared" si="210"/>
        <v>1.8233693586852078</v>
      </c>
      <c r="AB532" s="30"/>
      <c r="AC532" s="37">
        <f t="shared" si="211"/>
        <v>4.5331372359804275E-3</v>
      </c>
      <c r="AD532" s="37">
        <f t="shared" si="212"/>
        <v>5.5459861395474581</v>
      </c>
      <c r="AE532" s="38">
        <f t="shared" si="213"/>
        <v>5.9584000000000037</v>
      </c>
      <c r="AF532" s="37">
        <f t="shared" si="214"/>
        <v>5.87047181017799E-4</v>
      </c>
      <c r="AG532" s="37">
        <f t="shared" si="215"/>
        <v>0.32084495427928733</v>
      </c>
      <c r="AH532" s="38">
        <f t="shared" si="216"/>
        <v>0.57497389272393207</v>
      </c>
    </row>
    <row r="533" spans="6:34" x14ac:dyDescent="0.2">
      <c r="F533" s="9">
        <v>46.900000000002997</v>
      </c>
      <c r="G533" s="17">
        <f t="shared" si="209"/>
        <v>1065.207692307722</v>
      </c>
      <c r="H533" s="24">
        <f t="shared" si="202"/>
        <v>1338.3576923077221</v>
      </c>
      <c r="I533" s="24">
        <f t="shared" si="203"/>
        <v>13.729358159764288</v>
      </c>
      <c r="J533" s="18">
        <f t="shared" si="204"/>
        <v>1372935815.9764287</v>
      </c>
      <c r="K533" s="19">
        <f t="shared" si="193"/>
        <v>-5.8911409159200607</v>
      </c>
      <c r="L533" s="25">
        <f t="shared" si="194"/>
        <v>-8.8902017814602932</v>
      </c>
      <c r="M533" s="19">
        <f t="shared" si="195"/>
        <v>2.9990608655402324</v>
      </c>
      <c r="N533" s="20">
        <f t="shared" si="196"/>
        <v>9.2691430769214662</v>
      </c>
      <c r="O533" s="42">
        <f t="shared" si="197"/>
        <v>1.6102554450801936</v>
      </c>
      <c r="P533" s="40"/>
      <c r="Q533" s="21">
        <f t="shared" si="198"/>
        <v>8.0618704332798981</v>
      </c>
      <c r="R533" s="44">
        <f t="shared" si="199"/>
        <v>0.87050578030524428</v>
      </c>
      <c r="S533" s="22"/>
      <c r="T533" s="22">
        <f t="shared" si="200"/>
        <v>0.86975358632153765</v>
      </c>
      <c r="U533" s="50">
        <f t="shared" si="201"/>
        <v>0.30273658658341585</v>
      </c>
      <c r="V533" s="47"/>
      <c r="W533" s="26">
        <f t="shared" si="205"/>
        <v>0.5406010474703854</v>
      </c>
      <c r="X533" s="26">
        <f t="shared" si="206"/>
        <v>0.86975358632153765</v>
      </c>
      <c r="Y533" s="27">
        <f t="shared" si="207"/>
        <v>0.31077828017746834</v>
      </c>
      <c r="Z533" s="26">
        <f t="shared" si="208"/>
        <v>0.38330859098672843</v>
      </c>
      <c r="AA533" s="33">
        <f t="shared" si="210"/>
        <v>1.8133131005896155</v>
      </c>
      <c r="AB533" s="30"/>
      <c r="AC533" s="37">
        <f t="shared" si="211"/>
        <v>4.4994284677186648E-3</v>
      </c>
      <c r="AD533" s="37">
        <f t="shared" si="212"/>
        <v>5.5504855680151763</v>
      </c>
      <c r="AE533" s="38">
        <f t="shared" si="213"/>
        <v>5.9584000000000037</v>
      </c>
      <c r="AF533" s="37">
        <f t="shared" si="214"/>
        <v>5.8662118344433834E-4</v>
      </c>
      <c r="AG533" s="37">
        <f t="shared" si="215"/>
        <v>0.32143157546273166</v>
      </c>
      <c r="AH533" s="38">
        <f t="shared" si="216"/>
        <v>0.57497346672635863</v>
      </c>
    </row>
    <row r="534" spans="6:34" x14ac:dyDescent="0.2">
      <c r="F534" s="9">
        <v>46.800000000003003</v>
      </c>
      <c r="G534" s="17">
        <f t="shared" si="209"/>
        <v>1064.9538461538759</v>
      </c>
      <c r="H534" s="24">
        <f t="shared" si="202"/>
        <v>1338.103846153876</v>
      </c>
      <c r="I534" s="24">
        <f t="shared" si="203"/>
        <v>13.720977136095669</v>
      </c>
      <c r="J534" s="18">
        <f t="shared" si="204"/>
        <v>1372097713.6095669</v>
      </c>
      <c r="K534" s="19">
        <f t="shared" si="193"/>
        <v>-5.8762319314282978</v>
      </c>
      <c r="L534" s="25">
        <f t="shared" si="194"/>
        <v>-8.8942348071898731</v>
      </c>
      <c r="M534" s="19">
        <f t="shared" si="195"/>
        <v>3.0180028757615753</v>
      </c>
      <c r="N534" s="20">
        <f t="shared" si="196"/>
        <v>9.2829015384599245</v>
      </c>
      <c r="O534" s="42">
        <f t="shared" si="197"/>
        <v>1.6090649435602753</v>
      </c>
      <c r="P534" s="40"/>
      <c r="Q534" s="21">
        <f t="shared" si="198"/>
        <v>8.0025081518279251</v>
      </c>
      <c r="R534" s="44">
        <f t="shared" si="199"/>
        <v>0.86970396874960942</v>
      </c>
      <c r="S534" s="22"/>
      <c r="T534" s="22">
        <f t="shared" si="200"/>
        <v>0.86206970080128387</v>
      </c>
      <c r="U534" s="50">
        <f t="shared" si="201"/>
        <v>0.30268151975404534</v>
      </c>
      <c r="V534" s="47"/>
      <c r="W534" s="26">
        <f t="shared" si="205"/>
        <v>0.5405027138465095</v>
      </c>
      <c r="X534" s="26">
        <f t="shared" si="206"/>
        <v>0.86206970080128387</v>
      </c>
      <c r="Y534" s="27">
        <f t="shared" si="207"/>
        <v>0.31349130664499542</v>
      </c>
      <c r="Z534" s="26">
        <f t="shared" si="208"/>
        <v>0.38536528182199969</v>
      </c>
      <c r="AA534" s="33">
        <f t="shared" si="210"/>
        <v>1.8033073902614485</v>
      </c>
      <c r="AB534" s="30"/>
      <c r="AC534" s="37">
        <f t="shared" si="211"/>
        <v>4.4658120098004647E-3</v>
      </c>
      <c r="AD534" s="37">
        <f t="shared" si="212"/>
        <v>5.5549513800249768</v>
      </c>
      <c r="AE534" s="38">
        <f t="shared" si="213"/>
        <v>5.9584000000000037</v>
      </c>
      <c r="AF534" s="37">
        <f t="shared" si="214"/>
        <v>5.8619274425179401E-4</v>
      </c>
      <c r="AG534" s="37">
        <f t="shared" si="215"/>
        <v>0.32201776820698347</v>
      </c>
      <c r="AH534" s="38">
        <f t="shared" si="216"/>
        <v>0.57497303828716617</v>
      </c>
    </row>
    <row r="535" spans="6:34" x14ac:dyDescent="0.2">
      <c r="F535" s="9">
        <v>46.700000000003001</v>
      </c>
      <c r="G535" s="17">
        <f t="shared" si="209"/>
        <v>1064.7000000000298</v>
      </c>
      <c r="H535" s="24">
        <f t="shared" si="202"/>
        <v>1337.8500000000299</v>
      </c>
      <c r="I535" s="24">
        <f t="shared" si="203"/>
        <v>13.712609000000995</v>
      </c>
      <c r="J535" s="18">
        <f t="shared" si="204"/>
        <v>1371260900.0000994</v>
      </c>
      <c r="K535" s="19">
        <f t="shared" si="193"/>
        <v>-5.8612464292210138</v>
      </c>
      <c r="L535" s="25">
        <f t="shared" si="194"/>
        <v>-8.8982683038045636</v>
      </c>
      <c r="M535" s="19">
        <f t="shared" si="195"/>
        <v>3.0370218745835498</v>
      </c>
      <c r="N535" s="20">
        <f t="shared" si="196"/>
        <v>9.2966599999983828</v>
      </c>
      <c r="O535" s="42">
        <f t="shared" si="197"/>
        <v>1.6078629643830284</v>
      </c>
      <c r="P535" s="40"/>
      <c r="Q535" s="21">
        <f t="shared" si="198"/>
        <v>7.9432958548317689</v>
      </c>
      <c r="R535" s="44">
        <f t="shared" si="199"/>
        <v>0.86889698673219162</v>
      </c>
      <c r="S535" s="22"/>
      <c r="T535" s="22">
        <f t="shared" si="200"/>
        <v>0.85442469175307589</v>
      </c>
      <c r="U535" s="50">
        <f t="shared" si="201"/>
        <v>0.3026267308524887</v>
      </c>
      <c r="V535" s="47"/>
      <c r="W535" s="26">
        <f t="shared" si="205"/>
        <v>0.54040487652230118</v>
      </c>
      <c r="X535" s="26">
        <f t="shared" si="206"/>
        <v>0.85442469175307589</v>
      </c>
      <c r="Y535" s="27">
        <f t="shared" si="207"/>
        <v>0.3162390329646953</v>
      </c>
      <c r="Z535" s="26">
        <f t="shared" si="208"/>
        <v>0.38743434238383639</v>
      </c>
      <c r="AA535" s="33">
        <f t="shared" si="210"/>
        <v>1.793352302068342</v>
      </c>
      <c r="AB535" s="30"/>
      <c r="AC535" s="37">
        <f t="shared" si="211"/>
        <v>4.4322889263146677E-3</v>
      </c>
      <c r="AD535" s="37">
        <f t="shared" si="212"/>
        <v>5.5593836689512912</v>
      </c>
      <c r="AE535" s="38">
        <f t="shared" si="213"/>
        <v>5.9584000000000037</v>
      </c>
      <c r="AF535" s="37">
        <f t="shared" si="214"/>
        <v>5.857618587923484E-4</v>
      </c>
      <c r="AG535" s="37">
        <f t="shared" si="215"/>
        <v>0.3226035300657758</v>
      </c>
      <c r="AH535" s="38">
        <f t="shared" si="216"/>
        <v>0.57497260740170664</v>
      </c>
    </row>
    <row r="536" spans="6:34" x14ac:dyDescent="0.2">
      <c r="F536" s="9">
        <v>46.600000000003</v>
      </c>
      <c r="G536" s="17">
        <f t="shared" si="209"/>
        <v>1064.4461538461837</v>
      </c>
      <c r="H536" s="24">
        <f t="shared" si="202"/>
        <v>1337.5961538461838</v>
      </c>
      <c r="I536" s="24">
        <f t="shared" si="203"/>
        <v>13.704253751480294</v>
      </c>
      <c r="J536" s="18">
        <f t="shared" si="204"/>
        <v>1370425375.1480293</v>
      </c>
      <c r="K536" s="19">
        <f t="shared" si="193"/>
        <v>-5.8461840484391585</v>
      </c>
      <c r="L536" s="25">
        <f t="shared" si="194"/>
        <v>-8.9023022715724753</v>
      </c>
      <c r="M536" s="19">
        <f t="shared" si="195"/>
        <v>3.0561182231333168</v>
      </c>
      <c r="N536" s="20">
        <f t="shared" si="196"/>
        <v>9.3104184615368411</v>
      </c>
      <c r="O536" s="42">
        <f t="shared" si="197"/>
        <v>1.6066494534195961</v>
      </c>
      <c r="P536" s="40"/>
      <c r="Q536" s="21">
        <f t="shared" si="198"/>
        <v>7.8842355904553747</v>
      </c>
      <c r="R536" s="44">
        <f t="shared" si="199"/>
        <v>0.86808482015341681</v>
      </c>
      <c r="S536" s="22"/>
      <c r="T536" s="22">
        <f t="shared" si="200"/>
        <v>0.84681860681415055</v>
      </c>
      <c r="U536" s="50">
        <f t="shared" si="201"/>
        <v>0.30257222460770061</v>
      </c>
      <c r="V536" s="47"/>
      <c r="W536" s="26">
        <f t="shared" si="205"/>
        <v>0.5403075439423225</v>
      </c>
      <c r="X536" s="26">
        <f t="shared" si="206"/>
        <v>0.84681860681415055</v>
      </c>
      <c r="Y536" s="27">
        <f t="shared" si="207"/>
        <v>0.31902200754364307</v>
      </c>
      <c r="Z536" s="26">
        <f t="shared" si="208"/>
        <v>0.38951579396557723</v>
      </c>
      <c r="AA536" s="33">
        <f t="shared" si="210"/>
        <v>1.7834479081154653</v>
      </c>
      <c r="AB536" s="30"/>
      <c r="AC536" s="37">
        <f t="shared" si="211"/>
        <v>4.3988602732924851E-3</v>
      </c>
      <c r="AD536" s="37">
        <f t="shared" si="212"/>
        <v>5.5637825292245839</v>
      </c>
      <c r="AE536" s="38">
        <f t="shared" si="213"/>
        <v>5.9584000000000037</v>
      </c>
      <c r="AF536" s="37">
        <f t="shared" si="214"/>
        <v>5.8532852238056695E-4</v>
      </c>
      <c r="AG536" s="37">
        <f t="shared" si="215"/>
        <v>0.32318885858815638</v>
      </c>
      <c r="AH536" s="38">
        <f t="shared" si="216"/>
        <v>0.57497217406529488</v>
      </c>
    </row>
    <row r="537" spans="6:34" x14ac:dyDescent="0.2">
      <c r="F537" s="9">
        <v>46.500000000002998</v>
      </c>
      <c r="G537" s="17">
        <f t="shared" si="209"/>
        <v>1064.1923076923376</v>
      </c>
      <c r="H537" s="24">
        <f t="shared" si="202"/>
        <v>1337.3423076923377</v>
      </c>
      <c r="I537" s="24">
        <f t="shared" si="203"/>
        <v>13.695911390533539</v>
      </c>
      <c r="J537" s="18">
        <f t="shared" si="204"/>
        <v>1369591139.0533538</v>
      </c>
      <c r="K537" s="19">
        <f t="shared" si="193"/>
        <v>-5.8310444257490142</v>
      </c>
      <c r="L537" s="25">
        <f t="shared" si="194"/>
        <v>-8.9063367107619378</v>
      </c>
      <c r="M537" s="19">
        <f t="shared" si="195"/>
        <v>3.0752922850129236</v>
      </c>
      <c r="N537" s="20">
        <f t="shared" si="196"/>
        <v>9.3241769230752993</v>
      </c>
      <c r="O537" s="42">
        <f t="shared" si="197"/>
        <v>1.6054243561699204</v>
      </c>
      <c r="P537" s="40"/>
      <c r="Q537" s="21">
        <f t="shared" si="198"/>
        <v>7.8253293922927378</v>
      </c>
      <c r="R537" s="44">
        <f t="shared" si="199"/>
        <v>0.86726745479139</v>
      </c>
      <c r="S537" s="22"/>
      <c r="T537" s="22">
        <f t="shared" si="200"/>
        <v>0.83925149177797753</v>
      </c>
      <c r="U537" s="50">
        <f t="shared" si="201"/>
        <v>0.30251800579495786</v>
      </c>
      <c r="V537" s="47"/>
      <c r="W537" s="26">
        <f t="shared" si="205"/>
        <v>0.54021072463385322</v>
      </c>
      <c r="X537" s="26">
        <f t="shared" si="206"/>
        <v>0.83925149177797753</v>
      </c>
      <c r="Y537" s="27">
        <f t="shared" si="207"/>
        <v>0.32184078904012542</v>
      </c>
      <c r="Z537" s="26">
        <f t="shared" si="208"/>
        <v>0.3916096564348206</v>
      </c>
      <c r="AA537" s="33">
        <f t="shared" si="210"/>
        <v>1.7735942782437824</v>
      </c>
      <c r="AB537" s="30"/>
      <c r="AC537" s="37">
        <f t="shared" si="211"/>
        <v>4.3655270986348253E-3</v>
      </c>
      <c r="AD537" s="37">
        <f t="shared" si="212"/>
        <v>5.5681480563232189</v>
      </c>
      <c r="AE537" s="38">
        <f t="shared" si="213"/>
        <v>5.9584000000000037</v>
      </c>
      <c r="AF537" s="37">
        <f t="shared" si="214"/>
        <v>5.8489273029318221E-4</v>
      </c>
      <c r="AG537" s="37">
        <f t="shared" si="215"/>
        <v>0.32377375131844954</v>
      </c>
      <c r="AH537" s="38">
        <f t="shared" si="216"/>
        <v>0.57497173827320747</v>
      </c>
    </row>
    <row r="538" spans="6:34" x14ac:dyDescent="0.2">
      <c r="F538" s="9">
        <v>46.400000000002997</v>
      </c>
      <c r="G538" s="17">
        <f t="shared" si="209"/>
        <v>1063.9384615384915</v>
      </c>
      <c r="H538" s="24">
        <f t="shared" si="202"/>
        <v>1337.0884615384916</v>
      </c>
      <c r="I538" s="24">
        <f t="shared" si="203"/>
        <v>13.687581917160756</v>
      </c>
      <c r="J538" s="18">
        <f t="shared" si="204"/>
        <v>1368758191.7160757</v>
      </c>
      <c r="K538" s="19">
        <f t="shared" si="193"/>
        <v>-5.8158271953197849</v>
      </c>
      <c r="L538" s="25">
        <f t="shared" si="194"/>
        <v>-8.9103716216414792</v>
      </c>
      <c r="M538" s="19">
        <f t="shared" si="195"/>
        <v>3.0945444263216944</v>
      </c>
      <c r="N538" s="20">
        <f t="shared" si="196"/>
        <v>9.3379353846137576</v>
      </c>
      <c r="O538" s="42">
        <f t="shared" si="197"/>
        <v>1.6041876177593828</v>
      </c>
      <c r="P538" s="40"/>
      <c r="Q538" s="21">
        <f t="shared" si="198"/>
        <v>7.7665792792206982</v>
      </c>
      <c r="R538" s="44">
        <f t="shared" si="199"/>
        <v>0.86644487630005573</v>
      </c>
      <c r="S538" s="22"/>
      <c r="T538" s="22">
        <f t="shared" si="200"/>
        <v>0.83172339059207845</v>
      </c>
      <c r="U538" s="50">
        <f t="shared" si="201"/>
        <v>0.30246407923640345</v>
      </c>
      <c r="V538" s="47"/>
      <c r="W538" s="26">
        <f t="shared" si="205"/>
        <v>0.54011442720786329</v>
      </c>
      <c r="X538" s="26">
        <f t="shared" si="206"/>
        <v>0.83172339059207845</v>
      </c>
      <c r="Y538" s="27">
        <f t="shared" si="207"/>
        <v>0.32469594658349837</v>
      </c>
      <c r="Z538" s="26">
        <f t="shared" si="208"/>
        <v>0.39371594819718653</v>
      </c>
      <c r="AA538" s="33">
        <f t="shared" si="210"/>
        <v>1.7637914800284964</v>
      </c>
      <c r="AB538" s="30"/>
      <c r="AC538" s="37">
        <f t="shared" si="211"/>
        <v>4.3322904420354195E-3</v>
      </c>
      <c r="AD538" s="37">
        <f t="shared" si="212"/>
        <v>5.5724803467652544</v>
      </c>
      <c r="AE538" s="38">
        <f t="shared" si="213"/>
        <v>5.9584000000000037</v>
      </c>
      <c r="AF538" s="37">
        <f t="shared" si="214"/>
        <v>5.8445447776823783E-4</v>
      </c>
      <c r="AG538" s="37">
        <f t="shared" si="215"/>
        <v>0.32435820579621777</v>
      </c>
      <c r="AH538" s="38">
        <f t="shared" si="216"/>
        <v>0.57497130002068253</v>
      </c>
    </row>
    <row r="539" spans="6:34" x14ac:dyDescent="0.2">
      <c r="F539" s="9">
        <v>46.300000000003102</v>
      </c>
      <c r="G539" s="17">
        <f t="shared" si="209"/>
        <v>1063.6846153846454</v>
      </c>
      <c r="H539" s="24">
        <f t="shared" si="202"/>
        <v>1336.8346153846455</v>
      </c>
      <c r="I539" s="24">
        <f t="shared" si="203"/>
        <v>13.679265331361947</v>
      </c>
      <c r="J539" s="18">
        <f t="shared" si="204"/>
        <v>1367926533.1361947</v>
      </c>
      <c r="K539" s="19">
        <f t="shared" si="193"/>
        <v>-5.8005319888010005</v>
      </c>
      <c r="L539" s="25">
        <f t="shared" si="194"/>
        <v>-8.9144070044798269</v>
      </c>
      <c r="M539" s="19">
        <f t="shared" si="195"/>
        <v>3.1138750156788264</v>
      </c>
      <c r="N539" s="20">
        <f t="shared" si="196"/>
        <v>9.3516938461522159</v>
      </c>
      <c r="O539" s="42">
        <f t="shared" si="197"/>
        <v>1.6029391829354109</v>
      </c>
      <c r="P539" s="40"/>
      <c r="Q539" s="21">
        <f t="shared" si="198"/>
        <v>7.7079872552528821</v>
      </c>
      <c r="R539" s="44">
        <f t="shared" si="199"/>
        <v>0.8656170702073348</v>
      </c>
      <c r="S539" s="22"/>
      <c r="T539" s="22">
        <f t="shared" si="200"/>
        <v>0.82423434535598683</v>
      </c>
      <c r="U539" s="50">
        <f t="shared" si="201"/>
        <v>0.30241044980160048</v>
      </c>
      <c r="V539" s="47"/>
      <c r="W539" s="26">
        <f t="shared" si="205"/>
        <v>0.54001866036000079</v>
      </c>
      <c r="X539" s="26">
        <f t="shared" si="206"/>
        <v>0.82423434535598683</v>
      </c>
      <c r="Y539" s="27">
        <f t="shared" si="207"/>
        <v>0.32758805999934809</v>
      </c>
      <c r="Z539" s="26">
        <f t="shared" si="208"/>
        <v>0.39583468615968931</v>
      </c>
      <c r="AA539" s="33">
        <f t="shared" si="210"/>
        <v>1.7540395787776986</v>
      </c>
      <c r="AB539" s="30"/>
      <c r="AC539" s="37">
        <f t="shared" si="211"/>
        <v>4.2991513349018677E-3</v>
      </c>
      <c r="AD539" s="37">
        <f t="shared" si="212"/>
        <v>5.5767794981001559</v>
      </c>
      <c r="AE539" s="38">
        <f t="shared" si="213"/>
        <v>5.9584000000000037</v>
      </c>
      <c r="AF539" s="37">
        <f t="shared" si="214"/>
        <v>5.8401376000385356E-4</v>
      </c>
      <c r="AG539" s="37">
        <f t="shared" si="215"/>
        <v>0.3249422195562216</v>
      </c>
      <c r="AH539" s="38">
        <f t="shared" si="216"/>
        <v>0.57497085930291869</v>
      </c>
    </row>
    <row r="540" spans="6:34" x14ac:dyDescent="0.2">
      <c r="F540" s="9">
        <v>46.200000000003101</v>
      </c>
      <c r="G540" s="17">
        <f t="shared" si="209"/>
        <v>1063.4307692307993</v>
      </c>
      <c r="H540" s="24">
        <f t="shared" si="202"/>
        <v>1336.5807692307994</v>
      </c>
      <c r="I540" s="24">
        <f t="shared" si="203"/>
        <v>13.670961633137082</v>
      </c>
      <c r="J540" s="18">
        <f t="shared" si="204"/>
        <v>1367096163.3137083</v>
      </c>
      <c r="K540" s="19">
        <f t="shared" si="193"/>
        <v>-5.7851584352995884</v>
      </c>
      <c r="L540" s="25">
        <f t="shared" si="194"/>
        <v>-8.9184428595459231</v>
      </c>
      <c r="M540" s="19">
        <f t="shared" si="195"/>
        <v>3.1332844242463347</v>
      </c>
      <c r="N540" s="20">
        <f t="shared" si="196"/>
        <v>9.3654523076906742</v>
      </c>
      <c r="O540" s="42">
        <f t="shared" si="197"/>
        <v>1.6016789960640443</v>
      </c>
      <c r="P540" s="40"/>
      <c r="Q540" s="21">
        <f t="shared" si="198"/>
        <v>7.6495553093943442</v>
      </c>
      <c r="R540" s="44">
        <f t="shared" si="199"/>
        <v>0.86478402191322523</v>
      </c>
      <c r="S540" s="22"/>
      <c r="T540" s="22">
        <f t="shared" si="200"/>
        <v>0.81678439631930233</v>
      </c>
      <c r="U540" s="50">
        <f t="shared" si="201"/>
        <v>0.30235712240809204</v>
      </c>
      <c r="V540" s="47"/>
      <c r="W540" s="26">
        <f t="shared" si="205"/>
        <v>0.53992343287159283</v>
      </c>
      <c r="X540" s="26">
        <f t="shared" si="206"/>
        <v>0.81678439631930233</v>
      </c>
      <c r="Y540" s="27">
        <f t="shared" si="207"/>
        <v>0.33051772004011365</v>
      </c>
      <c r="Z540" s="26">
        <f t="shared" si="208"/>
        <v>0.39796588569374508</v>
      </c>
      <c r="AA540" s="33">
        <f t="shared" si="210"/>
        <v>1.7443386375311509</v>
      </c>
      <c r="AB540" s="30"/>
      <c r="AC540" s="37">
        <f t="shared" si="211"/>
        <v>4.2661108003044955E-3</v>
      </c>
      <c r="AD540" s="37">
        <f t="shared" si="212"/>
        <v>5.5810456089004603</v>
      </c>
      <c r="AE540" s="38">
        <f t="shared" si="213"/>
        <v>5.9584000000000037</v>
      </c>
      <c r="AF540" s="37">
        <f t="shared" si="214"/>
        <v>5.8357057216066699E-4</v>
      </c>
      <c r="AG540" s="37">
        <f t="shared" si="215"/>
        <v>0.32552579012838229</v>
      </c>
      <c r="AH540" s="38">
        <f t="shared" si="216"/>
        <v>0.57497041611507493</v>
      </c>
    </row>
    <row r="541" spans="6:34" x14ac:dyDescent="0.2">
      <c r="F541" s="9">
        <v>46.100000000003099</v>
      </c>
      <c r="G541" s="17">
        <f t="shared" si="209"/>
        <v>1063.1769230769532</v>
      </c>
      <c r="H541" s="24">
        <f t="shared" si="202"/>
        <v>1336.3269230769533</v>
      </c>
      <c r="I541" s="24">
        <f t="shared" si="203"/>
        <v>13.66267082248622</v>
      </c>
      <c r="J541" s="18">
        <f t="shared" si="204"/>
        <v>1366267082.2486219</v>
      </c>
      <c r="K541" s="19">
        <f t="shared" si="193"/>
        <v>-5.769706161356809</v>
      </c>
      <c r="L541" s="25">
        <f t="shared" si="194"/>
        <v>-8.9224791871089035</v>
      </c>
      <c r="M541" s="19">
        <f t="shared" si="195"/>
        <v>3.1527730257520945</v>
      </c>
      <c r="N541" s="20">
        <f t="shared" si="196"/>
        <v>9.3792107692291324</v>
      </c>
      <c r="O541" s="42">
        <f t="shared" si="197"/>
        <v>1.6004070011264737</v>
      </c>
      <c r="P541" s="40"/>
      <c r="Q541" s="21">
        <f t="shared" si="198"/>
        <v>7.5912854154980671</v>
      </c>
      <c r="R541" s="44">
        <f t="shared" si="199"/>
        <v>0.86394571668788178</v>
      </c>
      <c r="S541" s="22"/>
      <c r="T541" s="22">
        <f t="shared" si="200"/>
        <v>0.80937358187995889</v>
      </c>
      <c r="U541" s="50">
        <f t="shared" si="201"/>
        <v>0.30230410202197078</v>
      </c>
      <c r="V541" s="47"/>
      <c r="W541" s="26">
        <f t="shared" si="205"/>
        <v>0.53982875361066207</v>
      </c>
      <c r="X541" s="26">
        <f t="shared" si="206"/>
        <v>0.80937358187995889</v>
      </c>
      <c r="Y541" s="27">
        <f t="shared" si="207"/>
        <v>0.33348552862127268</v>
      </c>
      <c r="Z541" s="26">
        <f t="shared" si="208"/>
        <v>0.40010956059778824</v>
      </c>
      <c r="AA541" s="33">
        <f t="shared" si="210"/>
        <v>1.7346887170593699</v>
      </c>
      <c r="AB541" s="30"/>
      <c r="AC541" s="37">
        <f t="shared" si="211"/>
        <v>4.2331698528568842E-3</v>
      </c>
      <c r="AD541" s="37">
        <f t="shared" si="212"/>
        <v>5.5852787787533176</v>
      </c>
      <c r="AE541" s="38">
        <f t="shared" si="213"/>
        <v>5.9584000000000037</v>
      </c>
      <c r="AF541" s="37">
        <f t="shared" si="214"/>
        <v>5.8312490935493453E-4</v>
      </c>
      <c r="AG541" s="37">
        <f t="shared" si="215"/>
        <v>0.3261089150377372</v>
      </c>
      <c r="AH541" s="38">
        <f t="shared" si="216"/>
        <v>0.57496997045226916</v>
      </c>
    </row>
    <row r="542" spans="6:34" x14ac:dyDescent="0.2">
      <c r="F542" s="9">
        <v>46.000000000003098</v>
      </c>
      <c r="G542" s="17">
        <f t="shared" si="209"/>
        <v>1062.9230769231071</v>
      </c>
      <c r="H542" s="24">
        <f t="shared" si="202"/>
        <v>1336.0730769231072</v>
      </c>
      <c r="I542" s="24">
        <f t="shared" si="203"/>
        <v>13.654392899409274</v>
      </c>
      <c r="J542" s="18">
        <f t="shared" si="204"/>
        <v>1365439289.9409273</v>
      </c>
      <c r="K542" s="19">
        <f t="shared" si="193"/>
        <v>-5.7541747909248269</v>
      </c>
      <c r="L542" s="25">
        <f t="shared" si="194"/>
        <v>-8.926515987438119</v>
      </c>
      <c r="M542" s="19">
        <f t="shared" si="195"/>
        <v>3.1723411965132922</v>
      </c>
      <c r="N542" s="20">
        <f t="shared" si="196"/>
        <v>9.3929692307675907</v>
      </c>
      <c r="O542" s="42">
        <f t="shared" si="197"/>
        <v>1.5991231417155225</v>
      </c>
      <c r="P542" s="40"/>
      <c r="Q542" s="21">
        <f t="shared" si="198"/>
        <v>7.5331795321218351</v>
      </c>
      <c r="R542" s="44">
        <f t="shared" si="199"/>
        <v>0.86310213966965244</v>
      </c>
      <c r="S542" s="22"/>
      <c r="T542" s="22">
        <f t="shared" si="200"/>
        <v>0.80200193858254831</v>
      </c>
      <c r="U542" s="50">
        <f t="shared" si="201"/>
        <v>0.30225139365845605</v>
      </c>
      <c r="V542" s="47"/>
      <c r="W542" s="26">
        <f t="shared" si="205"/>
        <v>0.5397346315329572</v>
      </c>
      <c r="X542" s="26">
        <f t="shared" si="206"/>
        <v>0.80200193858254831</v>
      </c>
      <c r="Y542" s="27">
        <f t="shared" si="207"/>
        <v>0.33649209906330141</v>
      </c>
      <c r="Z542" s="26">
        <f t="shared" si="208"/>
        <v>0.40226572305955205</v>
      </c>
      <c r="AA542" s="33">
        <f t="shared" si="210"/>
        <v>1.7250898758627926</v>
      </c>
      <c r="AB542" s="30"/>
      <c r="AC542" s="37">
        <f t="shared" si="211"/>
        <v>4.2003294986890727E-3</v>
      </c>
      <c r="AD542" s="37">
        <f t="shared" si="212"/>
        <v>5.5894791082520063</v>
      </c>
      <c r="AE542" s="38">
        <f t="shared" si="213"/>
        <v>5.9584000000000037</v>
      </c>
      <c r="AF542" s="37">
        <f t="shared" si="214"/>
        <v>5.8267676666406249E-4</v>
      </c>
      <c r="AG542" s="37">
        <f t="shared" si="215"/>
        <v>0.32669159180440127</v>
      </c>
      <c r="AH542" s="38">
        <f t="shared" si="216"/>
        <v>0.57496952230957832</v>
      </c>
    </row>
    <row r="543" spans="6:34" x14ac:dyDescent="0.2">
      <c r="F543" s="9">
        <v>45.900000000003097</v>
      </c>
      <c r="G543" s="17">
        <f t="shared" si="209"/>
        <v>1062.669230769261</v>
      </c>
      <c r="H543" s="24">
        <f t="shared" si="202"/>
        <v>1335.8192307692611</v>
      </c>
      <c r="I543" s="24">
        <f t="shared" si="203"/>
        <v>13.646127863906315</v>
      </c>
      <c r="J543" s="18">
        <f t="shared" si="204"/>
        <v>1364612786.3906314</v>
      </c>
      <c r="K543" s="19">
        <f t="shared" si="193"/>
        <v>-5.7385639453430413</v>
      </c>
      <c r="L543" s="25">
        <f t="shared" si="194"/>
        <v>-8.9305532608031122</v>
      </c>
      <c r="M543" s="19">
        <f t="shared" si="195"/>
        <v>3.1919893154600709</v>
      </c>
      <c r="N543" s="20">
        <f t="shared" si="196"/>
        <v>9.406727692306049</v>
      </c>
      <c r="O543" s="42">
        <f t="shared" si="197"/>
        <v>1.5978273610321008</v>
      </c>
      <c r="P543" s="40"/>
      <c r="Q543" s="21">
        <f t="shared" si="198"/>
        <v>7.4752396023866199</v>
      </c>
      <c r="R543" s="44">
        <f t="shared" si="199"/>
        <v>0.86225327586308942</v>
      </c>
      <c r="S543" s="22"/>
      <c r="T543" s="22">
        <f t="shared" si="200"/>
        <v>0.79466950111681967</v>
      </c>
      <c r="U543" s="50">
        <f t="shared" si="201"/>
        <v>0.3021990023824791</v>
      </c>
      <c r="V543" s="47"/>
      <c r="W543" s="26">
        <f t="shared" si="205"/>
        <v>0.53964107568299835</v>
      </c>
      <c r="X543" s="26">
        <f t="shared" si="206"/>
        <v>0.79466950111681967</v>
      </c>
      <c r="Y543" s="27">
        <f t="shared" si="207"/>
        <v>0.33953805633951772</v>
      </c>
      <c r="Z543" s="26">
        <f t="shared" si="208"/>
        <v>0.40443438361798945</v>
      </c>
      <c r="AA543" s="33">
        <f t="shared" si="210"/>
        <v>1.7155421701711946</v>
      </c>
      <c r="AB543" s="30"/>
      <c r="AC543" s="37">
        <f t="shared" si="211"/>
        <v>4.167590735352251E-3</v>
      </c>
      <c r="AD543" s="37">
        <f t="shared" si="212"/>
        <v>5.5936466989873583</v>
      </c>
      <c r="AE543" s="38">
        <f t="shared" si="213"/>
        <v>5.9584000000000028</v>
      </c>
      <c r="AF543" s="37">
        <f t="shared" si="214"/>
        <v>5.8222613912279264E-4</v>
      </c>
      <c r="AG543" s="37">
        <f t="shared" si="215"/>
        <v>0.32727381794352406</v>
      </c>
      <c r="AH543" s="38">
        <f t="shared" si="216"/>
        <v>0.57496907168203704</v>
      </c>
    </row>
    <row r="544" spans="6:34" x14ac:dyDescent="0.2">
      <c r="F544" s="9">
        <v>45.800000000003102</v>
      </c>
      <c r="G544" s="17">
        <f t="shared" si="209"/>
        <v>1062.415384615415</v>
      </c>
      <c r="H544" s="24">
        <f t="shared" si="202"/>
        <v>1335.565384615415</v>
      </c>
      <c r="I544" s="24">
        <f t="shared" si="203"/>
        <v>13.63787571597733</v>
      </c>
      <c r="J544" s="18">
        <f t="shared" si="204"/>
        <v>1363787571.597733</v>
      </c>
      <c r="K544" s="19">
        <f t="shared" si="193"/>
        <v>-5.7228732433141749</v>
      </c>
      <c r="L544" s="25">
        <f t="shared" si="194"/>
        <v>-8.9345910074736441</v>
      </c>
      <c r="M544" s="19">
        <f t="shared" si="195"/>
        <v>3.2117177641594692</v>
      </c>
      <c r="N544" s="20">
        <f t="shared" si="196"/>
        <v>9.4204861538445073</v>
      </c>
      <c r="O544" s="42">
        <f t="shared" si="197"/>
        <v>1.5965196018816163</v>
      </c>
      <c r="P544" s="40"/>
      <c r="Q544" s="21">
        <f t="shared" si="198"/>
        <v>7.4174675538360626</v>
      </c>
      <c r="R544" s="44">
        <f t="shared" si="199"/>
        <v>0.86139911013692705</v>
      </c>
      <c r="S544" s="22"/>
      <c r="T544" s="22">
        <f t="shared" si="200"/>
        <v>0.78737630231630762</v>
      </c>
      <c r="U544" s="50">
        <f t="shared" si="201"/>
        <v>0.30214693330927761</v>
      </c>
      <c r="V544" s="47"/>
      <c r="W544" s="26">
        <f t="shared" si="205"/>
        <v>0.53954809519513858</v>
      </c>
      <c r="X544" s="26">
        <f t="shared" si="206"/>
        <v>0.78737630231630762</v>
      </c>
      <c r="Y544" s="27">
        <f t="shared" si="207"/>
        <v>0.34262403732998647</v>
      </c>
      <c r="Z544" s="26">
        <f t="shared" si="208"/>
        <v>0.40661555112485931</v>
      </c>
      <c r="AA544" s="33">
        <f t="shared" si="210"/>
        <v>1.7060456539432878</v>
      </c>
      <c r="AB544" s="30"/>
      <c r="AC544" s="37">
        <f t="shared" si="211"/>
        <v>4.1349545517514845E-3</v>
      </c>
      <c r="AD544" s="37">
        <f t="shared" si="212"/>
        <v>5.5977816535391094</v>
      </c>
      <c r="AE544" s="38">
        <f t="shared" si="213"/>
        <v>5.9584000000000028</v>
      </c>
      <c r="AF544" s="37">
        <f t="shared" si="214"/>
        <v>5.8177302172306925E-4</v>
      </c>
      <c r="AG544" s="37">
        <f t="shared" si="215"/>
        <v>0.32785559096524713</v>
      </c>
      <c r="AH544" s="38">
        <f t="shared" si="216"/>
        <v>0.57496861856463732</v>
      </c>
    </row>
    <row r="545" spans="6:34" x14ac:dyDescent="0.2">
      <c r="F545" s="9">
        <v>45.700000000003101</v>
      </c>
      <c r="G545" s="17">
        <f t="shared" si="209"/>
        <v>1062.1615384615689</v>
      </c>
      <c r="H545" s="24">
        <f t="shared" si="202"/>
        <v>1335.3115384615689</v>
      </c>
      <c r="I545" s="24">
        <f t="shared" si="203"/>
        <v>13.629636455622318</v>
      </c>
      <c r="J545" s="18">
        <f t="shared" si="204"/>
        <v>1362963645.5622318</v>
      </c>
      <c r="K545" s="19">
        <f t="shared" si="193"/>
        <v>-5.7071023008800417</v>
      </c>
      <c r="L545" s="25">
        <f t="shared" si="194"/>
        <v>-8.9386292277196695</v>
      </c>
      <c r="M545" s="19">
        <f t="shared" si="195"/>
        <v>3.2315269268396278</v>
      </c>
      <c r="N545" s="20">
        <f t="shared" si="196"/>
        <v>9.4342446153829655</v>
      </c>
      <c r="O545" s="42">
        <f t="shared" si="197"/>
        <v>1.595199806670343</v>
      </c>
      <c r="P545" s="40"/>
      <c r="Q545" s="21">
        <f t="shared" si="198"/>
        <v>7.3598652982971142</v>
      </c>
      <c r="R545" s="44">
        <f t="shared" si="199"/>
        <v>0.86053962722202404</v>
      </c>
      <c r="S545" s="22"/>
      <c r="T545" s="22">
        <f t="shared" si="200"/>
        <v>0.78012237315709609</v>
      </c>
      <c r="U545" s="50">
        <f t="shared" si="201"/>
        <v>0.30209519160499831</v>
      </c>
      <c r="V545" s="47"/>
      <c r="W545" s="26">
        <f t="shared" si="205"/>
        <v>0.53945569929463977</v>
      </c>
      <c r="X545" s="26">
        <f t="shared" si="206"/>
        <v>0.78012237315709609</v>
      </c>
      <c r="Y545" s="27">
        <f t="shared" si="207"/>
        <v>0.34575069108164624</v>
      </c>
      <c r="Z545" s="26">
        <f t="shared" si="208"/>
        <v>0.40880923270598724</v>
      </c>
      <c r="AA545" s="33">
        <f t="shared" si="210"/>
        <v>1.6966003788665176</v>
      </c>
      <c r="AB545" s="30"/>
      <c r="AC545" s="37">
        <f t="shared" si="211"/>
        <v>4.1024219280762437E-3</v>
      </c>
      <c r="AD545" s="37">
        <f t="shared" si="212"/>
        <v>5.6018840754671855</v>
      </c>
      <c r="AE545" s="38">
        <f t="shared" si="213"/>
        <v>5.9584000000000028</v>
      </c>
      <c r="AF545" s="37">
        <f t="shared" si="214"/>
        <v>5.8131740941351939E-4</v>
      </c>
      <c r="AG545" s="37">
        <f t="shared" si="215"/>
        <v>0.32843690837466066</v>
      </c>
      <c r="AH545" s="38">
        <f t="shared" si="216"/>
        <v>0.57496816295232778</v>
      </c>
    </row>
    <row r="546" spans="6:34" x14ac:dyDescent="0.2">
      <c r="F546" s="9">
        <v>45.600000000003099</v>
      </c>
      <c r="G546" s="17">
        <f t="shared" si="209"/>
        <v>1061.9076923077228</v>
      </c>
      <c r="H546" s="24">
        <f t="shared" si="202"/>
        <v>1335.0576923077228</v>
      </c>
      <c r="I546" s="24">
        <f t="shared" si="203"/>
        <v>13.621410082841237</v>
      </c>
      <c r="J546" s="18">
        <f t="shared" si="204"/>
        <v>1362141008.2841237</v>
      </c>
      <c r="K546" s="19">
        <f t="shared" si="193"/>
        <v>-5.6912507313971092</v>
      </c>
      <c r="L546" s="25">
        <f t="shared" si="194"/>
        <v>-8.9426679218113652</v>
      </c>
      <c r="M546" s="19">
        <f t="shared" si="195"/>
        <v>3.2514171904142559</v>
      </c>
      <c r="N546" s="20">
        <f t="shared" si="196"/>
        <v>9.4480030769214238</v>
      </c>
      <c r="O546" s="42">
        <f t="shared" si="197"/>
        <v>1.5938679174017478</v>
      </c>
      <c r="P546" s="40"/>
      <c r="Q546" s="21">
        <f t="shared" si="198"/>
        <v>7.3024347317419167</v>
      </c>
      <c r="R546" s="44">
        <f t="shared" si="199"/>
        <v>0.85967481170927273</v>
      </c>
      <c r="S546" s="22"/>
      <c r="T546" s="22">
        <f t="shared" si="200"/>
        <v>0.77290774275672358</v>
      </c>
      <c r="U546" s="50">
        <f t="shared" si="201"/>
        <v>0.3020437824873084</v>
      </c>
      <c r="V546" s="47"/>
      <c r="W546" s="26">
        <f t="shared" si="205"/>
        <v>0.53936389729876499</v>
      </c>
      <c r="X546" s="26">
        <f t="shared" si="206"/>
        <v>0.77290774275672358</v>
      </c>
      <c r="Y546" s="27">
        <f t="shared" si="207"/>
        <v>0.34891867907482743</v>
      </c>
      <c r="Z546" s="26">
        <f t="shared" si="208"/>
        <v>0.41101543372221189</v>
      </c>
      <c r="AA546" s="33">
        <f t="shared" si="210"/>
        <v>1.6872063943570565</v>
      </c>
      <c r="AB546" s="30"/>
      <c r="AC546" s="37">
        <f t="shared" si="211"/>
        <v>4.0699938357271629E-3</v>
      </c>
      <c r="AD546" s="37">
        <f t="shared" si="212"/>
        <v>5.6059540693029124</v>
      </c>
      <c r="AE546" s="38">
        <f t="shared" si="213"/>
        <v>5.9584000000000019</v>
      </c>
      <c r="AF546" s="37">
        <f t="shared" si="214"/>
        <v>5.8085929709829874E-4</v>
      </c>
      <c r="AG546" s="37">
        <f t="shared" si="215"/>
        <v>0.32901776767175894</v>
      </c>
      <c r="AH546" s="38">
        <f t="shared" si="216"/>
        <v>0.57496770484001247</v>
      </c>
    </row>
    <row r="547" spans="6:34" x14ac:dyDescent="0.2">
      <c r="F547" s="9">
        <v>45.500000000003098</v>
      </c>
      <c r="G547" s="17">
        <f t="shared" si="209"/>
        <v>1061.6538461538767</v>
      </c>
      <c r="H547" s="24">
        <f t="shared" si="202"/>
        <v>1334.8038461538767</v>
      </c>
      <c r="I547" s="24">
        <f t="shared" si="203"/>
        <v>13.613196597634115</v>
      </c>
      <c r="J547" s="18">
        <f t="shared" si="204"/>
        <v>1361319659.7634115</v>
      </c>
      <c r="K547" s="19">
        <f t="shared" si="193"/>
        <v>-5.6753181455117119</v>
      </c>
      <c r="L547" s="25">
        <f t="shared" si="194"/>
        <v>-8.946707090019089</v>
      </c>
      <c r="M547" s="19">
        <f t="shared" si="195"/>
        <v>3.2713889445073772</v>
      </c>
      <c r="N547" s="20">
        <f t="shared" si="196"/>
        <v>9.4617615384598821</v>
      </c>
      <c r="O547" s="42">
        <f t="shared" si="197"/>
        <v>1.5925238756727849</v>
      </c>
      <c r="P547" s="40"/>
      <c r="Q547" s="21">
        <f t="shared" si="198"/>
        <v>7.2451777341508699</v>
      </c>
      <c r="R547" s="44">
        <f t="shared" si="199"/>
        <v>0.85880464804747902</v>
      </c>
      <c r="S547" s="22"/>
      <c r="T547" s="22">
        <f t="shared" si="200"/>
        <v>0.76573243837322369</v>
      </c>
      <c r="U547" s="50">
        <f t="shared" si="201"/>
        <v>0.30199271122601673</v>
      </c>
      <c r="V547" s="47"/>
      <c r="W547" s="26">
        <f t="shared" si="205"/>
        <v>0.53927269861788696</v>
      </c>
      <c r="X547" s="26">
        <f t="shared" si="206"/>
        <v>0.76573243837322369</v>
      </c>
      <c r="Y547" s="27">
        <f t="shared" si="207"/>
        <v>0.35212867549633664</v>
      </c>
      <c r="Z547" s="26">
        <f t="shared" si="208"/>
        <v>0.41323415773003225</v>
      </c>
      <c r="AA547" s="33">
        <f t="shared" si="210"/>
        <v>1.6778637475599993</v>
      </c>
      <c r="AB547" s="30"/>
      <c r="AC547" s="37">
        <f t="shared" si="211"/>
        <v>4.0376712372493778E-3</v>
      </c>
      <c r="AD547" s="37">
        <f t="shared" si="212"/>
        <v>5.6099917405401616</v>
      </c>
      <c r="AE547" s="38">
        <f t="shared" si="213"/>
        <v>5.9584000000000019</v>
      </c>
      <c r="AF547" s="37">
        <f t="shared" si="214"/>
        <v>5.8039867963675603E-4</v>
      </c>
      <c r="AG547" s="37">
        <f t="shared" si="215"/>
        <v>0.32959816635139572</v>
      </c>
      <c r="AH547" s="38">
        <f t="shared" si="216"/>
        <v>0.57496724422255097</v>
      </c>
    </row>
    <row r="548" spans="6:34" x14ac:dyDescent="0.2">
      <c r="F548" s="9">
        <v>45.400000000003097</v>
      </c>
      <c r="G548" s="17">
        <f t="shared" si="209"/>
        <v>1061.4000000000306</v>
      </c>
      <c r="H548" s="24">
        <f t="shared" si="202"/>
        <v>1334.5500000000306</v>
      </c>
      <c r="I548" s="24">
        <f t="shared" si="203"/>
        <v>13.604996000000995</v>
      </c>
      <c r="J548" s="18">
        <f t="shared" si="204"/>
        <v>1360499600.0000994</v>
      </c>
      <c r="K548" s="19">
        <f t="shared" si="193"/>
        <v>-5.6593041511350197</v>
      </c>
      <c r="L548" s="25">
        <f t="shared" si="194"/>
        <v>-8.9507467326134211</v>
      </c>
      <c r="M548" s="19">
        <f t="shared" si="195"/>
        <v>3.2914425814784014</v>
      </c>
      <c r="N548" s="20">
        <f t="shared" si="196"/>
        <v>9.4755199999983404</v>
      </c>
      <c r="O548" s="42">
        <f t="shared" si="197"/>
        <v>1.5911676226701266</v>
      </c>
      <c r="P548" s="40"/>
      <c r="Q548" s="21">
        <f t="shared" si="198"/>
        <v>7.1880961693769505</v>
      </c>
      <c r="R548" s="44">
        <f t="shared" si="199"/>
        <v>0.85792912054119441</v>
      </c>
      <c r="S548" s="22"/>
      <c r="T548" s="22">
        <f t="shared" si="200"/>
        <v>0.75859648540430602</v>
      </c>
      <c r="U548" s="50">
        <f t="shared" si="201"/>
        <v>0.30194198314370274</v>
      </c>
      <c r="V548" s="47"/>
      <c r="W548" s="26">
        <f t="shared" si="205"/>
        <v>0.53918211275661199</v>
      </c>
      <c r="X548" s="26">
        <f t="shared" si="206"/>
        <v>0.75859648540430602</v>
      </c>
      <c r="Y548" s="27">
        <f t="shared" si="207"/>
        <v>0.35538136751928551</v>
      </c>
      <c r="Z548" s="26">
        <f t="shared" si="208"/>
        <v>0.415465406441967</v>
      </c>
      <c r="AA548" s="33">
        <f t="shared" si="210"/>
        <v>1.6685724833497517</v>
      </c>
      <c r="AB548" s="30"/>
      <c r="AC548" s="37">
        <f t="shared" si="211"/>
        <v>4.0054550862621031E-3</v>
      </c>
      <c r="AD548" s="37">
        <f t="shared" si="212"/>
        <v>5.6139971956264239</v>
      </c>
      <c r="AE548" s="38">
        <f t="shared" si="213"/>
        <v>5.9584000000000019</v>
      </c>
      <c r="AF548" s="37">
        <f t="shared" si="214"/>
        <v>5.7993555184245689E-4</v>
      </c>
      <c r="AG548" s="37">
        <f t="shared" si="215"/>
        <v>0.33017810190323815</v>
      </c>
      <c r="AH548" s="38">
        <f t="shared" si="216"/>
        <v>0.57496678109475674</v>
      </c>
    </row>
    <row r="549" spans="6:34" x14ac:dyDescent="0.2">
      <c r="F549" s="9">
        <v>45.300000000003102</v>
      </c>
      <c r="G549" s="17">
        <f t="shared" si="209"/>
        <v>1061.1461538461845</v>
      </c>
      <c r="H549" s="24">
        <f t="shared" si="202"/>
        <v>1334.2961538461846</v>
      </c>
      <c r="I549" s="24">
        <f t="shared" si="203"/>
        <v>13.596808289941833</v>
      </c>
      <c r="J549" s="18">
        <f t="shared" si="204"/>
        <v>1359680828.9941833</v>
      </c>
      <c r="K549" s="19">
        <f t="shared" si="193"/>
        <v>-5.6432083534177098</v>
      </c>
      <c r="L549" s="25">
        <f t="shared" si="194"/>
        <v>-8.9547868498651475</v>
      </c>
      <c r="M549" s="19">
        <f t="shared" si="195"/>
        <v>3.3115784964474377</v>
      </c>
      <c r="N549" s="20">
        <f t="shared" si="196"/>
        <v>9.4892784615367987</v>
      </c>
      <c r="O549" s="42">
        <f t="shared" si="197"/>
        <v>1.5897990991663766</v>
      </c>
      <c r="P549" s="40"/>
      <c r="Q549" s="21">
        <f t="shared" si="198"/>
        <v>7.1311918850112939</v>
      </c>
      <c r="R549" s="44">
        <f t="shared" si="199"/>
        <v>0.85704821334852777</v>
      </c>
      <c r="S549" s="22"/>
      <c r="T549" s="22">
        <f t="shared" si="200"/>
        <v>0.75149990738667705</v>
      </c>
      <c r="U549" s="50">
        <f t="shared" si="201"/>
        <v>0.30189160361635597</v>
      </c>
      <c r="V549" s="47"/>
      <c r="W549" s="26">
        <f t="shared" si="205"/>
        <v>0.53909214931492133</v>
      </c>
      <c r="X549" s="26">
        <f t="shared" si="206"/>
        <v>0.75149990738667705</v>
      </c>
      <c r="Y549" s="27">
        <f t="shared" si="207"/>
        <v>0.3586774555898492</v>
      </c>
      <c r="Z549" s="26">
        <f t="shared" si="208"/>
        <v>0.41770917968664245</v>
      </c>
      <c r="AA549" s="33">
        <f t="shared" si="210"/>
        <v>1.6593326443306262</v>
      </c>
      <c r="AB549" s="30"/>
      <c r="AC549" s="37">
        <f t="shared" si="211"/>
        <v>3.9733463273904021E-3</v>
      </c>
      <c r="AD549" s="37">
        <f t="shared" si="212"/>
        <v>5.617970541953814</v>
      </c>
      <c r="AE549" s="38">
        <f t="shared" si="213"/>
        <v>5.9584000000000019</v>
      </c>
      <c r="AF549" s="37">
        <f t="shared" si="214"/>
        <v>5.7946990848240887E-4</v>
      </c>
      <c r="AG549" s="37">
        <f t="shared" si="215"/>
        <v>0.33075757181172055</v>
      </c>
      <c r="AH549" s="38">
        <f t="shared" si="216"/>
        <v>0.57496631545139665</v>
      </c>
    </row>
    <row r="550" spans="6:34" x14ac:dyDescent="0.2">
      <c r="F550" s="9">
        <v>45.200000000003101</v>
      </c>
      <c r="G550" s="17">
        <f t="shared" si="209"/>
        <v>1060.8923076923384</v>
      </c>
      <c r="H550" s="24">
        <f t="shared" si="202"/>
        <v>1334.0423076923385</v>
      </c>
      <c r="I550" s="24">
        <f t="shared" si="203"/>
        <v>13.588633467456631</v>
      </c>
      <c r="J550" s="18">
        <f t="shared" si="204"/>
        <v>1358863346.7456632</v>
      </c>
      <c r="K550" s="19">
        <f t="shared" si="193"/>
        <v>-5.6270303547243428</v>
      </c>
      <c r="L550" s="25">
        <f t="shared" si="194"/>
        <v>-8.9588274420452549</v>
      </c>
      <c r="M550" s="19">
        <f t="shared" si="195"/>
        <v>3.3317970873209122</v>
      </c>
      <c r="N550" s="20">
        <f t="shared" si="196"/>
        <v>9.5030369230752569</v>
      </c>
      <c r="O550" s="42">
        <f t="shared" si="197"/>
        <v>1.588418245516217</v>
      </c>
      <c r="P550" s="40"/>
      <c r="Q550" s="21">
        <f t="shared" si="198"/>
        <v>7.0744667122500315</v>
      </c>
      <c r="R550" s="44">
        <f t="shared" si="199"/>
        <v>0.85616191047890755</v>
      </c>
      <c r="S550" s="22"/>
      <c r="T550" s="22">
        <f t="shared" si="200"/>
        <v>0.74444272599549988</v>
      </c>
      <c r="U550" s="50">
        <f t="shared" si="201"/>
        <v>0.30184157807402451</v>
      </c>
      <c r="V550" s="47"/>
      <c r="W550" s="26">
        <f t="shared" si="205"/>
        <v>0.53900281798932947</v>
      </c>
      <c r="X550" s="26">
        <f t="shared" si="206"/>
        <v>0.74444272599549988</v>
      </c>
      <c r="Y550" s="27">
        <f t="shared" si="207"/>
        <v>0.36201765372114586</v>
      </c>
      <c r="Z550" s="26">
        <f t="shared" si="208"/>
        <v>0.41996547536862272</v>
      </c>
      <c r="AA550" s="33">
        <f t="shared" si="210"/>
        <v>1.6501442708376379</v>
      </c>
      <c r="AB550" s="30"/>
      <c r="AC550" s="37">
        <f t="shared" si="211"/>
        <v>3.9413458961990409E-3</v>
      </c>
      <c r="AD550" s="37">
        <f t="shared" si="212"/>
        <v>5.6219118878500129</v>
      </c>
      <c r="AE550" s="38">
        <f t="shared" si="213"/>
        <v>5.9584000000000019</v>
      </c>
      <c r="AF550" s="37">
        <f t="shared" si="214"/>
        <v>5.7900174427647421E-4</v>
      </c>
      <c r="AG550" s="37">
        <f t="shared" si="215"/>
        <v>0.33133657355599705</v>
      </c>
      <c r="AH550" s="38">
        <f t="shared" si="216"/>
        <v>0.57496584728719069</v>
      </c>
    </row>
    <row r="551" spans="6:34" x14ac:dyDescent="0.2">
      <c r="F551" s="9">
        <v>45.100000000003099</v>
      </c>
      <c r="G551" s="17">
        <f t="shared" si="209"/>
        <v>1060.6384615384923</v>
      </c>
      <c r="H551" s="24">
        <f t="shared" si="202"/>
        <v>1333.7884615384924</v>
      </c>
      <c r="I551" s="24">
        <f t="shared" si="203"/>
        <v>13.580471532545374</v>
      </c>
      <c r="J551" s="18">
        <f t="shared" si="204"/>
        <v>1358047153.2545373</v>
      </c>
      <c r="K551" s="19">
        <f t="shared" si="193"/>
        <v>-5.610769754607448</v>
      </c>
      <c r="L551" s="25">
        <f t="shared" si="194"/>
        <v>-8.9628685094249398</v>
      </c>
      <c r="M551" s="19">
        <f t="shared" si="195"/>
        <v>3.3520987548174919</v>
      </c>
      <c r="N551" s="20">
        <f t="shared" si="196"/>
        <v>9.5167953846137152</v>
      </c>
      <c r="O551" s="42">
        <f t="shared" si="197"/>
        <v>1.5870250016525294</v>
      </c>
      <c r="P551" s="40"/>
      <c r="Q551" s="21">
        <f t="shared" si="198"/>
        <v>7.0179224657624744</v>
      </c>
      <c r="R551" s="44">
        <f t="shared" si="199"/>
        <v>0.85527019579081676</v>
      </c>
      <c r="S551" s="22"/>
      <c r="T551" s="22">
        <f t="shared" si="200"/>
        <v>0.73742496104399857</v>
      </c>
      <c r="U551" s="50">
        <f t="shared" si="201"/>
        <v>0.30179191200147287</v>
      </c>
      <c r="V551" s="47"/>
      <c r="W551" s="26">
        <f t="shared" si="205"/>
        <v>0.53891412857405863</v>
      </c>
      <c r="X551" s="26">
        <f t="shared" si="206"/>
        <v>0.73742496104399857</v>
      </c>
      <c r="Y551" s="27">
        <f t="shared" si="207"/>
        <v>0.3654026897944293</v>
      </c>
      <c r="Z551" s="26">
        <f t="shared" si="208"/>
        <v>0.42223428942799834</v>
      </c>
      <c r="AA551" s="33">
        <f t="shared" si="210"/>
        <v>1.641007400937502</v>
      </c>
      <c r="AB551" s="30"/>
      <c r="AC551" s="37">
        <f t="shared" si="211"/>
        <v>3.9094547191228209E-3</v>
      </c>
      <c r="AD551" s="37">
        <f t="shared" si="212"/>
        <v>5.6258213425691359</v>
      </c>
      <c r="AE551" s="38">
        <f t="shared" si="213"/>
        <v>5.9584000000000019</v>
      </c>
      <c r="AF551" s="37">
        <f t="shared" si="214"/>
        <v>5.7853105389615302E-4</v>
      </c>
      <c r="AG551" s="37">
        <f t="shared" si="215"/>
        <v>0.33191510460989321</v>
      </c>
      <c r="AH551" s="38">
        <f t="shared" si="216"/>
        <v>0.57496537659681035</v>
      </c>
    </row>
    <row r="552" spans="6:34" x14ac:dyDescent="0.2">
      <c r="F552" s="9">
        <v>45.000000000003098</v>
      </c>
      <c r="G552" s="17">
        <f t="shared" si="209"/>
        <v>1060.3846153846462</v>
      </c>
      <c r="H552" s="24">
        <f t="shared" si="202"/>
        <v>1333.5346153846463</v>
      </c>
      <c r="I552" s="24">
        <f t="shared" si="203"/>
        <v>13.572322485208105</v>
      </c>
      <c r="J552" s="18">
        <f t="shared" si="204"/>
        <v>1357232248.5208104</v>
      </c>
      <c r="K552" s="19">
        <f t="shared" si="193"/>
        <v>-5.594426149781313</v>
      </c>
      <c r="L552" s="25">
        <f t="shared" si="194"/>
        <v>-8.9669100522756029</v>
      </c>
      <c r="M552" s="19">
        <f t="shared" si="195"/>
        <v>3.3724839024942899</v>
      </c>
      <c r="N552" s="20">
        <f t="shared" si="196"/>
        <v>9.5305538461521735</v>
      </c>
      <c r="O552" s="42">
        <f t="shared" si="197"/>
        <v>1.585619307082454</v>
      </c>
      <c r="P552" s="40"/>
      <c r="Q552" s="21">
        <f t="shared" si="198"/>
        <v>6.9615609435605625</v>
      </c>
      <c r="R552" s="44">
        <f t="shared" si="199"/>
        <v>0.8543730529894813</v>
      </c>
      <c r="S552" s="22"/>
      <c r="T552" s="22">
        <f t="shared" si="200"/>
        <v>0.73044663048320058</v>
      </c>
      <c r="U552" s="50">
        <f t="shared" si="201"/>
        <v>0.3017426109388498</v>
      </c>
      <c r="V552" s="47"/>
      <c r="W552" s="26">
        <f t="shared" si="205"/>
        <v>0.53882609096223177</v>
      </c>
      <c r="X552" s="26">
        <f t="shared" si="206"/>
        <v>0.73044663048320058</v>
      </c>
      <c r="Y552" s="27">
        <f t="shared" si="207"/>
        <v>0.36883330586780233</v>
      </c>
      <c r="Z552" s="26">
        <f t="shared" si="208"/>
        <v>0.42451561579974967</v>
      </c>
      <c r="AA552" s="33">
        <f t="shared" si="210"/>
        <v>1.6319220704298414</v>
      </c>
      <c r="AB552" s="30"/>
      <c r="AC552" s="37">
        <f t="shared" si="211"/>
        <v>3.8776737134032916E-3</v>
      </c>
      <c r="AD552" s="37">
        <f t="shared" si="212"/>
        <v>5.6296990162825393</v>
      </c>
      <c r="AE552" s="38">
        <f t="shared" si="213"/>
        <v>5.9584000000000019</v>
      </c>
      <c r="AF552" s="37">
        <f t="shared" si="214"/>
        <v>5.7805783196417386E-4</v>
      </c>
      <c r="AG552" s="37">
        <f t="shared" si="215"/>
        <v>0.33249316244185739</v>
      </c>
      <c r="AH552" s="38">
        <f t="shared" si="216"/>
        <v>0.57496490337487838</v>
      </c>
    </row>
    <row r="553" spans="6:34" x14ac:dyDescent="0.2">
      <c r="F553" s="9">
        <v>44.900000000003097</v>
      </c>
      <c r="G553" s="17">
        <f t="shared" si="209"/>
        <v>1060.1307692308001</v>
      </c>
      <c r="H553" s="24">
        <f t="shared" si="202"/>
        <v>1333.2807692308002</v>
      </c>
      <c r="I553" s="24">
        <f t="shared" si="203"/>
        <v>13.564186325444766</v>
      </c>
      <c r="J553" s="18">
        <f t="shared" si="204"/>
        <v>1356418632.5444765</v>
      </c>
      <c r="K553" s="19">
        <f t="shared" si="193"/>
        <v>-5.5779991340954798</v>
      </c>
      <c r="L553" s="25">
        <f t="shared" si="194"/>
        <v>-8.9709520708688544</v>
      </c>
      <c r="M553" s="19">
        <f t="shared" si="195"/>
        <v>3.3929529367733746</v>
      </c>
      <c r="N553" s="20">
        <f t="shared" si="196"/>
        <v>9.5443123076906318</v>
      </c>
      <c r="O553" s="42">
        <f t="shared" si="197"/>
        <v>1.5842011008834254</v>
      </c>
      <c r="P553" s="40"/>
      <c r="Q553" s="21">
        <f t="shared" si="198"/>
        <v>6.9053839268696811</v>
      </c>
      <c r="R553" s="44">
        <f t="shared" si="199"/>
        <v>0.85347046562453055</v>
      </c>
      <c r="S553" s="22"/>
      <c r="T553" s="22">
        <f t="shared" si="200"/>
        <v>0.72350775040182302</v>
      </c>
      <c r="U553" s="50">
        <f t="shared" si="201"/>
        <v>0.30169368048236633</v>
      </c>
      <c r="V553" s="47"/>
      <c r="W553" s="26">
        <f t="shared" si="205"/>
        <v>0.53873871514708271</v>
      </c>
      <c r="X553" s="26">
        <f t="shared" si="206"/>
        <v>0.72350775040182302</v>
      </c>
      <c r="Y553" s="27">
        <f t="shared" si="207"/>
        <v>0.37231025849265403</v>
      </c>
      <c r="Z553" s="26">
        <f t="shared" si="208"/>
        <v>0.42680944637290352</v>
      </c>
      <c r="AA553" s="33">
        <f t="shared" si="210"/>
        <v>1.6228883128485934</v>
      </c>
      <c r="AB553" s="30"/>
      <c r="AC553" s="37">
        <f t="shared" si="211"/>
        <v>3.8460037870219361E-3</v>
      </c>
      <c r="AD553" s="37">
        <f t="shared" si="212"/>
        <v>5.6335450200695609</v>
      </c>
      <c r="AE553" s="38">
        <f t="shared" si="213"/>
        <v>5.9584000000000019</v>
      </c>
      <c r="AF553" s="37">
        <f t="shared" si="214"/>
        <v>5.7758207305345661E-4</v>
      </c>
      <c r="AG553" s="37">
        <f t="shared" si="215"/>
        <v>0.33307074451491087</v>
      </c>
      <c r="AH553" s="38">
        <f t="shared" si="216"/>
        <v>0.57496442761596767</v>
      </c>
    </row>
    <row r="554" spans="6:34" x14ac:dyDescent="0.2">
      <c r="F554" s="9">
        <v>44.800000000003102</v>
      </c>
      <c r="G554" s="17">
        <f t="shared" si="209"/>
        <v>1059.876923076954</v>
      </c>
      <c r="H554" s="24">
        <f t="shared" si="202"/>
        <v>1333.0269230769541</v>
      </c>
      <c r="I554" s="24">
        <f t="shared" si="203"/>
        <v>13.556063053255457</v>
      </c>
      <c r="J554" s="18">
        <f t="shared" si="204"/>
        <v>1355606305.3255458</v>
      </c>
      <c r="K554" s="19">
        <f t="shared" si="193"/>
        <v>-5.561488298507852</v>
      </c>
      <c r="L554" s="25">
        <f t="shared" si="194"/>
        <v>-8.9749945654765053</v>
      </c>
      <c r="M554" s="19">
        <f t="shared" si="195"/>
        <v>3.4135062669686533</v>
      </c>
      <c r="N554" s="20">
        <f t="shared" si="196"/>
        <v>9.55807076922909</v>
      </c>
      <c r="O554" s="42">
        <f t="shared" si="197"/>
        <v>1.5827703216991269</v>
      </c>
      <c r="P554" s="40"/>
      <c r="Q554" s="21">
        <f t="shared" si="198"/>
        <v>6.8493931800008205</v>
      </c>
      <c r="R554" s="44">
        <f t="shared" si="199"/>
        <v>0.85256241708760161</v>
      </c>
      <c r="S554" s="22"/>
      <c r="T554" s="22">
        <f t="shared" si="200"/>
        <v>0.71660833502630161</v>
      </c>
      <c r="U554" s="50">
        <f t="shared" si="201"/>
        <v>0.30164512628498341</v>
      </c>
      <c r="V554" s="47"/>
      <c r="W554" s="26">
        <f t="shared" si="205"/>
        <v>0.53865201122318462</v>
      </c>
      <c r="X554" s="26">
        <f t="shared" si="206"/>
        <v>0.71660833502630161</v>
      </c>
      <c r="Y554" s="27">
        <f t="shared" si="207"/>
        <v>0.37583431903803804</v>
      </c>
      <c r="Z554" s="26">
        <f t="shared" si="208"/>
        <v>0.42911577094950004</v>
      </c>
      <c r="AA554" s="33">
        <f t="shared" si="210"/>
        <v>1.613906159463625</v>
      </c>
      <c r="AB554" s="30"/>
      <c r="AC554" s="37">
        <f t="shared" si="211"/>
        <v>3.8144458386355352E-3</v>
      </c>
      <c r="AD554" s="37">
        <f t="shared" si="212"/>
        <v>5.6373594659081965</v>
      </c>
      <c r="AE554" s="38">
        <f t="shared" si="213"/>
        <v>5.9584000000000019</v>
      </c>
      <c r="AF554" s="37">
        <f t="shared" si="214"/>
        <v>5.7710377168625974E-4</v>
      </c>
      <c r="AG554" s="37">
        <f t="shared" si="215"/>
        <v>0.3336478482865971</v>
      </c>
      <c r="AH554" s="38">
        <f t="shared" si="216"/>
        <v>0.57496394931460049</v>
      </c>
    </row>
    <row r="555" spans="6:34" x14ac:dyDescent="0.2">
      <c r="F555" s="9">
        <v>44.700000000003101</v>
      </c>
      <c r="G555" s="17">
        <f t="shared" si="209"/>
        <v>1059.6230769231079</v>
      </c>
      <c r="H555" s="24">
        <f t="shared" si="202"/>
        <v>1332.773076923108</v>
      </c>
      <c r="I555" s="24">
        <f t="shared" si="203"/>
        <v>13.54795266864005</v>
      </c>
      <c r="J555" s="18">
        <f t="shared" si="204"/>
        <v>1354795266.8640051</v>
      </c>
      <c r="K555" s="19">
        <f t="shared" si="193"/>
        <v>-5.54489323105767</v>
      </c>
      <c r="L555" s="25">
        <f t="shared" si="194"/>
        <v>-8.9790375363705817</v>
      </c>
      <c r="M555" s="19">
        <f t="shared" si="195"/>
        <v>3.4341443053129117</v>
      </c>
      <c r="N555" s="20">
        <f t="shared" si="196"/>
        <v>9.5718292307675483</v>
      </c>
      <c r="O555" s="42">
        <f t="shared" si="197"/>
        <v>1.5813269077354457</v>
      </c>
      <c r="P555" s="40"/>
      <c r="Q555" s="21">
        <f t="shared" si="198"/>
        <v>6.7935904502240998</v>
      </c>
      <c r="R555" s="44">
        <f t="shared" si="199"/>
        <v>0.85164889060992732</v>
      </c>
      <c r="S555" s="22"/>
      <c r="T555" s="22">
        <f t="shared" si="200"/>
        <v>0.70974839672096135</v>
      </c>
      <c r="U555" s="50">
        <f t="shared" si="201"/>
        <v>0.30159695405711018</v>
      </c>
      <c r="V555" s="47"/>
      <c r="W555" s="26">
        <f t="shared" si="205"/>
        <v>0.53856598938769673</v>
      </c>
      <c r="X555" s="26">
        <f t="shared" si="206"/>
        <v>0.70974839672096135</v>
      </c>
      <c r="Y555" s="27">
        <f t="shared" si="207"/>
        <v>0.37940627402321186</v>
      </c>
      <c r="Z555" s="26">
        <f t="shared" si="208"/>
        <v>0.43143457720338879</v>
      </c>
      <c r="AA555" s="33">
        <f t="shared" si="210"/>
        <v>1.6049756392825603</v>
      </c>
      <c r="AB555" s="30"/>
      <c r="AC555" s="37">
        <f t="shared" si="211"/>
        <v>3.7830007575136147E-3</v>
      </c>
      <c r="AD555" s="37">
        <f t="shared" si="212"/>
        <v>5.64114246666571</v>
      </c>
      <c r="AE555" s="38">
        <f t="shared" si="213"/>
        <v>5.9584000000000019</v>
      </c>
      <c r="AF555" s="37">
        <f t="shared" si="214"/>
        <v>5.7662292233352699E-4</v>
      </c>
      <c r="AG555" s="37">
        <f t="shared" si="215"/>
        <v>0.33422447120893062</v>
      </c>
      <c r="AH555" s="38">
        <f t="shared" si="216"/>
        <v>0.57496346846524782</v>
      </c>
    </row>
    <row r="556" spans="6:34" x14ac:dyDescent="0.2">
      <c r="F556" s="9">
        <v>44.600000000003099</v>
      </c>
      <c r="G556" s="17">
        <f t="shared" si="209"/>
        <v>1059.3692307692618</v>
      </c>
      <c r="H556" s="24">
        <f t="shared" si="202"/>
        <v>1332.5192307692619</v>
      </c>
      <c r="I556" s="24">
        <f t="shared" si="203"/>
        <v>13.539855171598646</v>
      </c>
      <c r="J556" s="18">
        <f t="shared" si="204"/>
        <v>1353985517.1598647</v>
      </c>
      <c r="K556" s="19">
        <f t="shared" si="193"/>
        <v>-5.5282135168379458</v>
      </c>
      <c r="L556" s="25">
        <f t="shared" si="194"/>
        <v>-8.9830809838233101</v>
      </c>
      <c r="M556" s="19">
        <f t="shared" si="195"/>
        <v>3.4548674669853643</v>
      </c>
      <c r="N556" s="20">
        <f t="shared" si="196"/>
        <v>9.5855876923060066</v>
      </c>
      <c r="O556" s="42">
        <f t="shared" si="197"/>
        <v>1.5798707967563335</v>
      </c>
      <c r="P556" s="40"/>
      <c r="Q556" s="21">
        <f t="shared" si="198"/>
        <v>6.7379774676437236</v>
      </c>
      <c r="R556" s="44">
        <f t="shared" si="199"/>
        <v>0.85072986925985905</v>
      </c>
      <c r="S556" s="22"/>
      <c r="T556" s="22">
        <f t="shared" si="200"/>
        <v>0.70292794598833486</v>
      </c>
      <c r="U556" s="50">
        <f t="shared" si="201"/>
        <v>0.30154916956731276</v>
      </c>
      <c r="V556" s="47"/>
      <c r="W556" s="26">
        <f t="shared" si="205"/>
        <v>0.53848065994162986</v>
      </c>
      <c r="X556" s="26">
        <f t="shared" si="206"/>
        <v>0.70292794598833486</v>
      </c>
      <c r="Y556" s="27">
        <f t="shared" si="207"/>
        <v>0.38302692545856326</v>
      </c>
      <c r="Z556" s="26">
        <f t="shared" si="208"/>
        <v>0.43376585063887402</v>
      </c>
      <c r="AA556" s="33">
        <f t="shared" si="210"/>
        <v>1.5960967790528118</v>
      </c>
      <c r="AB556" s="30"/>
      <c r="AC556" s="37">
        <f t="shared" si="211"/>
        <v>3.7516694234725838E-3</v>
      </c>
      <c r="AD556" s="37">
        <f t="shared" si="212"/>
        <v>5.6448941360891824</v>
      </c>
      <c r="AE556" s="38">
        <f t="shared" si="213"/>
        <v>5.9584000000000019</v>
      </c>
      <c r="AF556" s="37">
        <f t="shared" si="214"/>
        <v>5.7613951941359398E-4</v>
      </c>
      <c r="AG556" s="37">
        <f t="shared" si="215"/>
        <v>0.33480061072834422</v>
      </c>
      <c r="AH556" s="38">
        <f t="shared" si="216"/>
        <v>0.57496298506232779</v>
      </c>
    </row>
    <row r="557" spans="6:34" x14ac:dyDescent="0.2">
      <c r="F557" s="9">
        <v>44.500000000003197</v>
      </c>
      <c r="G557" s="17">
        <f t="shared" si="209"/>
        <v>1059.1153846154157</v>
      </c>
      <c r="H557" s="24">
        <f t="shared" si="202"/>
        <v>1332.2653846154158</v>
      </c>
      <c r="I557" s="24">
        <f t="shared" si="203"/>
        <v>13.531770562131157</v>
      </c>
      <c r="J557" s="18">
        <f t="shared" si="204"/>
        <v>1353177056.2131157</v>
      </c>
      <c r="K557" s="19">
        <f t="shared" si="193"/>
        <v>-5.5114487379677843</v>
      </c>
      <c r="L557" s="25">
        <f t="shared" si="194"/>
        <v>-8.987124908107134</v>
      </c>
      <c r="M557" s="19">
        <f t="shared" si="195"/>
        <v>3.4756761701393497</v>
      </c>
      <c r="N557" s="20">
        <f t="shared" si="196"/>
        <v>9.5993461538444649</v>
      </c>
      <c r="O557" s="42">
        <f t="shared" si="197"/>
        <v>1.5784019260796551</v>
      </c>
      <c r="P557" s="40"/>
      <c r="Q557" s="21">
        <f t="shared" si="198"/>
        <v>6.6825559450743697</v>
      </c>
      <c r="R557" s="44">
        <f t="shared" si="199"/>
        <v>0.84980533594036756</v>
      </c>
      <c r="S557" s="22"/>
      <c r="T557" s="22">
        <f t="shared" si="200"/>
        <v>0.69614699146962811</v>
      </c>
      <c r="U557" s="50">
        <f t="shared" si="201"/>
        <v>0.30150177864303346</v>
      </c>
      <c r="V557" s="47"/>
      <c r="W557" s="26">
        <f t="shared" si="205"/>
        <v>0.53839603329113117</v>
      </c>
      <c r="X557" s="26">
        <f t="shared" si="206"/>
        <v>0.69614699146962811</v>
      </c>
      <c r="Y557" s="27">
        <f t="shared" si="207"/>
        <v>0.38669709119515788</v>
      </c>
      <c r="Z557" s="26">
        <f t="shared" si="208"/>
        <v>0.43610957454922755</v>
      </c>
      <c r="AA557" s="33">
        <f t="shared" si="210"/>
        <v>1.5872696032638332</v>
      </c>
      <c r="AB557" s="30"/>
      <c r="AC557" s="37">
        <f t="shared" si="211"/>
        <v>3.7204527068123812E-3</v>
      </c>
      <c r="AD557" s="37">
        <f t="shared" si="212"/>
        <v>5.6486145887959944</v>
      </c>
      <c r="AE557" s="38">
        <f t="shared" si="213"/>
        <v>5.958400000000001</v>
      </c>
      <c r="AF557" s="37">
        <f t="shared" si="214"/>
        <v>5.7565355729113606E-4</v>
      </c>
      <c r="AG557" s="37">
        <f t="shared" si="215"/>
        <v>0.33537626428563533</v>
      </c>
      <c r="AH557" s="38">
        <f t="shared" si="216"/>
        <v>0.57496249910020591</v>
      </c>
    </row>
    <row r="558" spans="6:34" x14ac:dyDescent="0.2">
      <c r="F558" s="9">
        <v>44.400000000003203</v>
      </c>
      <c r="G558" s="17">
        <f t="shared" si="209"/>
        <v>1058.8615384615696</v>
      </c>
      <c r="H558" s="24">
        <f t="shared" si="202"/>
        <v>1332.0115384615697</v>
      </c>
      <c r="I558" s="24">
        <f t="shared" si="203"/>
        <v>13.523698840237671</v>
      </c>
      <c r="J558" s="18">
        <f t="shared" si="204"/>
        <v>1352369884.023767</v>
      </c>
      <c r="K558" s="19">
        <f t="shared" si="193"/>
        <v>-5.4945984735641522</v>
      </c>
      <c r="L558" s="25">
        <f t="shared" si="194"/>
        <v>-8.9911693094946887</v>
      </c>
      <c r="M558" s="19">
        <f t="shared" si="195"/>
        <v>3.4965708359305365</v>
      </c>
      <c r="N558" s="20">
        <f t="shared" si="196"/>
        <v>9.6131046153829232</v>
      </c>
      <c r="O558" s="42">
        <f t="shared" si="197"/>
        <v>1.5769202325729559</v>
      </c>
      <c r="P558" s="40"/>
      <c r="Q558" s="21">
        <f t="shared" si="198"/>
        <v>6.6273275779187131</v>
      </c>
      <c r="R558" s="44">
        <f t="shared" si="199"/>
        <v>0.84887527338648305</v>
      </c>
      <c r="S558" s="22"/>
      <c r="T558" s="22">
        <f t="shared" si="200"/>
        <v>0.68940553994529929</v>
      </c>
      <c r="U558" s="50">
        <f t="shared" si="201"/>
        <v>0.30145478717132107</v>
      </c>
      <c r="V558" s="47"/>
      <c r="W558" s="26">
        <f t="shared" si="205"/>
        <v>0.53831211994878758</v>
      </c>
      <c r="X558" s="26">
        <f t="shared" si="206"/>
        <v>0.68940553994529929</v>
      </c>
      <c r="Y558" s="27">
        <f t="shared" si="207"/>
        <v>0.39041760528316888</v>
      </c>
      <c r="Z558" s="26">
        <f t="shared" si="208"/>
        <v>0.43846572997510425</v>
      </c>
      <c r="AA558" s="33">
        <f t="shared" si="210"/>
        <v>1.5784941341495402</v>
      </c>
      <c r="AB558" s="30"/>
      <c r="AC558" s="37">
        <f t="shared" si="211"/>
        <v>3.6893514682717894E-3</v>
      </c>
      <c r="AD558" s="37">
        <f t="shared" si="212"/>
        <v>5.6523039402642663</v>
      </c>
      <c r="AE558" s="38">
        <f t="shared" si="213"/>
        <v>5.958400000000001</v>
      </c>
      <c r="AF558" s="37">
        <f t="shared" si="214"/>
        <v>5.7516503027886935E-4</v>
      </c>
      <c r="AG558" s="37">
        <f t="shared" si="215"/>
        <v>0.33595142931591421</v>
      </c>
      <c r="AH558" s="38">
        <f t="shared" si="216"/>
        <v>0.57496201057319318</v>
      </c>
    </row>
    <row r="559" spans="6:34" x14ac:dyDescent="0.2">
      <c r="F559" s="9">
        <v>44.300000000003202</v>
      </c>
      <c r="G559" s="17">
        <f t="shared" si="209"/>
        <v>1058.6076923077235</v>
      </c>
      <c r="H559" s="24">
        <f t="shared" si="202"/>
        <v>1331.7576923077236</v>
      </c>
      <c r="I559" s="24">
        <f t="shared" si="203"/>
        <v>13.515640005918186</v>
      </c>
      <c r="J559" s="18">
        <f t="shared" si="204"/>
        <v>1351564000.5918186</v>
      </c>
      <c r="K559" s="19">
        <f t="shared" si="193"/>
        <v>-5.477662299713594</v>
      </c>
      <c r="L559" s="25">
        <f t="shared" si="194"/>
        <v>-8.9952141882588315</v>
      </c>
      <c r="M559" s="19">
        <f t="shared" si="195"/>
        <v>3.5175518885452375</v>
      </c>
      <c r="N559" s="20">
        <f t="shared" si="196"/>
        <v>9.6268630769213814</v>
      </c>
      <c r="O559" s="42">
        <f t="shared" si="197"/>
        <v>1.5754256526492174</v>
      </c>
      <c r="P559" s="40"/>
      <c r="Q559" s="21">
        <f t="shared" si="198"/>
        <v>6.5722940440470232</v>
      </c>
      <c r="R559" s="44">
        <f t="shared" si="199"/>
        <v>0.8479396641627136</v>
      </c>
      <c r="S559" s="22"/>
      <c r="T559" s="22">
        <f t="shared" si="200"/>
        <v>0.68270359633584887</v>
      </c>
      <c r="U559" s="50">
        <f t="shared" si="201"/>
        <v>0.30140820109957189</v>
      </c>
      <c r="V559" s="47"/>
      <c r="W559" s="26">
        <f t="shared" si="205"/>
        <v>0.5382289305349498</v>
      </c>
      <c r="X559" s="26">
        <f t="shared" si="206"/>
        <v>0.68270359633584887</v>
      </c>
      <c r="Y559" s="27">
        <f t="shared" si="207"/>
        <v>0.39418931833938498</v>
      </c>
      <c r="Z559" s="26">
        <f t="shared" si="208"/>
        <v>0.44083429566284804</v>
      </c>
      <c r="AA559" s="33">
        <f t="shared" si="210"/>
        <v>1.5697703916910271</v>
      </c>
      <c r="AB559" s="30"/>
      <c r="AC559" s="37">
        <f t="shared" si="211"/>
        <v>3.6583665589320579E-3</v>
      </c>
      <c r="AD559" s="37">
        <f t="shared" si="212"/>
        <v>5.6559623068231986</v>
      </c>
      <c r="AE559" s="38">
        <f t="shared" si="213"/>
        <v>5.958400000000001</v>
      </c>
      <c r="AF559" s="37">
        <f t="shared" si="214"/>
        <v>5.7467393263115096E-4</v>
      </c>
      <c r="AG559" s="37">
        <f t="shared" si="215"/>
        <v>0.33652610324854537</v>
      </c>
      <c r="AH559" s="38">
        <f t="shared" si="216"/>
        <v>0.5749615194755453</v>
      </c>
    </row>
    <row r="560" spans="6:34" x14ac:dyDescent="0.2">
      <c r="F560" s="9">
        <v>44.2000000000032</v>
      </c>
      <c r="G560" s="17">
        <f t="shared" si="209"/>
        <v>1058.3538461538774</v>
      </c>
      <c r="H560" s="24">
        <f t="shared" si="202"/>
        <v>1331.5038461538775</v>
      </c>
      <c r="I560" s="24">
        <f t="shared" si="203"/>
        <v>13.507594059172604</v>
      </c>
      <c r="J560" s="18">
        <f t="shared" si="204"/>
        <v>1350759405.9172604</v>
      </c>
      <c r="K560" s="19">
        <f t="shared" si="193"/>
        <v>-5.4606397894433911</v>
      </c>
      <c r="L560" s="25">
        <f t="shared" si="194"/>
        <v>-8.9992595446726291</v>
      </c>
      <c r="M560" s="19">
        <f t="shared" si="195"/>
        <v>3.538619755229238</v>
      </c>
      <c r="N560" s="20">
        <f t="shared" si="196"/>
        <v>9.6406215384598397</v>
      </c>
      <c r="O560" s="42">
        <f t="shared" si="197"/>
        <v>1.5739181222625334</v>
      </c>
      <c r="P560" s="40"/>
      <c r="Q560" s="21">
        <f t="shared" si="198"/>
        <v>6.5174570036776256</v>
      </c>
      <c r="R560" s="44">
        <f t="shared" si="199"/>
        <v>0.84699849066040322</v>
      </c>
      <c r="S560" s="22"/>
      <c r="T560" s="22">
        <f t="shared" si="200"/>
        <v>0.67604116370269185</v>
      </c>
      <c r="U560" s="50">
        <f t="shared" si="201"/>
        <v>0.30136202643628263</v>
      </c>
      <c r="V560" s="47"/>
      <c r="W560" s="26">
        <f t="shared" si="205"/>
        <v>0.53814647577907604</v>
      </c>
      <c r="X560" s="26">
        <f t="shared" si="206"/>
        <v>0.67604116370269185</v>
      </c>
      <c r="Y560" s="27">
        <f t="shared" si="207"/>
        <v>0.3980130979241237</v>
      </c>
      <c r="Z560" s="26">
        <f t="shared" si="208"/>
        <v>0.44321524802275569</v>
      </c>
      <c r="AA560" s="33">
        <f t="shared" si="210"/>
        <v>1.561098393619416</v>
      </c>
      <c r="AB560" s="30"/>
      <c r="AC560" s="37">
        <f t="shared" si="211"/>
        <v>3.6274988201914875E-3</v>
      </c>
      <c r="AD560" s="37">
        <f t="shared" si="212"/>
        <v>5.6595898056433898</v>
      </c>
      <c r="AE560" s="38">
        <f t="shared" si="213"/>
        <v>5.958400000000001</v>
      </c>
      <c r="AF560" s="37">
        <f t="shared" si="214"/>
        <v>5.74180258548351E-4</v>
      </c>
      <c r="AG560" s="37">
        <f t="shared" si="215"/>
        <v>0.3371002835070937</v>
      </c>
      <c r="AH560" s="38">
        <f t="shared" si="216"/>
        <v>0.57496102580146258</v>
      </c>
    </row>
    <row r="561" spans="6:34" x14ac:dyDescent="0.2">
      <c r="F561" s="9">
        <v>44.100000000003199</v>
      </c>
      <c r="G561" s="17">
        <f t="shared" si="209"/>
        <v>1058.1000000000313</v>
      </c>
      <c r="H561" s="24">
        <f t="shared" si="202"/>
        <v>1331.2500000000314</v>
      </c>
      <c r="I561" s="24">
        <f t="shared" si="203"/>
        <v>13.499561000001009</v>
      </c>
      <c r="J561" s="18">
        <f t="shared" si="204"/>
        <v>1349956100.0001009</v>
      </c>
      <c r="K561" s="19">
        <f t="shared" si="193"/>
        <v>-5.4435305126924654</v>
      </c>
      <c r="L561" s="25">
        <f t="shared" si="194"/>
        <v>-9.0033053790093405</v>
      </c>
      <c r="M561" s="19">
        <f t="shared" si="195"/>
        <v>3.5597748663168751</v>
      </c>
      <c r="N561" s="20">
        <f t="shared" si="196"/>
        <v>9.654379999998298</v>
      </c>
      <c r="O561" s="42">
        <f t="shared" si="197"/>
        <v>1.5723975769037404</v>
      </c>
      <c r="P561" s="40"/>
      <c r="Q561" s="21">
        <f t="shared" si="198"/>
        <v>6.4628180992591293</v>
      </c>
      <c r="R561" s="44">
        <f t="shared" si="199"/>
        <v>0.84605173509504783</v>
      </c>
      <c r="S561" s="22"/>
      <c r="T561" s="22">
        <f t="shared" si="200"/>
        <v>0.66941824324920596</v>
      </c>
      <c r="U561" s="50">
        <f t="shared" si="201"/>
        <v>0.30131626925181371</v>
      </c>
      <c r="V561" s="47"/>
      <c r="W561" s="26">
        <f t="shared" si="205"/>
        <v>0.53806476652109581</v>
      </c>
      <c r="X561" s="26">
        <f t="shared" si="206"/>
        <v>0.66941824324920596</v>
      </c>
      <c r="Y561" s="27">
        <f t="shared" si="207"/>
        <v>0.40188982892776431</v>
      </c>
      <c r="Z561" s="26">
        <f t="shared" si="208"/>
        <v>0.44560856108729124</v>
      </c>
      <c r="AA561" s="33">
        <f t="shared" si="210"/>
        <v>1.5524781554189593</v>
      </c>
      <c r="AB561" s="30"/>
      <c r="AC561" s="37">
        <f t="shared" si="211"/>
        <v>3.5967490836902099E-3</v>
      </c>
      <c r="AD561" s="37">
        <f t="shared" si="212"/>
        <v>5.6631865547270799</v>
      </c>
      <c r="AE561" s="38">
        <f t="shared" si="213"/>
        <v>5.958400000000001</v>
      </c>
      <c r="AF561" s="37">
        <f t="shared" si="214"/>
        <v>5.7368400217343882E-4</v>
      </c>
      <c r="AG561" s="37">
        <f t="shared" si="215"/>
        <v>0.33767396750926715</v>
      </c>
      <c r="AH561" s="38">
        <f t="shared" si="216"/>
        <v>0.57496052954508758</v>
      </c>
    </row>
    <row r="562" spans="6:34" x14ac:dyDescent="0.2">
      <c r="F562" s="9">
        <v>44.000000000003197</v>
      </c>
      <c r="G562" s="17">
        <f t="shared" si="209"/>
        <v>1057.8461538461852</v>
      </c>
      <c r="H562" s="24">
        <f t="shared" si="202"/>
        <v>1330.9961538461853</v>
      </c>
      <c r="I562" s="24">
        <f t="shared" si="203"/>
        <v>13.491540828403373</v>
      </c>
      <c r="J562" s="18">
        <f t="shared" si="204"/>
        <v>1349154082.8403373</v>
      </c>
      <c r="K562" s="19">
        <f t="shared" si="193"/>
        <v>-5.426334036281923</v>
      </c>
      <c r="L562" s="25">
        <f t="shared" si="194"/>
        <v>-9.0073516915424516</v>
      </c>
      <c r="M562" s="19">
        <f t="shared" si="195"/>
        <v>3.5810176552605286</v>
      </c>
      <c r="N562" s="20">
        <f t="shared" si="196"/>
        <v>9.6681384615367563</v>
      </c>
      <c r="O562" s="42">
        <f t="shared" si="197"/>
        <v>1.5708639515960048</v>
      </c>
      <c r="P562" s="40"/>
      <c r="Q562" s="21">
        <f t="shared" si="198"/>
        <v>6.4083789553541211</v>
      </c>
      <c r="R562" s="44">
        <f t="shared" si="199"/>
        <v>0.84509937950357006</v>
      </c>
      <c r="S562" s="22"/>
      <c r="T562" s="22">
        <f t="shared" si="200"/>
        <v>0.66283483432192236</v>
      </c>
      <c r="U562" s="50">
        <f t="shared" si="201"/>
        <v>0.30127093567916524</v>
      </c>
      <c r="V562" s="47"/>
      <c r="W562" s="26">
        <f t="shared" si="205"/>
        <v>0.53798381371279502</v>
      </c>
      <c r="X562" s="26">
        <f t="shared" si="206"/>
        <v>0.66283483432192236</v>
      </c>
      <c r="Y562" s="27">
        <f t="shared" si="207"/>
        <v>0.40582041396719176</v>
      </c>
      <c r="Z562" s="26">
        <f t="shared" si="208"/>
        <v>0.44801420646928625</v>
      </c>
      <c r="AA562" s="33">
        <f t="shared" si="210"/>
        <v>1.5439096903303509</v>
      </c>
      <c r="AB562" s="30"/>
      <c r="AC562" s="37">
        <f t="shared" si="211"/>
        <v>3.5661181712542183E-3</v>
      </c>
      <c r="AD562" s="37">
        <f t="shared" si="212"/>
        <v>5.6667526728983342</v>
      </c>
      <c r="AE562" s="38">
        <f t="shared" si="213"/>
        <v>5.958400000000001</v>
      </c>
      <c r="AF562" s="37">
        <f t="shared" si="214"/>
        <v>5.7318515759137575E-4</v>
      </c>
      <c r="AG562" s="37">
        <f t="shared" si="215"/>
        <v>0.33824715266685851</v>
      </c>
      <c r="AH562" s="38">
        <f t="shared" si="216"/>
        <v>0.5749600307005055</v>
      </c>
    </row>
    <row r="563" spans="6:34" x14ac:dyDescent="0.2">
      <c r="F563" s="9">
        <v>43.900000000003203</v>
      </c>
      <c r="G563" s="17">
        <f t="shared" si="209"/>
        <v>1057.5923076923391</v>
      </c>
      <c r="H563" s="24">
        <f t="shared" si="202"/>
        <v>1330.7423076923392</v>
      </c>
      <c r="I563" s="24">
        <f t="shared" si="203"/>
        <v>13.483533544379682</v>
      </c>
      <c r="J563" s="18">
        <f t="shared" si="204"/>
        <v>1348353354.4379683</v>
      </c>
      <c r="K563" s="19">
        <f t="shared" si="193"/>
        <v>-5.409049923885286</v>
      </c>
      <c r="L563" s="25">
        <f t="shared" si="194"/>
        <v>-9.0113984825456441</v>
      </c>
      <c r="M563" s="19">
        <f t="shared" si="195"/>
        <v>3.6023485586603581</v>
      </c>
      <c r="N563" s="20">
        <f t="shared" si="196"/>
        <v>9.6818969230752145</v>
      </c>
      <c r="O563" s="42">
        <f t="shared" si="197"/>
        <v>1.5693171808903559</v>
      </c>
      <c r="P563" s="40"/>
      <c r="Q563" s="21">
        <f t="shared" si="198"/>
        <v>6.3541411785243813</v>
      </c>
      <c r="R563" s="44">
        <f t="shared" si="199"/>
        <v>0.84414140574154706</v>
      </c>
      <c r="S563" s="22"/>
      <c r="T563" s="22">
        <f t="shared" si="200"/>
        <v>0.65629093441186381</v>
      </c>
      <c r="U563" s="50">
        <f t="shared" si="201"/>
        <v>0.30122603191476438</v>
      </c>
      <c r="V563" s="47"/>
      <c r="W563" s="26">
        <f t="shared" si="205"/>
        <v>0.53790362841922201</v>
      </c>
      <c r="X563" s="26">
        <f t="shared" si="206"/>
        <v>0.65629093441186381</v>
      </c>
      <c r="Y563" s="27">
        <f t="shared" si="207"/>
        <v>0.40980577379243033</v>
      </c>
      <c r="Z563" s="26">
        <f t="shared" si="208"/>
        <v>0.45043215332015074</v>
      </c>
      <c r="AA563" s="33">
        <f t="shared" si="210"/>
        <v>1.5353930093542529</v>
      </c>
      <c r="AB563" s="30"/>
      <c r="AC563" s="37">
        <f t="shared" si="211"/>
        <v>3.5356068948378212E-3</v>
      </c>
      <c r="AD563" s="37">
        <f t="shared" si="212"/>
        <v>5.670288279793172</v>
      </c>
      <c r="AE563" s="38">
        <f t="shared" si="213"/>
        <v>5.958400000000001</v>
      </c>
      <c r="AF563" s="37">
        <f t="shared" si="214"/>
        <v>5.7268371882812316E-4</v>
      </c>
      <c r="AG563" s="37">
        <f t="shared" si="215"/>
        <v>0.33881983638568663</v>
      </c>
      <c r="AH563" s="38">
        <f t="shared" si="216"/>
        <v>0.57495952926174232</v>
      </c>
    </row>
    <row r="564" spans="6:34" x14ac:dyDescent="0.2">
      <c r="F564" s="9">
        <v>43.800000000003202</v>
      </c>
      <c r="G564" s="17">
        <f t="shared" si="209"/>
        <v>1057.338461538493</v>
      </c>
      <c r="H564" s="24">
        <f t="shared" si="202"/>
        <v>1330.4884615384931</v>
      </c>
      <c r="I564" s="24">
        <f t="shared" si="203"/>
        <v>13.475539147930007</v>
      </c>
      <c r="J564" s="18">
        <f t="shared" si="204"/>
        <v>1347553914.7930007</v>
      </c>
      <c r="K564" s="19">
        <f t="shared" si="193"/>
        <v>-5.3916777359982992</v>
      </c>
      <c r="L564" s="25">
        <f t="shared" si="194"/>
        <v>-9.0154457522928144</v>
      </c>
      <c r="M564" s="19">
        <f t="shared" si="195"/>
        <v>3.6237680162945152</v>
      </c>
      <c r="N564" s="20">
        <f t="shared" si="196"/>
        <v>9.6956553846136728</v>
      </c>
      <c r="O564" s="42">
        <f t="shared" si="197"/>
        <v>1.5677571988611536</v>
      </c>
      <c r="P564" s="40"/>
      <c r="Q564" s="21">
        <f t="shared" si="198"/>
        <v>6.3001063572176266</v>
      </c>
      <c r="R564" s="44">
        <f t="shared" si="199"/>
        <v>0.84317779548038307</v>
      </c>
      <c r="S564" s="22"/>
      <c r="T564" s="22">
        <f t="shared" si="200"/>
        <v>0.64978653915602802</v>
      </c>
      <c r="U564" s="50">
        <f t="shared" si="201"/>
        <v>0.3011815642192644</v>
      </c>
      <c r="V564" s="47"/>
      <c r="W564" s="26">
        <f t="shared" si="205"/>
        <v>0.53782422182011491</v>
      </c>
      <c r="X564" s="26">
        <f t="shared" si="206"/>
        <v>0.64978653915602802</v>
      </c>
      <c r="Y564" s="27">
        <f t="shared" si="207"/>
        <v>0.41384684770375912</v>
      </c>
      <c r="Z564" s="26">
        <f t="shared" si="208"/>
        <v>0.4528623682881221</v>
      </c>
      <c r="AA564" s="33">
        <f t="shared" si="210"/>
        <v>1.526928121255041</v>
      </c>
      <c r="AB564" s="30"/>
      <c r="AC564" s="37">
        <f t="shared" si="211"/>
        <v>3.5052160564681724E-3</v>
      </c>
      <c r="AD564" s="37">
        <f t="shared" si="212"/>
        <v>5.6737934958496403</v>
      </c>
      <c r="AE564" s="38">
        <f t="shared" si="213"/>
        <v>5.958400000000001</v>
      </c>
      <c r="AF564" s="37">
        <f t="shared" si="214"/>
        <v>5.7217967984983184E-4</v>
      </c>
      <c r="AG564" s="37">
        <f t="shared" si="215"/>
        <v>0.33939201606553648</v>
      </c>
      <c r="AH564" s="38">
        <f t="shared" si="216"/>
        <v>0.57495902522276399</v>
      </c>
    </row>
    <row r="565" spans="6:34" x14ac:dyDescent="0.2">
      <c r="F565" s="9">
        <v>43.7000000000032</v>
      </c>
      <c r="G565" s="17">
        <f t="shared" si="209"/>
        <v>1057.0846153846469</v>
      </c>
      <c r="H565" s="24">
        <f t="shared" si="202"/>
        <v>1330.234615384647</v>
      </c>
      <c r="I565" s="24">
        <f t="shared" si="203"/>
        <v>13.467557639054263</v>
      </c>
      <c r="J565" s="18">
        <f t="shared" si="204"/>
        <v>1346755763.9054263</v>
      </c>
      <c r="K565" s="19">
        <f t="shared" si="193"/>
        <v>-5.3742170299084782</v>
      </c>
      <c r="L565" s="25">
        <f t="shared" si="194"/>
        <v>-9.0194935010580668</v>
      </c>
      <c r="M565" s="19">
        <f t="shared" si="195"/>
        <v>3.6452764711495886</v>
      </c>
      <c r="N565" s="20">
        <f t="shared" si="196"/>
        <v>9.7094138461521311</v>
      </c>
      <c r="O565" s="42">
        <f t="shared" si="197"/>
        <v>1.566183939101526</v>
      </c>
      <c r="P565" s="40"/>
      <c r="Q565" s="21">
        <f t="shared" si="198"/>
        <v>6.246276061655851</v>
      </c>
      <c r="R565" s="44">
        <f t="shared" si="199"/>
        <v>0.84220853020444819</v>
      </c>
      <c r="S565" s="22"/>
      <c r="T565" s="22">
        <f t="shared" si="200"/>
        <v>0.64332164233902422</v>
      </c>
      <c r="U565" s="50">
        <f t="shared" si="201"/>
        <v>0.30113753891835676</v>
      </c>
      <c r="V565" s="47"/>
      <c r="W565" s="26">
        <f t="shared" si="205"/>
        <v>0.53774560521135129</v>
      </c>
      <c r="X565" s="26">
        <f t="shared" si="206"/>
        <v>0.64332164233902422</v>
      </c>
      <c r="Y565" s="27">
        <f t="shared" si="207"/>
        <v>0.41794459397960421</v>
      </c>
      <c r="Z565" s="26">
        <f t="shared" si="208"/>
        <v>0.45530481547657609</v>
      </c>
      <c r="AA565" s="33">
        <f t="shared" si="210"/>
        <v>1.5185150325647685</v>
      </c>
      <c r="AB565" s="30"/>
      <c r="AC565" s="37">
        <f t="shared" si="211"/>
        <v>3.474946448186877E-3</v>
      </c>
      <c r="AD565" s="37">
        <f t="shared" si="212"/>
        <v>5.6772684422978275</v>
      </c>
      <c r="AE565" s="38">
        <f t="shared" si="213"/>
        <v>5.9584000000000019</v>
      </c>
      <c r="AF565" s="37">
        <f t="shared" si="214"/>
        <v>5.7167303456141067E-4</v>
      </c>
      <c r="AG565" s="37">
        <f t="shared" si="215"/>
        <v>0.33996368910009789</v>
      </c>
      <c r="AH565" s="38">
        <f t="shared" si="216"/>
        <v>0.5749585185774756</v>
      </c>
    </row>
    <row r="566" spans="6:34" x14ac:dyDescent="0.2">
      <c r="F566" s="9">
        <v>43.600000000003199</v>
      </c>
      <c r="G566" s="17">
        <f t="shared" si="209"/>
        <v>1056.8307692308008</v>
      </c>
      <c r="H566" s="24">
        <f t="shared" si="202"/>
        <v>1329.9807692308009</v>
      </c>
      <c r="I566" s="24">
        <f t="shared" si="203"/>
        <v>13.459589017752492</v>
      </c>
      <c r="J566" s="18">
        <f t="shared" si="204"/>
        <v>1345958901.7752492</v>
      </c>
      <c r="K566" s="19">
        <f t="shared" si="193"/>
        <v>-5.3566673596641836</v>
      </c>
      <c r="L566" s="25">
        <f t="shared" si="194"/>
        <v>-9.0235417291157134</v>
      </c>
      <c r="M566" s="19">
        <f t="shared" si="195"/>
        <v>3.6668743694515298</v>
      </c>
      <c r="N566" s="20">
        <f t="shared" si="196"/>
        <v>9.7231723076905894</v>
      </c>
      <c r="O566" s="42">
        <f t="shared" si="197"/>
        <v>1.5645973347187274</v>
      </c>
      <c r="P566" s="40"/>
      <c r="Q566" s="21">
        <f t="shared" si="198"/>
        <v>6.1926518437252165</v>
      </c>
      <c r="R566" s="44">
        <f t="shared" si="199"/>
        <v>0.84123359120815311</v>
      </c>
      <c r="S566" s="22"/>
      <c r="T566" s="22">
        <f t="shared" si="200"/>
        <v>0.63689623589485389</v>
      </c>
      <c r="U566" s="50">
        <f t="shared" si="201"/>
        <v>0.30109396240359521</v>
      </c>
      <c r="V566" s="47"/>
      <c r="W566" s="26">
        <f t="shared" si="205"/>
        <v>0.53766779000641995</v>
      </c>
      <c r="X566" s="26">
        <f t="shared" si="206"/>
        <v>0.63689623589485389</v>
      </c>
      <c r="Y566" s="27">
        <f t="shared" si="207"/>
        <v>0.42209999031552159</v>
      </c>
      <c r="Z566" s="26">
        <f t="shared" si="208"/>
        <v>0.45775945640243271</v>
      </c>
      <c r="AA566" s="33">
        <f t="shared" si="210"/>
        <v>1.5101537475873519</v>
      </c>
      <c r="AB566" s="30"/>
      <c r="AC566" s="37">
        <f t="shared" si="211"/>
        <v>3.4447988519974867E-3</v>
      </c>
      <c r="AD566" s="37">
        <f t="shared" si="212"/>
        <v>5.6807132411498253</v>
      </c>
      <c r="AE566" s="38">
        <f t="shared" si="213"/>
        <v>5.9584000000000019</v>
      </c>
      <c r="AF566" s="37">
        <f t="shared" si="214"/>
        <v>5.7116377680588228E-4</v>
      </c>
      <c r="AG566" s="37">
        <f t="shared" si="215"/>
        <v>0.34053485287690377</v>
      </c>
      <c r="AH566" s="38">
        <f t="shared" si="216"/>
        <v>0.57495800931972008</v>
      </c>
    </row>
    <row r="567" spans="6:34" x14ac:dyDescent="0.2">
      <c r="F567" s="9">
        <v>43.500000000003197</v>
      </c>
      <c r="G567" s="17">
        <f t="shared" si="209"/>
        <v>1056.5769230769547</v>
      </c>
      <c r="H567" s="24">
        <f t="shared" si="202"/>
        <v>1329.7269230769548</v>
      </c>
      <c r="I567" s="24">
        <f t="shared" si="203"/>
        <v>13.45163328402468</v>
      </c>
      <c r="J567" s="18">
        <f t="shared" si="204"/>
        <v>1345163328.402468</v>
      </c>
      <c r="K567" s="19">
        <f t="shared" si="193"/>
        <v>-5.3390282760434076</v>
      </c>
      <c r="L567" s="25">
        <f t="shared" si="194"/>
        <v>-9.0275904367402813</v>
      </c>
      <c r="M567" s="19">
        <f t="shared" si="195"/>
        <v>3.6885621606968737</v>
      </c>
      <c r="N567" s="20">
        <f t="shared" si="196"/>
        <v>9.7369307692290619</v>
      </c>
      <c r="O567" s="42">
        <f t="shared" si="197"/>
        <v>1.5629973183294572</v>
      </c>
      <c r="P567" s="40"/>
      <c r="Q567" s="21">
        <f t="shared" si="198"/>
        <v>6.1392352368675587</v>
      </c>
      <c r="R567" s="44">
        <f t="shared" si="199"/>
        <v>0.8402529595929823</v>
      </c>
      <c r="S567" s="22"/>
      <c r="T567" s="22">
        <f t="shared" si="200"/>
        <v>0.63051030990884238</v>
      </c>
      <c r="U567" s="50">
        <f t="shared" si="201"/>
        <v>0.30105084113323272</v>
      </c>
      <c r="V567" s="47"/>
      <c r="W567" s="26">
        <f t="shared" si="205"/>
        <v>0.53759078773791547</v>
      </c>
      <c r="X567" s="26">
        <f t="shared" si="206"/>
        <v>0.63051030990884238</v>
      </c>
      <c r="Y567" s="27">
        <f t="shared" si="207"/>
        <v>0.42631403427458547</v>
      </c>
      <c r="Z567" s="26">
        <f t="shared" si="208"/>
        <v>0.46022624995468225</v>
      </c>
      <c r="AA567" s="33">
        <f t="shared" si="210"/>
        <v>1.5018442684029742</v>
      </c>
      <c r="AB567" s="30"/>
      <c r="AC567" s="37">
        <f t="shared" si="211"/>
        <v>3.4147740398100838E-3</v>
      </c>
      <c r="AD567" s="37">
        <f t="shared" si="212"/>
        <v>5.6841280151896356</v>
      </c>
      <c r="AE567" s="38">
        <f t="shared" si="213"/>
        <v>5.9584000000000019</v>
      </c>
      <c r="AF567" s="37">
        <f t="shared" si="214"/>
        <v>5.706519003631157E-4</v>
      </c>
      <c r="AG567" s="37">
        <f t="shared" si="215"/>
        <v>0.34110550477726687</v>
      </c>
      <c r="AH567" s="38">
        <f t="shared" si="216"/>
        <v>0.57495749744327729</v>
      </c>
    </row>
    <row r="568" spans="6:34" x14ac:dyDescent="0.2">
      <c r="F568" s="9">
        <v>43.400000000003203</v>
      </c>
      <c r="G568" s="17">
        <f t="shared" si="209"/>
        <v>1056.3230769231086</v>
      </c>
      <c r="H568" s="24">
        <f t="shared" si="202"/>
        <v>1329.4730769231087</v>
      </c>
      <c r="I568" s="24">
        <f t="shared" si="203"/>
        <v>13.443690437870799</v>
      </c>
      <c r="J568" s="18">
        <f t="shared" si="204"/>
        <v>1344369043.78708</v>
      </c>
      <c r="K568" s="19">
        <f t="shared" si="193"/>
        <v>-5.3212993265221362</v>
      </c>
      <c r="L568" s="25">
        <f t="shared" si="194"/>
        <v>-9.0316396242065053</v>
      </c>
      <c r="M568" s="19">
        <f t="shared" si="195"/>
        <v>3.7103402976843691</v>
      </c>
      <c r="N568" s="20">
        <f t="shared" si="196"/>
        <v>9.7506892307675201</v>
      </c>
      <c r="O568" s="42">
        <f t="shared" si="197"/>
        <v>1.5613838220551131</v>
      </c>
      <c r="P568" s="40"/>
      <c r="Q568" s="21">
        <f t="shared" si="198"/>
        <v>6.0860277559734719</v>
      </c>
      <c r="R568" s="44">
        <f t="shared" si="199"/>
        <v>0.83926661626447185</v>
      </c>
      <c r="S568" s="22"/>
      <c r="T568" s="22">
        <f t="shared" si="200"/>
        <v>0.62416385261972029</v>
      </c>
      <c r="U568" s="50">
        <f t="shared" si="201"/>
        <v>0.30100818163307114</v>
      </c>
      <c r="V568" s="47"/>
      <c r="W568" s="26">
        <f t="shared" si="205"/>
        <v>0.53751461005905554</v>
      </c>
      <c r="X568" s="26">
        <f t="shared" si="206"/>
        <v>0.62416385261972029</v>
      </c>
      <c r="Y568" s="27">
        <f t="shared" si="207"/>
        <v>0.43058774374951114</v>
      </c>
      <c r="Z568" s="26">
        <f t="shared" si="208"/>
        <v>0.46270515235306342</v>
      </c>
      <c r="AA568" s="33">
        <f t="shared" si="210"/>
        <v>1.4935865948727121</v>
      </c>
      <c r="AB568" s="30"/>
      <c r="AC568" s="37">
        <f t="shared" si="211"/>
        <v>3.3848727733880087E-3</v>
      </c>
      <c r="AD568" s="37">
        <f t="shared" si="212"/>
        <v>5.6875128879630239</v>
      </c>
      <c r="AE568" s="38">
        <f t="shared" si="213"/>
        <v>5.9584000000000028</v>
      </c>
      <c r="AF568" s="37">
        <f t="shared" si="214"/>
        <v>5.7013739894873903E-4</v>
      </c>
      <c r="AG568" s="37">
        <f t="shared" si="215"/>
        <v>0.3416756421762156</v>
      </c>
      <c r="AH568" s="38">
        <f t="shared" si="216"/>
        <v>0.57495698294186293</v>
      </c>
    </row>
    <row r="569" spans="6:34" x14ac:dyDescent="0.2">
      <c r="F569" s="9">
        <v>43.300000000003202</v>
      </c>
      <c r="G569" s="17">
        <f t="shared" si="209"/>
        <v>1056.0692307692625</v>
      </c>
      <c r="H569" s="24">
        <f t="shared" si="202"/>
        <v>1329.2192307692626</v>
      </c>
      <c r="I569" s="24">
        <f t="shared" si="203"/>
        <v>13.435760479290948</v>
      </c>
      <c r="J569" s="18">
        <f t="shared" si="204"/>
        <v>1343576047.9290948</v>
      </c>
      <c r="K569" s="19">
        <f t="shared" si="193"/>
        <v>-5.3034800552423764</v>
      </c>
      <c r="L569" s="25">
        <f t="shared" si="194"/>
        <v>-9.0356892917893141</v>
      </c>
      <c r="M569" s="19">
        <f t="shared" si="195"/>
        <v>3.7322092365469377</v>
      </c>
      <c r="N569" s="20">
        <f t="shared" si="196"/>
        <v>9.7644476923059784</v>
      </c>
      <c r="O569" s="42">
        <f t="shared" si="197"/>
        <v>1.5597567775169949</v>
      </c>
      <c r="P569" s="40"/>
      <c r="Q569" s="21">
        <f t="shared" si="198"/>
        <v>6.0330308972770981</v>
      </c>
      <c r="R569" s="44">
        <f t="shared" si="199"/>
        <v>0.83827454192913853</v>
      </c>
      <c r="S569" s="22"/>
      <c r="T569" s="22">
        <f t="shared" si="200"/>
        <v>0.61785685042185257</v>
      </c>
      <c r="U569" s="50">
        <f t="shared" si="201"/>
        <v>0.30096599049732464</v>
      </c>
      <c r="V569" s="47"/>
      <c r="W569" s="26">
        <f t="shared" si="205"/>
        <v>0.53743926874522252</v>
      </c>
      <c r="X569" s="26">
        <f t="shared" si="206"/>
        <v>0.61785685042185257</v>
      </c>
      <c r="Y569" s="27">
        <f t="shared" si="207"/>
        <v>0.43492215743685325</v>
      </c>
      <c r="Z569" s="26">
        <f t="shared" si="208"/>
        <v>0.46519611710692482</v>
      </c>
      <c r="AA569" s="33">
        <f t="shared" si="210"/>
        <v>1.4853807246433823</v>
      </c>
      <c r="AB569" s="30"/>
      <c r="AC569" s="37">
        <f t="shared" si="211"/>
        <v>3.3550958042966434E-3</v>
      </c>
      <c r="AD569" s="37">
        <f t="shared" si="212"/>
        <v>5.6908679837673208</v>
      </c>
      <c r="AE569" s="38">
        <f t="shared" si="213"/>
        <v>5.9584000000000028</v>
      </c>
      <c r="AF569" s="37">
        <f t="shared" si="214"/>
        <v>5.6962026621323967E-4</v>
      </c>
      <c r="AG569" s="37">
        <f t="shared" si="215"/>
        <v>0.34224526244242887</v>
      </c>
      <c r="AH569" s="38">
        <f t="shared" si="216"/>
        <v>0.5749564658091274</v>
      </c>
    </row>
    <row r="570" spans="6:34" x14ac:dyDescent="0.2">
      <c r="F570" s="9">
        <v>43.2000000000032</v>
      </c>
      <c r="G570" s="17">
        <f t="shared" si="209"/>
        <v>1055.8153846154164</v>
      </c>
      <c r="H570" s="24">
        <f t="shared" si="202"/>
        <v>1328.9653846154165</v>
      </c>
      <c r="I570" s="24">
        <f t="shared" si="203"/>
        <v>13.427843408285028</v>
      </c>
      <c r="J570" s="18">
        <f t="shared" si="204"/>
        <v>1342784340.8285029</v>
      </c>
      <c r="K570" s="19">
        <f t="shared" si="193"/>
        <v>-5.2855700029797665</v>
      </c>
      <c r="L570" s="25">
        <f t="shared" si="194"/>
        <v>-9.0397394397638777</v>
      </c>
      <c r="M570" s="19">
        <f t="shared" si="195"/>
        <v>3.7541694367841112</v>
      </c>
      <c r="N570" s="20">
        <f t="shared" si="196"/>
        <v>9.7782061538444367</v>
      </c>
      <c r="O570" s="42">
        <f t="shared" si="197"/>
        <v>1.5581161158314494</v>
      </c>
      <c r="P570" s="40"/>
      <c r="Q570" s="21">
        <f t="shared" si="198"/>
        <v>5.9802461382525216</v>
      </c>
      <c r="R570" s="44">
        <f t="shared" si="199"/>
        <v>0.83727671709135432</v>
      </c>
      <c r="S570" s="22"/>
      <c r="T570" s="22">
        <f t="shared" si="200"/>
        <v>0.61158928786762234</v>
      </c>
      <c r="U570" s="50">
        <f t="shared" si="201"/>
        <v>0.30092427438949576</v>
      </c>
      <c r="V570" s="47"/>
      <c r="W570" s="26">
        <f t="shared" si="205"/>
        <v>0.5373647756955281</v>
      </c>
      <c r="X570" s="26">
        <f t="shared" si="206"/>
        <v>0.61158928786762234</v>
      </c>
      <c r="Y570" s="27">
        <f t="shared" si="207"/>
        <v>0.43931833532362324</v>
      </c>
      <c r="Z570" s="26">
        <f t="shared" si="208"/>
        <v>0.46769909497429846</v>
      </c>
      <c r="AA570" s="33">
        <f t="shared" si="210"/>
        <v>1.4772266531526221</v>
      </c>
      <c r="AB570" s="30"/>
      <c r="AC570" s="37">
        <f t="shared" si="211"/>
        <v>3.3254438738495231E-3</v>
      </c>
      <c r="AD570" s="37">
        <f t="shared" si="212"/>
        <v>5.6941934276411708</v>
      </c>
      <c r="AE570" s="38">
        <f t="shared" si="213"/>
        <v>5.9584000000000028</v>
      </c>
      <c r="AF570" s="37">
        <f t="shared" si="214"/>
        <v>5.691004957404332E-4</v>
      </c>
      <c r="AG570" s="37">
        <f t="shared" si="215"/>
        <v>0.3428143629381693</v>
      </c>
      <c r="AH570" s="38">
        <f t="shared" si="216"/>
        <v>0.57495594603865463</v>
      </c>
    </row>
    <row r="571" spans="6:34" x14ac:dyDescent="0.2">
      <c r="F571" s="9">
        <v>43.100000000003199</v>
      </c>
      <c r="G571" s="17">
        <f t="shared" si="209"/>
        <v>1055.5615384615703</v>
      </c>
      <c r="H571" s="24">
        <f t="shared" si="202"/>
        <v>1328.7115384615704</v>
      </c>
      <c r="I571" s="24">
        <f t="shared" si="203"/>
        <v>13.419939224853067</v>
      </c>
      <c r="J571" s="18">
        <f t="shared" si="204"/>
        <v>1341993922.4853067</v>
      </c>
      <c r="K571" s="19">
        <f t="shared" si="193"/>
        <v>-5.2675687071107964</v>
      </c>
      <c r="L571" s="25">
        <f t="shared" si="194"/>
        <v>-9.0437900684055492</v>
      </c>
      <c r="M571" s="19">
        <f t="shared" si="195"/>
        <v>3.7762213612947528</v>
      </c>
      <c r="N571" s="20">
        <f t="shared" si="196"/>
        <v>9.791964615382895</v>
      </c>
      <c r="O571" s="42">
        <f t="shared" si="197"/>
        <v>1.556461767604949</v>
      </c>
      <c r="P571" s="40"/>
      <c r="Q571" s="21">
        <f t="shared" si="198"/>
        <v>5.9276749375118314</v>
      </c>
      <c r="R571" s="44">
        <f t="shared" si="199"/>
        <v>0.83627312205016435</v>
      </c>
      <c r="S571" s="22"/>
      <c r="T571" s="22">
        <f t="shared" si="200"/>
        <v>0.60536114766996041</v>
      </c>
      <c r="U571" s="50">
        <f t="shared" si="201"/>
        <v>0.30088304004326571</v>
      </c>
      <c r="V571" s="47"/>
      <c r="W571" s="26">
        <f t="shared" si="205"/>
        <v>0.53729114293440305</v>
      </c>
      <c r="X571" s="26">
        <f t="shared" si="206"/>
        <v>0.60536114766996041</v>
      </c>
      <c r="Y571" s="27">
        <f t="shared" si="207"/>
        <v>0.44377735918669431</v>
      </c>
      <c r="Z571" s="26">
        <f t="shared" si="208"/>
        <v>0.47021403392122274</v>
      </c>
      <c r="AA571" s="33">
        <f t="shared" si="210"/>
        <v>1.4691243736341815</v>
      </c>
      <c r="AB571" s="30"/>
      <c r="AC571" s="37">
        <f t="shared" si="211"/>
        <v>3.295917713060119E-3</v>
      </c>
      <c r="AD571" s="37">
        <f t="shared" si="212"/>
        <v>5.6974893453542306</v>
      </c>
      <c r="AE571" s="38">
        <f t="shared" si="213"/>
        <v>5.9584000000000028</v>
      </c>
      <c r="AF571" s="37">
        <f t="shared" si="214"/>
        <v>5.6857808104672307E-4</v>
      </c>
      <c r="AG571" s="37">
        <f t="shared" si="215"/>
        <v>0.34338294101921601</v>
      </c>
      <c r="AH571" s="38">
        <f t="shared" si="216"/>
        <v>0.5749554236239609</v>
      </c>
    </row>
    <row r="572" spans="6:34" x14ac:dyDescent="0.2">
      <c r="F572" s="9">
        <v>43.000000000003197</v>
      </c>
      <c r="G572" s="17">
        <f t="shared" si="209"/>
        <v>1055.3076923077242</v>
      </c>
      <c r="H572" s="24">
        <f t="shared" si="202"/>
        <v>1328.4576923077243</v>
      </c>
      <c r="I572" s="24">
        <f t="shared" si="203"/>
        <v>13.412047928995079</v>
      </c>
      <c r="J572" s="18">
        <f t="shared" si="204"/>
        <v>1341204792.899508</v>
      </c>
      <c r="K572" s="19">
        <f t="shared" si="193"/>
        <v>-5.2494757015796374</v>
      </c>
      <c r="L572" s="25">
        <f t="shared" si="194"/>
        <v>-9.0478411779899037</v>
      </c>
      <c r="M572" s="19">
        <f t="shared" si="195"/>
        <v>3.7983654764102663</v>
      </c>
      <c r="N572" s="20">
        <f t="shared" si="196"/>
        <v>9.8057230769213533</v>
      </c>
      <c r="O572" s="42">
        <f t="shared" si="197"/>
        <v>1.5547936629291215</v>
      </c>
      <c r="P572" s="40"/>
      <c r="Q572" s="21">
        <f t="shared" si="198"/>
        <v>5.8753187347048952</v>
      </c>
      <c r="R572" s="44">
        <f t="shared" si="199"/>
        <v>0.83526373689605338</v>
      </c>
      <c r="S572" s="22"/>
      <c r="T572" s="22">
        <f t="shared" si="200"/>
        <v>0.59917241070502836</v>
      </c>
      <c r="U572" s="50">
        <f t="shared" si="201"/>
        <v>0.30084229426339848</v>
      </c>
      <c r="V572" s="47"/>
      <c r="W572" s="26">
        <f t="shared" si="205"/>
        <v>0.53721838261321153</v>
      </c>
      <c r="X572" s="26">
        <f t="shared" si="206"/>
        <v>0.59917241070502836</v>
      </c>
      <c r="Y572" s="27">
        <f t="shared" si="207"/>
        <v>0.44830033310535999</v>
      </c>
      <c r="Z572" s="26">
        <f t="shared" si="208"/>
        <v>0.47274087908134477</v>
      </c>
      <c r="AA572" s="33">
        <f t="shared" si="210"/>
        <v>1.4610738771234515</v>
      </c>
      <c r="AB572" s="30"/>
      <c r="AC572" s="37">
        <f t="shared" si="211"/>
        <v>3.2665180425909424E-3</v>
      </c>
      <c r="AD572" s="37">
        <f t="shared" si="212"/>
        <v>5.7007558633968216</v>
      </c>
      <c r="AE572" s="38">
        <f t="shared" si="213"/>
        <v>5.9584000000000028</v>
      </c>
      <c r="AF572" s="37">
        <f t="shared" si="214"/>
        <v>5.680530155797339E-4</v>
      </c>
      <c r="AG572" s="37">
        <f t="shared" si="215"/>
        <v>0.34395099403479573</v>
      </c>
      <c r="AH572" s="38">
        <f t="shared" si="216"/>
        <v>0.5749548985584938</v>
      </c>
    </row>
    <row r="573" spans="6:34" x14ac:dyDescent="0.2">
      <c r="F573" s="9">
        <v>42.900000000003203</v>
      </c>
      <c r="G573" s="17">
        <f t="shared" si="209"/>
        <v>1055.0538461538781</v>
      </c>
      <c r="H573" s="24">
        <f t="shared" si="202"/>
        <v>1328.2038461538782</v>
      </c>
      <c r="I573" s="24">
        <f t="shared" si="203"/>
        <v>13.404169520711051</v>
      </c>
      <c r="J573" s="18">
        <f t="shared" si="204"/>
        <v>1340416952.071105</v>
      </c>
      <c r="K573" s="19">
        <f t="shared" si="193"/>
        <v>-5.2312905168645978</v>
      </c>
      <c r="L573" s="25">
        <f t="shared" si="194"/>
        <v>-9.051892768792726</v>
      </c>
      <c r="M573" s="19">
        <f t="shared" si="195"/>
        <v>3.8206022519281282</v>
      </c>
      <c r="N573" s="20">
        <f t="shared" si="196"/>
        <v>9.8194815384598115</v>
      </c>
      <c r="O573" s="42">
        <f t="shared" si="197"/>
        <v>1.5531117313757115</v>
      </c>
      <c r="P573" s="40"/>
      <c r="Q573" s="21">
        <f t="shared" si="198"/>
        <v>5.8231789504208269</v>
      </c>
      <c r="R573" s="44">
        <f t="shared" si="199"/>
        <v>0.83424854150765371</v>
      </c>
      <c r="S573" s="22"/>
      <c r="T573" s="22">
        <f t="shared" si="200"/>
        <v>0.59302305601505256</v>
      </c>
      <c r="U573" s="50">
        <f t="shared" si="201"/>
        <v>0.30080204392665894</v>
      </c>
      <c r="V573" s="47"/>
      <c r="W573" s="26">
        <f t="shared" si="205"/>
        <v>0.53714650701189093</v>
      </c>
      <c r="X573" s="26">
        <f t="shared" si="206"/>
        <v>0.59302305601505256</v>
      </c>
      <c r="Y573" s="27">
        <f t="shared" si="207"/>
        <v>0.45288838398743192</v>
      </c>
      <c r="Z573" s="26">
        <f t="shared" si="208"/>
        <v>0.47527957271583787</v>
      </c>
      <c r="AA573" s="33">
        <f t="shared" si="210"/>
        <v>1.4530751524632131</v>
      </c>
      <c r="AB573" s="30"/>
      <c r="AC573" s="37">
        <f t="shared" si="211"/>
        <v>3.2372455727047778E-3</v>
      </c>
      <c r="AD573" s="37">
        <f t="shared" si="212"/>
        <v>5.7039931089695264</v>
      </c>
      <c r="AE573" s="38">
        <f t="shared" si="213"/>
        <v>5.9584000000000028</v>
      </c>
      <c r="AF573" s="37">
        <f t="shared" si="214"/>
        <v>5.6752529271712402E-4</v>
      </c>
      <c r="AG573" s="37">
        <f t="shared" si="215"/>
        <v>0.34451851932751287</v>
      </c>
      <c r="AH573" s="38">
        <f t="shared" si="216"/>
        <v>0.57495437083563128</v>
      </c>
    </row>
    <row r="574" spans="6:34" x14ac:dyDescent="0.2">
      <c r="F574" s="9">
        <v>42.800000000003301</v>
      </c>
      <c r="G574" s="17">
        <f t="shared" si="209"/>
        <v>1054.800000000032</v>
      </c>
      <c r="H574" s="24">
        <f t="shared" si="202"/>
        <v>1327.9500000000321</v>
      </c>
      <c r="I574" s="24">
        <f t="shared" si="203"/>
        <v>13.39630400000101</v>
      </c>
      <c r="J574" s="18">
        <f t="shared" si="204"/>
        <v>1339630400.0001009</v>
      </c>
      <c r="K574" s="19">
        <f t="shared" si="193"/>
        <v>-5.2130126799441179</v>
      </c>
      <c r="L574" s="25">
        <f t="shared" si="194"/>
        <v>-9.0559448410900121</v>
      </c>
      <c r="M574" s="19">
        <f t="shared" si="195"/>
        <v>3.8429321611458942</v>
      </c>
      <c r="N574" s="20">
        <f t="shared" si="196"/>
        <v>9.8332399999982698</v>
      </c>
      <c r="O574" s="42">
        <f t="shared" si="197"/>
        <v>1.5514159019914855</v>
      </c>
      <c r="P574" s="40"/>
      <c r="Q574" s="21">
        <f t="shared" si="198"/>
        <v>5.7712569860912284</v>
      </c>
      <c r="R574" s="44">
        <f t="shared" si="199"/>
        <v>0.83322751554839514</v>
      </c>
      <c r="S574" s="22"/>
      <c r="T574" s="22">
        <f t="shared" si="200"/>
        <v>0.58691306081131389</v>
      </c>
      <c r="U574" s="50">
        <f t="shared" si="201"/>
        <v>0.30076229598274556</v>
      </c>
      <c r="V574" s="47"/>
      <c r="W574" s="26">
        <f t="shared" si="205"/>
        <v>0.53707552854061702</v>
      </c>
      <c r="X574" s="26">
        <f t="shared" si="206"/>
        <v>0.58691306081131389</v>
      </c>
      <c r="Y574" s="27">
        <f t="shared" si="207"/>
        <v>0.45754266210927014</v>
      </c>
      <c r="Z574" s="26">
        <f t="shared" si="208"/>
        <v>0.47783005417366725</v>
      </c>
      <c r="AA574" s="33">
        <f t="shared" si="210"/>
        <v>1.4451281863096255</v>
      </c>
      <c r="AB574" s="30"/>
      <c r="AC574" s="37">
        <f t="shared" si="211"/>
        <v>3.208101003214794E-3</v>
      </c>
      <c r="AD574" s="37">
        <f t="shared" si="212"/>
        <v>5.7072012099727409</v>
      </c>
      <c r="AE574" s="38">
        <f t="shared" si="213"/>
        <v>5.9584000000000028</v>
      </c>
      <c r="AF574" s="37">
        <f t="shared" si="214"/>
        <v>5.6699490576501434E-4</v>
      </c>
      <c r="AG574" s="37">
        <f t="shared" si="215"/>
        <v>0.34508551423327788</v>
      </c>
      <c r="AH574" s="38">
        <f t="shared" si="216"/>
        <v>0.5749538404486797</v>
      </c>
    </row>
    <row r="575" spans="6:34" x14ac:dyDescent="0.2">
      <c r="F575" s="9">
        <v>42.7000000000033</v>
      </c>
      <c r="G575" s="17">
        <f t="shared" si="209"/>
        <v>1054.5461538461859</v>
      </c>
      <c r="H575" s="24">
        <f t="shared" si="202"/>
        <v>1327.696153846186</v>
      </c>
      <c r="I575" s="24">
        <f t="shared" si="203"/>
        <v>13.388451366864913</v>
      </c>
      <c r="J575" s="18">
        <f t="shared" si="204"/>
        <v>1338845136.6864913</v>
      </c>
      <c r="K575" s="19">
        <f t="shared" si="193"/>
        <v>-5.1946417142623371</v>
      </c>
      <c r="L575" s="25">
        <f t="shared" si="194"/>
        <v>-9.0599973951579695</v>
      </c>
      <c r="M575" s="19">
        <f t="shared" si="195"/>
        <v>3.8653556808956324</v>
      </c>
      <c r="N575" s="20">
        <f t="shared" si="196"/>
        <v>9.8469984615367281</v>
      </c>
      <c r="O575" s="42">
        <f t="shared" si="197"/>
        <v>1.5497061032930644</v>
      </c>
      <c r="P575" s="40"/>
      <c r="Q575" s="21">
        <f t="shared" si="198"/>
        <v>5.7195542238949075</v>
      </c>
      <c r="R575" s="44">
        <f t="shared" si="199"/>
        <v>0.83220063846309322</v>
      </c>
      <c r="S575" s="22"/>
      <c r="T575" s="22">
        <f t="shared" si="200"/>
        <v>0.58084240047726288</v>
      </c>
      <c r="U575" s="50">
        <f t="shared" si="201"/>
        <v>0.30072305745523736</v>
      </c>
      <c r="V575" s="47"/>
      <c r="W575" s="26">
        <f t="shared" si="205"/>
        <v>0.53700545974149527</v>
      </c>
      <c r="X575" s="26">
        <f t="shared" si="206"/>
        <v>0.58084240047726288</v>
      </c>
      <c r="Y575" s="27">
        <f t="shared" si="207"/>
        <v>0.46226434167017771</v>
      </c>
      <c r="Z575" s="26">
        <f t="shared" si="208"/>
        <v>0.48039225985225348</v>
      </c>
      <c r="AA575" s="33">
        <f t="shared" si="210"/>
        <v>1.4372329631384035</v>
      </c>
      <c r="AB575" s="30"/>
      <c r="AC575" s="37">
        <f t="shared" si="211"/>
        <v>3.1790850234513163E-3</v>
      </c>
      <c r="AD575" s="37">
        <f t="shared" si="212"/>
        <v>5.7103802949961926</v>
      </c>
      <c r="AE575" s="38">
        <f t="shared" si="213"/>
        <v>5.9584000000000028</v>
      </c>
      <c r="AF575" s="37">
        <f t="shared" si="214"/>
        <v>5.6646184795917335E-4</v>
      </c>
      <c r="AG575" s="37">
        <f t="shared" si="215"/>
        <v>0.34565197608123704</v>
      </c>
      <c r="AH575" s="38">
        <f t="shared" si="216"/>
        <v>0.57495330739087325</v>
      </c>
    </row>
    <row r="576" spans="6:34" x14ac:dyDescent="0.2">
      <c r="F576" s="9">
        <v>42.600000000003298</v>
      </c>
      <c r="G576" s="17">
        <f t="shared" si="209"/>
        <v>1054.2923076923398</v>
      </c>
      <c r="H576" s="24">
        <f t="shared" si="202"/>
        <v>1327.4423076923399</v>
      </c>
      <c r="I576" s="24">
        <f t="shared" si="203"/>
        <v>13.380611621302776</v>
      </c>
      <c r="J576" s="18">
        <f t="shared" si="204"/>
        <v>1338061162.1302776</v>
      </c>
      <c r="K576" s="19">
        <f t="shared" si="193"/>
        <v>-5.1761771396943956</v>
      </c>
      <c r="L576" s="25">
        <f t="shared" si="194"/>
        <v>-9.0640504312730137</v>
      </c>
      <c r="M576" s="19">
        <f t="shared" si="195"/>
        <v>3.8878732915786181</v>
      </c>
      <c r="N576" s="20">
        <f t="shared" si="196"/>
        <v>9.8607569230751864</v>
      </c>
      <c r="O576" s="42">
        <f t="shared" si="197"/>
        <v>1.5479822632617193</v>
      </c>
      <c r="P576" s="40"/>
      <c r="Q576" s="21">
        <f t="shared" si="198"/>
        <v>5.6680720266649134</v>
      </c>
      <c r="R576" s="44">
        <f t="shared" si="199"/>
        <v>0.83116788947449138</v>
      </c>
      <c r="S576" s="22"/>
      <c r="T576" s="22">
        <f t="shared" si="200"/>
        <v>0.57481104857184351</v>
      </c>
      <c r="U576" s="50">
        <f t="shared" si="201"/>
        <v>0.3006843354425569</v>
      </c>
      <c r="V576" s="47"/>
      <c r="W576" s="26">
        <f t="shared" si="205"/>
        <v>0.53693631329028013</v>
      </c>
      <c r="X576" s="26">
        <f t="shared" si="206"/>
        <v>0.57481104857184351</v>
      </c>
      <c r="Y576" s="27">
        <f t="shared" si="207"/>
        <v>0.46705462136151898</v>
      </c>
      <c r="Z576" s="26">
        <f t="shared" si="208"/>
        <v>0.48296612315853621</v>
      </c>
      <c r="AA576" s="33">
        <f t="shared" si="210"/>
        <v>1.4293894652513019</v>
      </c>
      <c r="AB576" s="30"/>
      <c r="AC576" s="37">
        <f t="shared" si="211"/>
        <v>3.1501983121861297E-3</v>
      </c>
      <c r="AD576" s="37">
        <f t="shared" si="212"/>
        <v>5.7135304933083786</v>
      </c>
      <c r="AE576" s="38">
        <f t="shared" si="213"/>
        <v>5.9584000000000028</v>
      </c>
      <c r="AF576" s="37">
        <f t="shared" si="214"/>
        <v>5.659261124585323E-4</v>
      </c>
      <c r="AG576" s="37">
        <f t="shared" si="215"/>
        <v>0.34621790219369558</v>
      </c>
      <c r="AH576" s="38">
        <f t="shared" si="216"/>
        <v>0.57495277165537262</v>
      </c>
    </row>
    <row r="577" spans="6:34" x14ac:dyDescent="0.2">
      <c r="F577" s="9">
        <v>42.500000000003297</v>
      </c>
      <c r="G577" s="17">
        <f t="shared" si="209"/>
        <v>1054.0384615384937</v>
      </c>
      <c r="H577" s="24">
        <f t="shared" si="202"/>
        <v>1327.1884615384938</v>
      </c>
      <c r="I577" s="24">
        <f t="shared" si="203"/>
        <v>13.372784763314613</v>
      </c>
      <c r="J577" s="18">
        <f t="shared" si="204"/>
        <v>1337278476.3314612</v>
      </c>
      <c r="K577" s="19">
        <f t="shared" si="193"/>
        <v>-5.1576184725110901</v>
      </c>
      <c r="L577" s="25">
        <f t="shared" si="194"/>
        <v>-9.0681039497117713</v>
      </c>
      <c r="M577" s="19">
        <f t="shared" si="195"/>
        <v>3.9104854772006812</v>
      </c>
      <c r="N577" s="20">
        <f t="shared" si="196"/>
        <v>9.8745153846136446</v>
      </c>
      <c r="O577" s="42">
        <f t="shared" si="197"/>
        <v>1.5462443093380687</v>
      </c>
      <c r="P577" s="40"/>
      <c r="Q577" s="21">
        <f t="shared" si="198"/>
        <v>5.6168117377967706</v>
      </c>
      <c r="R577" s="44">
        <f t="shared" si="199"/>
        <v>0.83012924757972206</v>
      </c>
      <c r="S577" s="22"/>
      <c r="T577" s="22">
        <f t="shared" si="200"/>
        <v>0.56881897683291083</v>
      </c>
      <c r="U577" s="50">
        <f t="shared" si="201"/>
        <v>0.30064613711894694</v>
      </c>
      <c r="V577" s="47"/>
      <c r="W577" s="26">
        <f t="shared" si="205"/>
        <v>0.53686810199811952</v>
      </c>
      <c r="X577" s="26">
        <f t="shared" si="206"/>
        <v>0.56881897683291083</v>
      </c>
      <c r="Y577" s="27">
        <f t="shared" si="207"/>
        <v>0.47191472495108333</v>
      </c>
      <c r="Z577" s="26">
        <f t="shared" si="208"/>
        <v>0.48555157447052255</v>
      </c>
      <c r="AA577" s="33">
        <f t="shared" si="210"/>
        <v>1.4215976727827533</v>
      </c>
      <c r="AB577" s="30"/>
      <c r="AC577" s="37">
        <f t="shared" si="211"/>
        <v>3.1214415376184228E-3</v>
      </c>
      <c r="AD577" s="37">
        <f t="shared" si="212"/>
        <v>5.7166519348459968</v>
      </c>
      <c r="AE577" s="38">
        <f t="shared" si="213"/>
        <v>5.9584000000000028</v>
      </c>
      <c r="AF577" s="37">
        <f t="shared" si="214"/>
        <v>5.6538769234934256E-4</v>
      </c>
      <c r="AG577" s="37">
        <f t="shared" si="215"/>
        <v>0.3467832898860449</v>
      </c>
      <c r="AH577" s="38">
        <f t="shared" si="216"/>
        <v>0.57495223323526334</v>
      </c>
    </row>
    <row r="578" spans="6:34" x14ac:dyDescent="0.2">
      <c r="F578" s="9">
        <v>42.400000000003303</v>
      </c>
      <c r="G578" s="17">
        <f t="shared" si="209"/>
        <v>1053.7846153846476</v>
      </c>
      <c r="H578" s="24">
        <f t="shared" si="202"/>
        <v>1326.9346153846477</v>
      </c>
      <c r="I578" s="24">
        <f t="shared" si="203"/>
        <v>13.364970792900394</v>
      </c>
      <c r="J578" s="18">
        <f t="shared" si="204"/>
        <v>1336497079.2900393</v>
      </c>
      <c r="K578" s="19">
        <f t="shared" ref="K578:K641" si="217">LOG(EXP(((LN(Y578)-$B$10/(H578)-$B$11-$B$7)-$B$12*(1-$B$16/H578-LN(H578/$B$16))-$B$13*J578/H578-$B$14*(H578-$B$16)*J578/H578-$B$15*J578*J578/H578)/$B$9))</f>
        <v>-5.1389652253432683</v>
      </c>
      <c r="L578" s="25">
        <f t="shared" ref="L578:L641" si="218">-25096.3/(G578+273)+8.735+0.11*(I578*1000-1)/(G578+273)</f>
        <v>-9.0721579507510928</v>
      </c>
      <c r="M578" s="19">
        <f t="shared" ref="M578:M641" si="219">K578-L578</f>
        <v>3.9331927254078245</v>
      </c>
      <c r="N578" s="20">
        <f t="shared" ref="N578:N641" si="220">81.8-(0.0542)*(G578+273)</f>
        <v>9.8882738461521029</v>
      </c>
      <c r="O578" s="42">
        <f t="shared" ref="O578:O641" si="221">6.24-0.15*K578-0.00412*(G578+273)</f>
        <v>1.544492168416741</v>
      </c>
      <c r="P578" s="40"/>
      <c r="Q578" s="21">
        <f t="shared" ref="Q578:Q641" si="222">N578*X578</f>
        <v>5.5657746811588096</v>
      </c>
      <c r="R578" s="44">
        <f t="shared" ref="R578:R641" si="223">O578*W578</f>
        <v>0.82908469154672371</v>
      </c>
      <c r="S578" s="22"/>
      <c r="T578" s="22">
        <f t="shared" ref="T578:T641" si="224">B$4*X578</f>
        <v>0.56286615518083172</v>
      </c>
      <c r="U578" s="50">
        <f t="shared" ref="U578:U641" si="225">W578*B$3</f>
        <v>0.30060846973546418</v>
      </c>
      <c r="V578" s="47"/>
      <c r="W578" s="26">
        <f t="shared" si="205"/>
        <v>0.53680083881332885</v>
      </c>
      <c r="X578" s="26">
        <f t="shared" si="206"/>
        <v>0.56286615518083172</v>
      </c>
      <c r="Y578" s="27">
        <f t="shared" si="207"/>
        <v>0.47684590188307835</v>
      </c>
      <c r="Z578" s="26">
        <f t="shared" si="208"/>
        <v>0.48814854109932426</v>
      </c>
      <c r="AA578" s="33">
        <f t="shared" si="210"/>
        <v>1.4138575637067781</v>
      </c>
      <c r="AB578" s="30"/>
      <c r="AC578" s="37">
        <f t="shared" si="211"/>
        <v>3.0928153573146649E-3</v>
      </c>
      <c r="AD578" s="37">
        <f t="shared" si="212"/>
        <v>5.7197447502033114</v>
      </c>
      <c r="AE578" s="38">
        <f t="shared" si="213"/>
        <v>5.9584000000000028</v>
      </c>
      <c r="AF578" s="37">
        <f t="shared" si="214"/>
        <v>5.6484658064106185E-4</v>
      </c>
      <c r="AG578" s="37">
        <f t="shared" si="215"/>
        <v>0.34734813646668594</v>
      </c>
      <c r="AH578" s="38">
        <f t="shared" si="216"/>
        <v>0.57495169212355512</v>
      </c>
    </row>
    <row r="579" spans="6:34" x14ac:dyDescent="0.2">
      <c r="F579" s="9">
        <v>42.300000000003301</v>
      </c>
      <c r="G579" s="17">
        <f t="shared" si="209"/>
        <v>1053.5307692308015</v>
      </c>
      <c r="H579" s="24">
        <f t="shared" ref="H579:H642" si="226">G579+273.15</f>
        <v>1326.6807692308016</v>
      </c>
      <c r="I579" s="24">
        <f t="shared" ref="I579:I642" si="227">92-0.18*G579+0.0001*(G579^2)</f>
        <v>13.357169710060177</v>
      </c>
      <c r="J579" s="18">
        <f t="shared" ref="J579:J642" si="228">I579*10^8</f>
        <v>1335716971.0060177</v>
      </c>
      <c r="K579" s="19">
        <f t="shared" si="217"/>
        <v>-5.12021690714566</v>
      </c>
      <c r="L579" s="25">
        <f t="shared" si="218"/>
        <v>-9.0762124346680153</v>
      </c>
      <c r="M579" s="19">
        <f t="shared" si="219"/>
        <v>3.9559955275223553</v>
      </c>
      <c r="N579" s="20">
        <f t="shared" si="220"/>
        <v>9.9020323076905612</v>
      </c>
      <c r="O579" s="42">
        <f t="shared" si="221"/>
        <v>1.5427257668409462</v>
      </c>
      <c r="P579" s="40"/>
      <c r="Q579" s="21">
        <f t="shared" si="222"/>
        <v>5.5149621610042132</v>
      </c>
      <c r="R579" s="44">
        <f t="shared" si="223"/>
        <v>0.82803419991057936</v>
      </c>
      <c r="S579" s="22"/>
      <c r="T579" s="22">
        <f t="shared" si="224"/>
        <v>0.55695255172222935</v>
      </c>
      <c r="U579" s="50">
        <f t="shared" si="225"/>
        <v>0.30057134062098773</v>
      </c>
      <c r="V579" s="47"/>
      <c r="W579" s="26">
        <f t="shared" ref="W579:W642" si="229">(W578*F578-(R578*C$2+U578*B$2)*(F578-F579))/F579</f>
        <v>0.53673453682319228</v>
      </c>
      <c r="X579" s="26">
        <f t="shared" ref="X579:X642" si="230">(X578*F578-(Q578*C$2+T578*B$2)*(F578-F579))/F579</f>
        <v>0.55695255172222935</v>
      </c>
      <c r="Y579" s="27">
        <f t="shared" ref="Y579:Y642" si="231">W579/X579/2</f>
        <v>0.48184942789424506</v>
      </c>
      <c r="Z579" s="26">
        <f t="shared" ref="Z579:Z642" si="232">W579/(W579+X579)</f>
        <v>0.49075694725173785</v>
      </c>
      <c r="AA579" s="33">
        <f t="shared" si="210"/>
        <v>1.4061691138441135</v>
      </c>
      <c r="AB579" s="30"/>
      <c r="AC579" s="37">
        <f t="shared" si="211"/>
        <v>3.0643204181698639E-3</v>
      </c>
      <c r="AD579" s="37">
        <f t="shared" si="212"/>
        <v>5.7228090706214809</v>
      </c>
      <c r="AE579" s="38">
        <f t="shared" si="213"/>
        <v>5.9584000000000019</v>
      </c>
      <c r="AF579" s="37">
        <f t="shared" si="214"/>
        <v>5.6430277026579161E-4</v>
      </c>
      <c r="AG579" s="37">
        <f t="shared" si="215"/>
        <v>0.34791243923695175</v>
      </c>
      <c r="AH579" s="38">
        <f t="shared" si="216"/>
        <v>0.57495114831317973</v>
      </c>
    </row>
    <row r="580" spans="6:34" x14ac:dyDescent="0.2">
      <c r="F580" s="9">
        <v>42.2000000000033</v>
      </c>
      <c r="G580" s="17">
        <f t="shared" ref="G580:G643" si="233">G579-(1200-1035)/650</f>
        <v>1053.2769230769554</v>
      </c>
      <c r="H580" s="24">
        <f t="shared" si="226"/>
        <v>1326.4269230769555</v>
      </c>
      <c r="I580" s="24">
        <f t="shared" si="227"/>
        <v>13.349381514793905</v>
      </c>
      <c r="J580" s="18">
        <f t="shared" si="228"/>
        <v>1334938151.4793904</v>
      </c>
      <c r="K580" s="19">
        <f t="shared" si="217"/>
        <v>-5.1013730231603853</v>
      </c>
      <c r="L580" s="25">
        <f t="shared" si="218"/>
        <v>-9.0802674017398157</v>
      </c>
      <c r="M580" s="19">
        <f t="shared" si="219"/>
        <v>3.9788943785794304</v>
      </c>
      <c r="N580" s="20">
        <f t="shared" si="220"/>
        <v>9.9157907692290195</v>
      </c>
      <c r="O580" s="42">
        <f t="shared" si="221"/>
        <v>1.5409450303970011</v>
      </c>
      <c r="P580" s="40"/>
      <c r="Q580" s="21">
        <f t="shared" si="222"/>
        <v>5.4643754618849485</v>
      </c>
      <c r="R580" s="44">
        <f t="shared" si="223"/>
        <v>0.82697775096980208</v>
      </c>
      <c r="S580" s="22"/>
      <c r="T580" s="22">
        <f t="shared" si="224"/>
        <v>0.55107813275388617</v>
      </c>
      <c r="U580" s="50">
        <f t="shared" si="225"/>
        <v>0.30053475718324396</v>
      </c>
      <c r="V580" s="47"/>
      <c r="W580" s="26">
        <f t="shared" si="229"/>
        <v>0.53666920925579276</v>
      </c>
      <c r="X580" s="26">
        <f t="shared" si="230"/>
        <v>0.55107813275388617</v>
      </c>
      <c r="Y580" s="27">
        <f t="shared" si="231"/>
        <v>0.48692660564656398</v>
      </c>
      <c r="Z580" s="26">
        <f t="shared" si="232"/>
        <v>0.49337671399340211</v>
      </c>
      <c r="AA580" s="33">
        <f t="shared" ref="AA580:AA643" si="234">(W580+X580)/56*72</f>
        <v>1.3985322968695875</v>
      </c>
      <c r="AB580" s="30"/>
      <c r="AC580" s="37">
        <f t="shared" ref="AC580:AC643" si="235">(Q579*C$2+T579*B$2)*(F579-F580)/100</f>
        <v>3.0359573563632646E-3</v>
      </c>
      <c r="AD580" s="37">
        <f t="shared" ref="AD580:AD643" si="236">AD579+AC580</f>
        <v>5.7258450279778446</v>
      </c>
      <c r="AE580" s="38">
        <f t="shared" ref="AE580:AE643" si="237">AD580+X580*F580/100</f>
        <v>5.9584000000000028</v>
      </c>
      <c r="AF580" s="37">
        <f t="shared" ref="AF580:AF643" si="238">(R580*C$2+U580*B$2)*(F579-F580)/100</f>
        <v>5.6375625407653108E-4</v>
      </c>
      <c r="AG580" s="37">
        <f t="shared" ref="AG580:AG643" si="239">AG579+AF580</f>
        <v>0.34847619549102826</v>
      </c>
      <c r="AH580" s="38">
        <f t="shared" ref="AH580:AH643" si="240">AG580+W580*F580/100</f>
        <v>0.57495060179699053</v>
      </c>
    </row>
    <row r="581" spans="6:34" x14ac:dyDescent="0.2">
      <c r="F581" s="9">
        <v>42.100000000003298</v>
      </c>
      <c r="G581" s="17">
        <f t="shared" si="233"/>
        <v>1053.0230769231093</v>
      </c>
      <c r="H581" s="24">
        <f t="shared" si="226"/>
        <v>1326.1730769231094</v>
      </c>
      <c r="I581" s="24">
        <f t="shared" si="227"/>
        <v>13.341606207101592</v>
      </c>
      <c r="J581" s="18">
        <f t="shared" si="228"/>
        <v>1334160620.7101591</v>
      </c>
      <c r="K581" s="19">
        <f t="shared" si="217"/>
        <v>-5.0824330748799067</v>
      </c>
      <c r="L581" s="25">
        <f t="shared" si="218"/>
        <v>-9.0843228522439716</v>
      </c>
      <c r="M581" s="19">
        <f t="shared" si="219"/>
        <v>4.0018897773640649</v>
      </c>
      <c r="N581" s="20">
        <f t="shared" si="220"/>
        <v>9.9295492307674778</v>
      </c>
      <c r="O581" s="42">
        <f t="shared" si="221"/>
        <v>1.5391498843087756</v>
      </c>
      <c r="P581" s="40"/>
      <c r="Q581" s="21">
        <f t="shared" si="222"/>
        <v>5.4140158485674865</v>
      </c>
      <c r="R581" s="44">
        <f t="shared" si="223"/>
        <v>0.82591532278254864</v>
      </c>
      <c r="S581" s="22"/>
      <c r="T581" s="22">
        <f t="shared" si="224"/>
        <v>0.54524286276679501</v>
      </c>
      <c r="U581" s="50">
        <f t="shared" si="225"/>
        <v>0.30049872690984825</v>
      </c>
      <c r="V581" s="47"/>
      <c r="W581" s="26">
        <f t="shared" si="229"/>
        <v>0.5366048694818718</v>
      </c>
      <c r="X581" s="26">
        <f t="shared" si="230"/>
        <v>0.54524286276679501</v>
      </c>
      <c r="Y581" s="27">
        <f t="shared" si="231"/>
        <v>0.49207876537705569</v>
      </c>
      <c r="Z581" s="26">
        <f t="shared" si="232"/>
        <v>0.49600775921257939</v>
      </c>
      <c r="AA581" s="33">
        <f t="shared" si="234"/>
        <v>1.3909470843197145</v>
      </c>
      <c r="AB581" s="30"/>
      <c r="AC581" s="37">
        <f t="shared" si="235"/>
        <v>3.0077267973194605E-3</v>
      </c>
      <c r="AD581" s="37">
        <f t="shared" si="236"/>
        <v>5.728852754775164</v>
      </c>
      <c r="AE581" s="38">
        <f t="shared" si="237"/>
        <v>5.9584000000000028</v>
      </c>
      <c r="AF581" s="37">
        <f t="shared" si="238"/>
        <v>5.6320702484620639E-4</v>
      </c>
      <c r="AG581" s="37">
        <f t="shared" si="239"/>
        <v>0.34903940251587445</v>
      </c>
      <c r="AH581" s="38">
        <f t="shared" si="240"/>
        <v>0.57495005256776022</v>
      </c>
    </row>
    <row r="582" spans="6:34" x14ac:dyDescent="0.2">
      <c r="F582" s="9">
        <v>42.000000000003297</v>
      </c>
      <c r="G582" s="17">
        <f t="shared" si="233"/>
        <v>1052.7692307692632</v>
      </c>
      <c r="H582" s="24">
        <f t="shared" si="226"/>
        <v>1325.9192307692633</v>
      </c>
      <c r="I582" s="24">
        <f t="shared" si="227"/>
        <v>13.333843786983252</v>
      </c>
      <c r="J582" s="18">
        <f t="shared" si="228"/>
        <v>1333384378.6983252</v>
      </c>
      <c r="K582" s="19">
        <f t="shared" si="217"/>
        <v>-5.0633965600095703</v>
      </c>
      <c r="L582" s="25">
        <f t="shared" si="218"/>
        <v>-9.0883787864581631</v>
      </c>
      <c r="M582" s="19">
        <f t="shared" si="219"/>
        <v>4.0249822264485928</v>
      </c>
      <c r="N582" s="20">
        <f t="shared" si="220"/>
        <v>9.943307692305936</v>
      </c>
      <c r="O582" s="42">
        <f t="shared" si="221"/>
        <v>1.5373402532320712</v>
      </c>
      <c r="P582" s="40"/>
      <c r="Q582" s="21">
        <f t="shared" si="222"/>
        <v>5.3638845659504097</v>
      </c>
      <c r="R582" s="44">
        <f t="shared" si="223"/>
        <v>0.82484689316276549</v>
      </c>
      <c r="S582" s="22"/>
      <c r="T582" s="22">
        <f t="shared" si="224"/>
        <v>0.53944670445036591</v>
      </c>
      <c r="U582" s="50">
        <f t="shared" si="225"/>
        <v>0.30046325736936247</v>
      </c>
      <c r="V582" s="47"/>
      <c r="W582" s="26">
        <f t="shared" si="229"/>
        <v>0.53654153101671864</v>
      </c>
      <c r="X582" s="26">
        <f t="shared" si="230"/>
        <v>0.53944670445036591</v>
      </c>
      <c r="Y582" s="27">
        <f t="shared" si="231"/>
        <v>0.49730726556518007</v>
      </c>
      <c r="Z582" s="26">
        <f t="shared" si="232"/>
        <v>0.49864999758459894</v>
      </c>
      <c r="AA582" s="33">
        <f t="shared" si="234"/>
        <v>1.3834134456005374</v>
      </c>
      <c r="AB582" s="30"/>
      <c r="AC582" s="37">
        <f t="shared" si="235"/>
        <v>2.9796293556671833E-3</v>
      </c>
      <c r="AD582" s="37">
        <f t="shared" si="236"/>
        <v>5.731832384130831</v>
      </c>
      <c r="AE582" s="38">
        <f t="shared" si="237"/>
        <v>5.9584000000000028</v>
      </c>
      <c r="AF582" s="37">
        <f t="shared" si="238"/>
        <v>5.6265507526607193E-4</v>
      </c>
      <c r="AG582" s="37">
        <f t="shared" si="239"/>
        <v>0.34960205759114055</v>
      </c>
      <c r="AH582" s="38">
        <f t="shared" si="240"/>
        <v>0.57494950061818006</v>
      </c>
    </row>
    <row r="583" spans="6:34" x14ac:dyDescent="0.2">
      <c r="F583" s="9">
        <v>41.900000000003303</v>
      </c>
      <c r="G583" s="17">
        <f t="shared" si="233"/>
        <v>1052.5153846154171</v>
      </c>
      <c r="H583" s="24">
        <f t="shared" si="226"/>
        <v>1325.6653846154172</v>
      </c>
      <c r="I583" s="24">
        <f t="shared" si="227"/>
        <v>13.326094254438871</v>
      </c>
      <c r="J583" s="18">
        <f t="shared" si="228"/>
        <v>1332609425.4438872</v>
      </c>
      <c r="K583" s="19">
        <f t="shared" si="217"/>
        <v>-5.0442629724296992</v>
      </c>
      <c r="L583" s="25">
        <f t="shared" si="218"/>
        <v>-9.0924352046602994</v>
      </c>
      <c r="M583" s="19">
        <f t="shared" si="219"/>
        <v>4.0481722322306002</v>
      </c>
      <c r="N583" s="20">
        <f t="shared" si="220"/>
        <v>9.9570661538443943</v>
      </c>
      <c r="O583" s="42">
        <f t="shared" si="221"/>
        <v>1.535516061248936</v>
      </c>
      <c r="P583" s="40"/>
      <c r="Q583" s="21">
        <f t="shared" si="222"/>
        <v>5.313982838983895</v>
      </c>
      <c r="R583" s="44">
        <f t="shared" si="223"/>
        <v>0.82377243967627034</v>
      </c>
      <c r="S583" s="22"/>
      <c r="T583" s="22">
        <f t="shared" si="224"/>
        <v>0.53368961869678666</v>
      </c>
      <c r="U583" s="50">
        <f t="shared" si="225"/>
        <v>0.30042835621237046</v>
      </c>
      <c r="V583" s="47"/>
      <c r="W583" s="26">
        <f t="shared" si="229"/>
        <v>0.53647920752209011</v>
      </c>
      <c r="X583" s="26">
        <f t="shared" si="230"/>
        <v>0.53368961869678666</v>
      </c>
      <c r="Y583" s="27">
        <f t="shared" si="231"/>
        <v>0.50261349361836505</v>
      </c>
      <c r="Z583" s="26">
        <f t="shared" si="232"/>
        <v>0.50130334053700654</v>
      </c>
      <c r="AA583" s="33">
        <f t="shared" si="234"/>
        <v>1.3759313479956985</v>
      </c>
      <c r="AB583" s="30"/>
      <c r="AC583" s="37">
        <f t="shared" si="235"/>
        <v>2.9516656352002197E-3</v>
      </c>
      <c r="AD583" s="37">
        <f t="shared" si="236"/>
        <v>5.7347840497660316</v>
      </c>
      <c r="AE583" s="38">
        <f t="shared" si="237"/>
        <v>5.9584000000000028</v>
      </c>
      <c r="AF583" s="37">
        <f t="shared" si="238"/>
        <v>5.6210039794428847E-4</v>
      </c>
      <c r="AG583" s="37">
        <f t="shared" si="239"/>
        <v>0.35016415798908485</v>
      </c>
      <c r="AH583" s="38">
        <f t="shared" si="240"/>
        <v>0.57494894594085832</v>
      </c>
    </row>
    <row r="584" spans="6:34" x14ac:dyDescent="0.2">
      <c r="F584" s="9">
        <v>41.800000000003301</v>
      </c>
      <c r="G584" s="17">
        <f t="shared" si="233"/>
        <v>1052.261538461571</v>
      </c>
      <c r="H584" s="24">
        <f t="shared" si="226"/>
        <v>1325.4115384615711</v>
      </c>
      <c r="I584" s="24">
        <f t="shared" si="227"/>
        <v>13.318357609468464</v>
      </c>
      <c r="J584" s="18">
        <f t="shared" si="228"/>
        <v>1331835760.9468465</v>
      </c>
      <c r="K584" s="19">
        <f t="shared" si="217"/>
        <v>-5.025031802157172</v>
      </c>
      <c r="L584" s="25">
        <f t="shared" si="218"/>
        <v>-9.0964921071284941</v>
      </c>
      <c r="M584" s="19">
        <f t="shared" si="219"/>
        <v>4.0714603049713221</v>
      </c>
      <c r="N584" s="20">
        <f t="shared" si="220"/>
        <v>9.9708246153828526</v>
      </c>
      <c r="O584" s="42">
        <f t="shared" si="221"/>
        <v>1.5336772318619021</v>
      </c>
      <c r="P584" s="40"/>
      <c r="Q584" s="21">
        <f t="shared" si="222"/>
        <v>5.2643118725910609</v>
      </c>
      <c r="R584" s="44">
        <f t="shared" si="223"/>
        <v>0.82269193963676013</v>
      </c>
      <c r="S584" s="22"/>
      <c r="T584" s="22">
        <f t="shared" si="224"/>
        <v>0.5279715646055344</v>
      </c>
      <c r="U584" s="50">
        <f t="shared" si="225"/>
        <v>0.30039403117257041</v>
      </c>
      <c r="V584" s="47"/>
      <c r="W584" s="26">
        <f t="shared" si="229"/>
        <v>0.53641791280816142</v>
      </c>
      <c r="X584" s="26">
        <f t="shared" si="230"/>
        <v>0.5279715646055344</v>
      </c>
      <c r="Y584" s="27">
        <f t="shared" si="231"/>
        <v>0.50799886657621185</v>
      </c>
      <c r="Z584" s="26">
        <f t="shared" si="232"/>
        <v>0.50396769621546345</v>
      </c>
      <c r="AA584" s="33">
        <f t="shared" si="234"/>
        <v>1.3685007566747518</v>
      </c>
      <c r="AB584" s="30"/>
      <c r="AC584" s="37">
        <f t="shared" si="235"/>
        <v>2.9238362288403824E-3</v>
      </c>
      <c r="AD584" s="37">
        <f t="shared" si="236"/>
        <v>5.7377078859948716</v>
      </c>
      <c r="AE584" s="38">
        <f t="shared" si="237"/>
        <v>5.9584000000000028</v>
      </c>
      <c r="AF584" s="37">
        <f t="shared" si="238"/>
        <v>5.6154298540467328E-4</v>
      </c>
      <c r="AG584" s="37">
        <f t="shared" si="239"/>
        <v>0.35072570097448952</v>
      </c>
      <c r="AH584" s="38">
        <f t="shared" si="240"/>
        <v>0.57494838852831875</v>
      </c>
    </row>
    <row r="585" spans="6:34" x14ac:dyDescent="0.2">
      <c r="F585" s="9">
        <v>41.7000000000033</v>
      </c>
      <c r="G585" s="17">
        <f t="shared" si="233"/>
        <v>1052.0076923077249</v>
      </c>
      <c r="H585" s="24">
        <f t="shared" si="226"/>
        <v>1325.157692307725</v>
      </c>
      <c r="I585" s="24">
        <f t="shared" si="227"/>
        <v>13.310633852072016</v>
      </c>
      <c r="J585" s="18">
        <f t="shared" si="228"/>
        <v>1331063385.2072015</v>
      </c>
      <c r="K585" s="19">
        <f t="shared" si="217"/>
        <v>-5.0057025353065407</v>
      </c>
      <c r="L585" s="25">
        <f t="shared" si="218"/>
        <v>-9.1005494941410774</v>
      </c>
      <c r="M585" s="19">
        <f t="shared" si="219"/>
        <v>4.0948469588345366</v>
      </c>
      <c r="N585" s="20">
        <f t="shared" si="220"/>
        <v>9.9845830769213109</v>
      </c>
      <c r="O585" s="42">
        <f t="shared" si="221"/>
        <v>1.5318236879881537</v>
      </c>
      <c r="P585" s="40"/>
      <c r="Q585" s="21">
        <f t="shared" si="222"/>
        <v>5.2148728515912781</v>
      </c>
      <c r="R585" s="44">
        <f t="shared" si="223"/>
        <v>0.82160537010174706</v>
      </c>
      <c r="S585" s="22"/>
      <c r="T585" s="22">
        <f t="shared" si="224"/>
        <v>0.52229249948804612</v>
      </c>
      <c r="U585" s="50">
        <f t="shared" si="225"/>
        <v>0.30036029006788451</v>
      </c>
      <c r="V585" s="47"/>
      <c r="W585" s="26">
        <f t="shared" si="229"/>
        <v>0.53635766083550795</v>
      </c>
      <c r="X585" s="26">
        <f t="shared" si="230"/>
        <v>0.52229249948804612</v>
      </c>
      <c r="Y585" s="27">
        <f t="shared" si="231"/>
        <v>0.51346483183393266</v>
      </c>
      <c r="Z585" s="26">
        <f t="shared" si="232"/>
        <v>0.50664296945043819</v>
      </c>
      <c r="AA585" s="33">
        <f t="shared" si="234"/>
        <v>1.3611216347017123</v>
      </c>
      <c r="AB585" s="30"/>
      <c r="AC585" s="37">
        <f t="shared" si="235"/>
        <v>2.8961417185983389E-3</v>
      </c>
      <c r="AD585" s="37">
        <f t="shared" si="236"/>
        <v>5.74060402771347</v>
      </c>
      <c r="AE585" s="38">
        <f t="shared" si="237"/>
        <v>5.9584000000000028</v>
      </c>
      <c r="AF585" s="37">
        <f t="shared" si="238"/>
        <v>5.609828300848237E-4</v>
      </c>
      <c r="AG585" s="37">
        <f t="shared" si="239"/>
        <v>0.35128668380457434</v>
      </c>
      <c r="AH585" s="38">
        <f t="shared" si="240"/>
        <v>0.57494782837299885</v>
      </c>
    </row>
    <row r="586" spans="6:34" x14ac:dyDescent="0.2">
      <c r="F586" s="9">
        <v>41.600000000003298</v>
      </c>
      <c r="G586" s="17">
        <f t="shared" si="233"/>
        <v>1051.7538461538788</v>
      </c>
      <c r="H586" s="24">
        <f t="shared" si="226"/>
        <v>1324.9038461538789</v>
      </c>
      <c r="I586" s="24">
        <f t="shared" si="227"/>
        <v>13.302922982249513</v>
      </c>
      <c r="J586" s="18">
        <f t="shared" si="228"/>
        <v>1330292298.2249513</v>
      </c>
      <c r="K586" s="19">
        <f t="shared" si="217"/>
        <v>-4.9862746540506935</v>
      </c>
      <c r="L586" s="25">
        <f t="shared" si="218"/>
        <v>-9.1046073659765892</v>
      </c>
      <c r="M586" s="19">
        <f t="shared" si="219"/>
        <v>4.1183327119258957</v>
      </c>
      <c r="N586" s="20">
        <f t="shared" si="220"/>
        <v>9.9983415384597691</v>
      </c>
      <c r="O586" s="42">
        <f t="shared" si="221"/>
        <v>1.5299553519536229</v>
      </c>
      <c r="P586" s="40"/>
      <c r="Q586" s="21">
        <f t="shared" si="222"/>
        <v>5.165666940625349</v>
      </c>
      <c r="R586" s="44">
        <f t="shared" si="223"/>
        <v>0.82051270786842467</v>
      </c>
      <c r="S586" s="22"/>
      <c r="T586" s="22">
        <f t="shared" si="224"/>
        <v>0.51665237887253779</v>
      </c>
      <c r="U586" s="50">
        <f t="shared" si="225"/>
        <v>0.30032714080158734</v>
      </c>
      <c r="V586" s="47"/>
      <c r="W586" s="26">
        <f t="shared" si="229"/>
        <v>0.53629846571712025</v>
      </c>
      <c r="X586" s="26">
        <f t="shared" si="230"/>
        <v>0.51665237887253779</v>
      </c>
      <c r="Y586" s="27">
        <f t="shared" si="231"/>
        <v>0.51901286788561296</v>
      </c>
      <c r="Z586" s="26">
        <f t="shared" si="232"/>
        <v>0.50932906172473735</v>
      </c>
      <c r="AA586" s="33">
        <f t="shared" si="234"/>
        <v>1.3537939430438459</v>
      </c>
      <c r="AB586" s="30"/>
      <c r="AC586" s="37">
        <f t="shared" si="235"/>
        <v>2.8685826755397025E-3</v>
      </c>
      <c r="AD586" s="37">
        <f t="shared" si="236"/>
        <v>5.7434726103890101</v>
      </c>
      <c r="AE586" s="38">
        <f t="shared" si="237"/>
        <v>5.9584000000000028</v>
      </c>
      <c r="AF586" s="37">
        <f t="shared" si="238"/>
        <v>5.6041992433501395E-4</v>
      </c>
      <c r="AG586" s="37">
        <f t="shared" si="239"/>
        <v>0.35184710372890937</v>
      </c>
      <c r="AH586" s="38">
        <f t="shared" si="240"/>
        <v>0.57494726546724906</v>
      </c>
    </row>
    <row r="587" spans="6:34" x14ac:dyDescent="0.2">
      <c r="F587" s="9">
        <v>41.500000000003297</v>
      </c>
      <c r="G587" s="17">
        <f t="shared" si="233"/>
        <v>1051.5000000000327</v>
      </c>
      <c r="H587" s="24">
        <f t="shared" si="226"/>
        <v>1324.6500000000328</v>
      </c>
      <c r="I587" s="24">
        <f t="shared" si="227"/>
        <v>13.295225000000997</v>
      </c>
      <c r="J587" s="18">
        <f t="shared" si="228"/>
        <v>1329522500.0000997</v>
      </c>
      <c r="K587" s="19">
        <f t="shared" si="217"/>
        <v>-4.9667476365809415</v>
      </c>
      <c r="L587" s="25">
        <f t="shared" si="218"/>
        <v>-9.1086657229137824</v>
      </c>
      <c r="M587" s="19">
        <f t="shared" si="219"/>
        <v>4.1419180863328409</v>
      </c>
      <c r="N587" s="20">
        <f t="shared" si="220"/>
        <v>10.012099999998227</v>
      </c>
      <c r="O587" s="42">
        <f t="shared" si="221"/>
        <v>1.5280721454870063</v>
      </c>
      <c r="P587" s="40"/>
      <c r="Q587" s="21">
        <f t="shared" si="222"/>
        <v>5.1166952840826587</v>
      </c>
      <c r="R587" s="44">
        <f t="shared" si="223"/>
        <v>0.81941392946945446</v>
      </c>
      <c r="S587" s="22"/>
      <c r="T587" s="22">
        <f t="shared" si="224"/>
        <v>0.51105115650898059</v>
      </c>
      <c r="U587" s="50">
        <f t="shared" si="225"/>
        <v>0.30029459136345238</v>
      </c>
      <c r="V587" s="47"/>
      <c r="W587" s="26">
        <f t="shared" si="229"/>
        <v>0.53624034172045065</v>
      </c>
      <c r="X587" s="26">
        <f t="shared" si="230"/>
        <v>0.51105115650898059</v>
      </c>
      <c r="Y587" s="27">
        <f t="shared" si="231"/>
        <v>0.52464448508789108</v>
      </c>
      <c r="Z587" s="26">
        <f t="shared" si="232"/>
        <v>0.51202587114191955</v>
      </c>
      <c r="AA587" s="33">
        <f t="shared" si="234"/>
        <v>1.3465176405806971</v>
      </c>
      <c r="AB587" s="30"/>
      <c r="AC587" s="37">
        <f t="shared" si="235"/>
        <v>2.8411596597489835E-3</v>
      </c>
      <c r="AD587" s="37">
        <f t="shared" si="236"/>
        <v>5.7463137700487588</v>
      </c>
      <c r="AE587" s="38">
        <f t="shared" si="237"/>
        <v>5.9584000000000028</v>
      </c>
      <c r="AF587" s="37">
        <f t="shared" si="238"/>
        <v>5.5985426041646133E-4</v>
      </c>
      <c r="AG587" s="37">
        <f t="shared" si="239"/>
        <v>0.35240695798932581</v>
      </c>
      <c r="AH587" s="38">
        <f t="shared" si="240"/>
        <v>0.57494669980333046</v>
      </c>
    </row>
    <row r="588" spans="6:34" x14ac:dyDescent="0.2">
      <c r="F588" s="9">
        <v>41.400000000003303</v>
      </c>
      <c r="G588" s="17">
        <f t="shared" si="233"/>
        <v>1051.2461538461866</v>
      </c>
      <c r="H588" s="24">
        <f t="shared" si="226"/>
        <v>1324.3961538461867</v>
      </c>
      <c r="I588" s="24">
        <f t="shared" si="227"/>
        <v>13.28753990532644</v>
      </c>
      <c r="J588" s="18">
        <f t="shared" si="228"/>
        <v>1328753990.532644</v>
      </c>
      <c r="K588" s="19">
        <f t="shared" si="217"/>
        <v>-4.9471209570667174</v>
      </c>
      <c r="L588" s="25">
        <f t="shared" si="218"/>
        <v>-9.1127245652316322</v>
      </c>
      <c r="M588" s="19">
        <f t="shared" si="219"/>
        <v>4.1656036081649148</v>
      </c>
      <c r="N588" s="20">
        <f t="shared" si="220"/>
        <v>10.025858461536686</v>
      </c>
      <c r="O588" s="42">
        <f t="shared" si="221"/>
        <v>1.526173989713719</v>
      </c>
      <c r="P588" s="40"/>
      <c r="Q588" s="21">
        <f t="shared" si="222"/>
        <v>5.0679590060302724</v>
      </c>
      <c r="R588" s="44">
        <f t="shared" si="223"/>
        <v>0.81830901116868482</v>
      </c>
      <c r="S588" s="22"/>
      <c r="T588" s="22">
        <f t="shared" si="224"/>
        <v>0.5054887843742305</v>
      </c>
      <c r="U588" s="50">
        <f t="shared" si="225"/>
        <v>0.30026264983091677</v>
      </c>
      <c r="V588" s="47"/>
      <c r="W588" s="26">
        <f t="shared" si="229"/>
        <v>0.53618330326949415</v>
      </c>
      <c r="X588" s="26">
        <f t="shared" si="230"/>
        <v>0.5054887843742305</v>
      </c>
      <c r="Y588" s="27">
        <f t="shared" si="231"/>
        <v>0.53036122644467953</v>
      </c>
      <c r="Z588" s="26">
        <f t="shared" si="232"/>
        <v>0.51473329239564014</v>
      </c>
      <c r="AA588" s="33">
        <f t="shared" si="234"/>
        <v>1.3392926841133603</v>
      </c>
      <c r="AB588" s="30"/>
      <c r="AC588" s="37">
        <f t="shared" si="235"/>
        <v>2.8138732202956599E-3</v>
      </c>
      <c r="AD588" s="37">
        <f t="shared" si="236"/>
        <v>5.7491276432690546</v>
      </c>
      <c r="AE588" s="38">
        <f t="shared" si="237"/>
        <v>5.9584000000000028</v>
      </c>
      <c r="AF588" s="37">
        <f t="shared" si="238"/>
        <v>5.5928583049976897E-4</v>
      </c>
      <c r="AG588" s="37">
        <f t="shared" si="239"/>
        <v>0.35296624381982555</v>
      </c>
      <c r="AH588" s="38">
        <f t="shared" si="240"/>
        <v>0.57494613137341388</v>
      </c>
    </row>
    <row r="589" spans="6:34" x14ac:dyDescent="0.2">
      <c r="F589" s="9">
        <v>41.300000000003301</v>
      </c>
      <c r="G589" s="17">
        <f t="shared" si="233"/>
        <v>1050.9923076923405</v>
      </c>
      <c r="H589" s="24">
        <f t="shared" si="226"/>
        <v>1324.1423076923406</v>
      </c>
      <c r="I589" s="24">
        <f t="shared" si="227"/>
        <v>13.279867698225857</v>
      </c>
      <c r="J589" s="18">
        <f t="shared" si="228"/>
        <v>1327986769.8225856</v>
      </c>
      <c r="K589" s="19">
        <f t="shared" si="217"/>
        <v>-4.9273940856146563</v>
      </c>
      <c r="L589" s="25">
        <f t="shared" si="218"/>
        <v>-9.1167838932093144</v>
      </c>
      <c r="M589" s="19">
        <f t="shared" si="219"/>
        <v>4.1893898075946581</v>
      </c>
      <c r="N589" s="20">
        <f t="shared" si="220"/>
        <v>10.039616923075144</v>
      </c>
      <c r="O589" s="42">
        <f t="shared" si="221"/>
        <v>1.5242608051497557</v>
      </c>
      <c r="P589" s="40"/>
      <c r="Q589" s="21">
        <f t="shared" si="222"/>
        <v>5.0194592101439923</v>
      </c>
      <c r="R589" s="44">
        <f t="shared" si="223"/>
        <v>0.81719792895678267</v>
      </c>
      <c r="S589" s="22"/>
      <c r="T589" s="22">
        <f t="shared" si="224"/>
        <v>0.49996521267731076</v>
      </c>
      <c r="U589" s="50">
        <f t="shared" si="225"/>
        <v>0.30023132437026551</v>
      </c>
      <c r="V589" s="47"/>
      <c r="W589" s="26">
        <f t="shared" si="229"/>
        <v>0.53612736494690261</v>
      </c>
      <c r="X589" s="26">
        <f t="shared" si="230"/>
        <v>0.49996521267731076</v>
      </c>
      <c r="Y589" s="27">
        <f t="shared" si="231"/>
        <v>0.53616466841357191</v>
      </c>
      <c r="Z589" s="26">
        <f t="shared" si="232"/>
        <v>0.51745121673997152</v>
      </c>
      <c r="AA589" s="33">
        <f t="shared" si="234"/>
        <v>1.3321190283739885</v>
      </c>
      <c r="AB589" s="30"/>
      <c r="AC589" s="37">
        <f t="shared" si="235"/>
        <v>2.7867238952022908E-3</v>
      </c>
      <c r="AD589" s="37">
        <f t="shared" si="236"/>
        <v>5.7519143671642565</v>
      </c>
      <c r="AE589" s="38">
        <f t="shared" si="237"/>
        <v>5.9584000000000028</v>
      </c>
      <c r="AF589" s="37">
        <f t="shared" si="238"/>
        <v>5.5871462666353202E-4</v>
      </c>
      <c r="AG589" s="37">
        <f t="shared" si="239"/>
        <v>0.35352495844648907</v>
      </c>
      <c r="AH589" s="38">
        <f t="shared" si="240"/>
        <v>0.57494556016957754</v>
      </c>
    </row>
    <row r="590" spans="6:34" x14ac:dyDescent="0.2">
      <c r="F590" s="9">
        <v>41.2000000000033</v>
      </c>
      <c r="G590" s="17">
        <f t="shared" si="233"/>
        <v>1050.7384615384944</v>
      </c>
      <c r="H590" s="24">
        <f t="shared" si="226"/>
        <v>1323.8884615384945</v>
      </c>
      <c r="I590" s="24">
        <f t="shared" si="227"/>
        <v>13.272208378699247</v>
      </c>
      <c r="J590" s="18">
        <f t="shared" si="228"/>
        <v>1327220837.8699248</v>
      </c>
      <c r="K590" s="19">
        <f t="shared" si="217"/>
        <v>-4.9075664882272561</v>
      </c>
      <c r="L590" s="25">
        <f t="shared" si="218"/>
        <v>-9.1208437071262285</v>
      </c>
      <c r="M590" s="19">
        <f t="shared" si="219"/>
        <v>4.2132772188989724</v>
      </c>
      <c r="N590" s="20">
        <f t="shared" si="220"/>
        <v>10.053375384613602</v>
      </c>
      <c r="O590" s="42">
        <f t="shared" si="221"/>
        <v>1.5223325116954909</v>
      </c>
      <c r="P590" s="40"/>
      <c r="Q590" s="21">
        <f t="shared" si="222"/>
        <v>4.9711969796414355</v>
      </c>
      <c r="R590" s="44">
        <f t="shared" si="223"/>
        <v>0.81608065854679512</v>
      </c>
      <c r="S590" s="22"/>
      <c r="T590" s="22">
        <f t="shared" si="224"/>
        <v>0.49448038986485154</v>
      </c>
      <c r="U590" s="50">
        <f t="shared" si="225"/>
        <v>0.30020062323783514</v>
      </c>
      <c r="V590" s="47"/>
      <c r="W590" s="26">
        <f t="shared" si="229"/>
        <v>0.53607254149613415</v>
      </c>
      <c r="X590" s="26">
        <f t="shared" si="230"/>
        <v>0.49448038986485154</v>
      </c>
      <c r="Y590" s="27">
        <f t="shared" si="231"/>
        <v>0.54205642173459123</v>
      </c>
      <c r="Z590" s="26">
        <f t="shared" si="232"/>
        <v>0.52017953196074773</v>
      </c>
      <c r="AA590" s="33">
        <f t="shared" si="234"/>
        <v>1.3249966260355532</v>
      </c>
      <c r="AB590" s="30"/>
      <c r="AC590" s="37">
        <f t="shared" si="235"/>
        <v>2.7597122114106907E-3</v>
      </c>
      <c r="AD590" s="37">
        <f t="shared" si="236"/>
        <v>5.7546740793756674</v>
      </c>
      <c r="AE590" s="38">
        <f t="shared" si="237"/>
        <v>5.9584000000000028</v>
      </c>
      <c r="AF590" s="37">
        <f t="shared" si="238"/>
        <v>5.5814064089232298E-4</v>
      </c>
      <c r="AG590" s="37">
        <f t="shared" si="239"/>
        <v>0.35408309908738139</v>
      </c>
      <c r="AH590" s="38">
        <f t="shared" si="240"/>
        <v>0.57494498618380629</v>
      </c>
    </row>
    <row r="591" spans="6:34" x14ac:dyDescent="0.2">
      <c r="F591" s="9">
        <v>41.100000000003298</v>
      </c>
      <c r="G591" s="17">
        <f t="shared" si="233"/>
        <v>1050.4846153846484</v>
      </c>
      <c r="H591" s="24">
        <f t="shared" si="226"/>
        <v>1323.6346153846484</v>
      </c>
      <c r="I591" s="24">
        <f t="shared" si="227"/>
        <v>13.264561946746568</v>
      </c>
      <c r="J591" s="18">
        <f t="shared" si="228"/>
        <v>1326456194.6746569</v>
      </c>
      <c r="K591" s="19">
        <f t="shared" si="217"/>
        <v>-4.887637626760946</v>
      </c>
      <c r="L591" s="25">
        <f t="shared" si="218"/>
        <v>-9.1249040072619909</v>
      </c>
      <c r="M591" s="19">
        <f t="shared" si="219"/>
        <v>4.2372663805010449</v>
      </c>
      <c r="N591" s="20">
        <f t="shared" si="220"/>
        <v>10.067133846152061</v>
      </c>
      <c r="O591" s="42">
        <f t="shared" si="221"/>
        <v>1.5203890286293902</v>
      </c>
      <c r="P591" s="40"/>
      <c r="Q591" s="21">
        <f t="shared" si="222"/>
        <v>4.9231733772170747</v>
      </c>
      <c r="R591" s="44">
        <f t="shared" si="223"/>
        <v>0.81495717536962486</v>
      </c>
      <c r="S591" s="22"/>
      <c r="T591" s="22">
        <f t="shared" si="224"/>
        <v>0.48903426262668087</v>
      </c>
      <c r="U591" s="50">
        <f t="shared" si="225"/>
        <v>0.30017055478123689</v>
      </c>
      <c r="V591" s="47"/>
      <c r="W591" s="26">
        <f t="shared" si="229"/>
        <v>0.53601884782363729</v>
      </c>
      <c r="X591" s="26">
        <f t="shared" si="230"/>
        <v>0.48903426262668087</v>
      </c>
      <c r="Y591" s="27">
        <f t="shared" si="231"/>
        <v>0.54803813228197418</v>
      </c>
      <c r="Z591" s="26">
        <f t="shared" si="232"/>
        <v>0.5229181223479803</v>
      </c>
      <c r="AA591" s="33">
        <f t="shared" si="234"/>
        <v>1.3179254277218375</v>
      </c>
      <c r="AB591" s="30"/>
      <c r="AC591" s="37">
        <f t="shared" si="235"/>
        <v>2.7328386847531826E-3</v>
      </c>
      <c r="AD591" s="37">
        <f t="shared" si="236"/>
        <v>5.757406918060421</v>
      </c>
      <c r="AE591" s="38">
        <f t="shared" si="237"/>
        <v>5.9584000000000028</v>
      </c>
      <c r="AF591" s="37">
        <f t="shared" si="238"/>
        <v>5.5756386507543876E-4</v>
      </c>
      <c r="AG591" s="37">
        <f t="shared" si="239"/>
        <v>0.35464066295245683</v>
      </c>
      <c r="AH591" s="38">
        <f t="shared" si="240"/>
        <v>0.57494440940798941</v>
      </c>
    </row>
    <row r="592" spans="6:34" x14ac:dyDescent="0.2">
      <c r="F592" s="9">
        <v>41.000000000003403</v>
      </c>
      <c r="G592" s="17">
        <f t="shared" si="233"/>
        <v>1050.2307692308023</v>
      </c>
      <c r="H592" s="24">
        <f t="shared" si="226"/>
        <v>1323.3807692308023</v>
      </c>
      <c r="I592" s="24">
        <f t="shared" si="227"/>
        <v>13.256928402367848</v>
      </c>
      <c r="J592" s="18">
        <f t="shared" si="228"/>
        <v>1325692840.2367847</v>
      </c>
      <c r="K592" s="19">
        <f t="shared" si="217"/>
        <v>-4.8676069588836466</v>
      </c>
      <c r="L592" s="25">
        <f t="shared" si="218"/>
        <v>-9.1289647938964258</v>
      </c>
      <c r="M592" s="19">
        <f t="shared" si="219"/>
        <v>4.2613578350127792</v>
      </c>
      <c r="N592" s="20">
        <f t="shared" si="220"/>
        <v>10.080892307690519</v>
      </c>
      <c r="O592" s="42">
        <f t="shared" si="221"/>
        <v>1.5184302746016414</v>
      </c>
      <c r="P592" s="40"/>
      <c r="Q592" s="21">
        <f t="shared" si="222"/>
        <v>4.8753894449793718</v>
      </c>
      <c r="R592" s="44">
        <f t="shared" si="223"/>
        <v>0.81382745456942307</v>
      </c>
      <c r="S592" s="22"/>
      <c r="T592" s="22">
        <f t="shared" si="224"/>
        <v>0.48362677590157677</v>
      </c>
      <c r="U592" s="50">
        <f t="shared" si="225"/>
        <v>0.30014112744060034</v>
      </c>
      <c r="V592" s="47"/>
      <c r="W592" s="26">
        <f t="shared" si="229"/>
        <v>0.53596629900107196</v>
      </c>
      <c r="X592" s="26">
        <f t="shared" si="230"/>
        <v>0.48362677590157677</v>
      </c>
      <c r="Y592" s="27">
        <f t="shared" si="231"/>
        <v>0.55411148193968773</v>
      </c>
      <c r="Z592" s="26">
        <f t="shared" si="232"/>
        <v>0.52566686866939172</v>
      </c>
      <c r="AA592" s="33">
        <f t="shared" si="234"/>
        <v>1.310905382017691</v>
      </c>
      <c r="AB592" s="30"/>
      <c r="AC592" s="37">
        <f t="shared" si="235"/>
        <v>2.7061038199190316E-3</v>
      </c>
      <c r="AD592" s="37">
        <f t="shared" si="236"/>
        <v>5.7601130218803398</v>
      </c>
      <c r="AE592" s="38">
        <f t="shared" si="237"/>
        <v>5.9584000000000028</v>
      </c>
      <c r="AF592" s="37">
        <f t="shared" si="238"/>
        <v>5.5698429100442591E-4</v>
      </c>
      <c r="AG592" s="37">
        <f t="shared" si="239"/>
        <v>0.35519764724346126</v>
      </c>
      <c r="AH592" s="38">
        <f t="shared" si="240"/>
        <v>0.57494382983391901</v>
      </c>
    </row>
    <row r="593" spans="6:34" x14ac:dyDescent="0.2">
      <c r="F593" s="9">
        <v>40.900000000003402</v>
      </c>
      <c r="G593" s="17">
        <f t="shared" si="233"/>
        <v>1049.9769230769562</v>
      </c>
      <c r="H593" s="24">
        <f t="shared" si="226"/>
        <v>1323.1269230769562</v>
      </c>
      <c r="I593" s="24">
        <f t="shared" si="227"/>
        <v>13.249307745563129</v>
      </c>
      <c r="J593" s="18">
        <f t="shared" si="228"/>
        <v>1324930774.556313</v>
      </c>
      <c r="K593" s="19">
        <f t="shared" si="217"/>
        <v>-4.8474739380317464</v>
      </c>
      <c r="L593" s="25">
        <f t="shared" si="218"/>
        <v>-9.1330260673095651</v>
      </c>
      <c r="M593" s="19">
        <f t="shared" si="219"/>
        <v>4.2855521292778187</v>
      </c>
      <c r="N593" s="20">
        <f t="shared" si="220"/>
        <v>10.094650769228977</v>
      </c>
      <c r="O593" s="42">
        <f t="shared" si="221"/>
        <v>1.5164561676277026</v>
      </c>
      <c r="P593" s="40"/>
      <c r="Q593" s="21">
        <f t="shared" si="222"/>
        <v>4.8278462043896502</v>
      </c>
      <c r="R593" s="44">
        <f t="shared" si="223"/>
        <v>0.81269147099889727</v>
      </c>
      <c r="S593" s="22"/>
      <c r="T593" s="22">
        <f t="shared" si="224"/>
        <v>0.47825787288314459</v>
      </c>
      <c r="U593" s="50">
        <f t="shared" si="225"/>
        <v>0.30011234974983697</v>
      </c>
      <c r="V593" s="47"/>
      <c r="W593" s="26">
        <f t="shared" si="229"/>
        <v>0.53591491026756599</v>
      </c>
      <c r="X593" s="26">
        <f t="shared" si="230"/>
        <v>0.47825787288314459</v>
      </c>
      <c r="Y593" s="27">
        <f t="shared" si="231"/>
        <v>0.56027818950145025</v>
      </c>
      <c r="Z593" s="26">
        <f t="shared" si="232"/>
        <v>0.52842564814513138</v>
      </c>
      <c r="AA593" s="33">
        <f t="shared" si="234"/>
        <v>1.3039364354794849</v>
      </c>
      <c r="AB593" s="30"/>
      <c r="AC593" s="37">
        <f t="shared" si="235"/>
        <v>2.6795081104405124E-3</v>
      </c>
      <c r="AD593" s="37">
        <f t="shared" si="236"/>
        <v>5.7627925299907803</v>
      </c>
      <c r="AE593" s="38">
        <f t="shared" si="237"/>
        <v>5.9584000000000028</v>
      </c>
      <c r="AF593" s="37">
        <f t="shared" si="238"/>
        <v>5.5640191037437505E-4</v>
      </c>
      <c r="AG593" s="37">
        <f t="shared" si="239"/>
        <v>0.35575404915383563</v>
      </c>
      <c r="AH593" s="38">
        <f t="shared" si="240"/>
        <v>0.57494324745328829</v>
      </c>
    </row>
    <row r="594" spans="6:34" x14ac:dyDescent="0.2">
      <c r="F594" s="9">
        <v>40.800000000003401</v>
      </c>
      <c r="G594" s="17">
        <f t="shared" si="233"/>
        <v>1049.7230769231101</v>
      </c>
      <c r="H594" s="24">
        <f t="shared" si="226"/>
        <v>1322.8730769231101</v>
      </c>
      <c r="I594" s="24">
        <f t="shared" si="227"/>
        <v>13.24169997633237</v>
      </c>
      <c r="J594" s="18">
        <f t="shared" si="228"/>
        <v>1324169997.6332371</v>
      </c>
      <c r="K594" s="19">
        <f t="shared" si="217"/>
        <v>-4.827238013366677</v>
      </c>
      <c r="L594" s="25">
        <f t="shared" si="218"/>
        <v>-9.1370878277816754</v>
      </c>
      <c r="M594" s="19">
        <f t="shared" si="219"/>
        <v>4.3098498144149984</v>
      </c>
      <c r="N594" s="20">
        <f t="shared" si="220"/>
        <v>10.108409230767435</v>
      </c>
      <c r="O594" s="42">
        <f t="shared" si="221"/>
        <v>1.5144666250817878</v>
      </c>
      <c r="P594" s="40"/>
      <c r="Q594" s="21">
        <f t="shared" si="222"/>
        <v>4.7805446562035945</v>
      </c>
      <c r="R594" s="44">
        <f t="shared" si="223"/>
        <v>0.81154919921454305</v>
      </c>
      <c r="S594" s="22"/>
      <c r="T594" s="22">
        <f t="shared" si="224"/>
        <v>0.47292749502590659</v>
      </c>
      <c r="U594" s="50">
        <f t="shared" si="225"/>
        <v>0.30008423033792569</v>
      </c>
      <c r="V594" s="47"/>
      <c r="W594" s="26">
        <f t="shared" si="229"/>
        <v>0.53586469703201012</v>
      </c>
      <c r="X594" s="26">
        <f t="shared" si="230"/>
        <v>0.47292749502590659</v>
      </c>
      <c r="Y594" s="27">
        <f t="shared" si="231"/>
        <v>0.56654001159591694</v>
      </c>
      <c r="Z594" s="26">
        <f t="shared" si="232"/>
        <v>0.5311943344236798</v>
      </c>
      <c r="AA594" s="33">
        <f t="shared" si="234"/>
        <v>1.2970185326458932</v>
      </c>
      <c r="AB594" s="30"/>
      <c r="AC594" s="37">
        <f t="shared" si="235"/>
        <v>2.6530520386364356E-3</v>
      </c>
      <c r="AD594" s="37">
        <f t="shared" si="236"/>
        <v>5.7654455820294164</v>
      </c>
      <c r="AE594" s="38">
        <f t="shared" si="237"/>
        <v>5.9584000000000019</v>
      </c>
      <c r="AF594" s="37">
        <f t="shared" si="238"/>
        <v>5.5581671477624231E-4</v>
      </c>
      <c r="AG594" s="37">
        <f t="shared" si="239"/>
        <v>0.35630986586861185</v>
      </c>
      <c r="AH594" s="38">
        <f t="shared" si="240"/>
        <v>0.5749426622576902</v>
      </c>
    </row>
    <row r="595" spans="6:34" x14ac:dyDescent="0.2">
      <c r="F595" s="9">
        <v>40.700000000003399</v>
      </c>
      <c r="G595" s="17">
        <f t="shared" si="233"/>
        <v>1049.469230769264</v>
      </c>
      <c r="H595" s="24">
        <f t="shared" si="226"/>
        <v>1322.619230769264</v>
      </c>
      <c r="I595" s="24">
        <f t="shared" si="227"/>
        <v>13.23410509467557</v>
      </c>
      <c r="J595" s="18">
        <f t="shared" si="228"/>
        <v>1323410509.467557</v>
      </c>
      <c r="K595" s="19">
        <f t="shared" si="217"/>
        <v>-4.8068986297307417</v>
      </c>
      <c r="L595" s="25">
        <f t="shared" si="218"/>
        <v>-9.1411500755932202</v>
      </c>
      <c r="M595" s="19">
        <f t="shared" si="219"/>
        <v>4.3342514458624786</v>
      </c>
      <c r="N595" s="20">
        <f t="shared" si="220"/>
        <v>10.122167692305894</v>
      </c>
      <c r="O595" s="42">
        <f t="shared" si="221"/>
        <v>1.5124615636902439</v>
      </c>
      <c r="P595" s="40"/>
      <c r="Q595" s="21">
        <f t="shared" si="222"/>
        <v>4.7334857804142256</v>
      </c>
      <c r="R595" s="44">
        <f t="shared" si="223"/>
        <v>0.81040061347177628</v>
      </c>
      <c r="S595" s="22"/>
      <c r="T595" s="22">
        <f t="shared" si="224"/>
        <v>0.4676355820514872</v>
      </c>
      <c r="U595" s="50">
        <f t="shared" si="225"/>
        <v>0.30005677793021862</v>
      </c>
      <c r="V595" s="47"/>
      <c r="W595" s="26">
        <f t="shared" si="229"/>
        <v>0.53581567487539039</v>
      </c>
      <c r="X595" s="26">
        <f t="shared" si="230"/>
        <v>0.4676355820514872</v>
      </c>
      <c r="Y595" s="27">
        <f t="shared" si="231"/>
        <v>0.57289874363794291</v>
      </c>
      <c r="Z595" s="26">
        <f t="shared" si="232"/>
        <v>0.53397279755905047</v>
      </c>
      <c r="AA595" s="33">
        <f t="shared" si="234"/>
        <v>1.2901516160488429</v>
      </c>
      <c r="AB595" s="30"/>
      <c r="AC595" s="37">
        <f t="shared" si="235"/>
        <v>2.626736075614788E-3</v>
      </c>
      <c r="AD595" s="37">
        <f t="shared" si="236"/>
        <v>5.7680723181050313</v>
      </c>
      <c r="AE595" s="38">
        <f t="shared" si="237"/>
        <v>5.9584000000000028</v>
      </c>
      <c r="AF595" s="37">
        <f t="shared" si="238"/>
        <v>5.5522869570100533E-4</v>
      </c>
      <c r="AG595" s="37">
        <f t="shared" si="239"/>
        <v>0.35686509456431287</v>
      </c>
      <c r="AH595" s="38">
        <f t="shared" si="240"/>
        <v>0.57494207423861499</v>
      </c>
    </row>
    <row r="596" spans="6:34" x14ac:dyDescent="0.2">
      <c r="F596" s="9">
        <v>40.600000000003398</v>
      </c>
      <c r="G596" s="17">
        <f t="shared" si="233"/>
        <v>1049.2153846154179</v>
      </c>
      <c r="H596" s="24">
        <f t="shared" si="226"/>
        <v>1322.365384615418</v>
      </c>
      <c r="I596" s="24">
        <f t="shared" si="227"/>
        <v>13.226523100592715</v>
      </c>
      <c r="J596" s="18">
        <f t="shared" si="228"/>
        <v>1322652310.0592716</v>
      </c>
      <c r="K596" s="19">
        <f t="shared" si="217"/>
        <v>-4.7864552276025094</v>
      </c>
      <c r="L596" s="25">
        <f t="shared" si="218"/>
        <v>-9.1452128110248925</v>
      </c>
      <c r="M596" s="19">
        <f t="shared" si="219"/>
        <v>4.3587575834223831</v>
      </c>
      <c r="N596" s="20">
        <f t="shared" si="220"/>
        <v>10.135926153844352</v>
      </c>
      <c r="O596" s="42">
        <f t="shared" si="221"/>
        <v>1.5104408995248537</v>
      </c>
      <c r="P596" s="40"/>
      <c r="Q596" s="21">
        <f t="shared" si="222"/>
        <v>4.6866705361972398</v>
      </c>
      <c r="R596" s="44">
        <f t="shared" si="223"/>
        <v>0.80924568771998029</v>
      </c>
      <c r="S596" s="22"/>
      <c r="T596" s="22">
        <f t="shared" si="224"/>
        <v>0.46238207195498171</v>
      </c>
      <c r="U596" s="50">
        <f t="shared" si="225"/>
        <v>0.30003000134976954</v>
      </c>
      <c r="V596" s="47"/>
      <c r="W596" s="26">
        <f t="shared" si="229"/>
        <v>0.53576785955315986</v>
      </c>
      <c r="X596" s="26">
        <f t="shared" si="230"/>
        <v>0.46238207195498171</v>
      </c>
      <c r="Y596" s="27">
        <f t="shared" si="231"/>
        <v>0.57935622080663529</v>
      </c>
      <c r="Z596" s="26">
        <f t="shared" si="232"/>
        <v>0.53676090398929188</v>
      </c>
      <c r="AA596" s="33">
        <f t="shared" si="234"/>
        <v>1.2833356262247535</v>
      </c>
      <c r="AB596" s="30"/>
      <c r="AC596" s="37">
        <f t="shared" si="235"/>
        <v>2.6005606812328935E-3</v>
      </c>
      <c r="AD596" s="37">
        <f t="shared" si="236"/>
        <v>5.7706728787862644</v>
      </c>
      <c r="AE596" s="38">
        <f t="shared" si="237"/>
        <v>5.9584000000000028</v>
      </c>
      <c r="AF596" s="37">
        <f t="shared" si="238"/>
        <v>5.5463784453488286E-4</v>
      </c>
      <c r="AG596" s="37">
        <f t="shared" si="239"/>
        <v>0.35741973240884772</v>
      </c>
      <c r="AH596" s="38">
        <f t="shared" si="240"/>
        <v>0.57494148338744888</v>
      </c>
    </row>
    <row r="597" spans="6:34" x14ac:dyDescent="0.2">
      <c r="F597" s="9">
        <v>40.500000000003403</v>
      </c>
      <c r="G597" s="17">
        <f t="shared" si="233"/>
        <v>1048.9615384615718</v>
      </c>
      <c r="H597" s="24">
        <f t="shared" si="226"/>
        <v>1322.1115384615719</v>
      </c>
      <c r="I597" s="24">
        <f t="shared" si="227"/>
        <v>13.218953994083847</v>
      </c>
      <c r="J597" s="18">
        <f t="shared" si="228"/>
        <v>1321895399.4083848</v>
      </c>
      <c r="K597" s="19">
        <f t="shared" si="217"/>
        <v>-4.7659072430515659</v>
      </c>
      <c r="L597" s="25">
        <f t="shared" si="218"/>
        <v>-9.1492760343575892</v>
      </c>
      <c r="M597" s="19">
        <f t="shared" si="219"/>
        <v>4.3833687913060233</v>
      </c>
      <c r="N597" s="20">
        <f t="shared" si="220"/>
        <v>10.14968461538281</v>
      </c>
      <c r="O597" s="42">
        <f t="shared" si="221"/>
        <v>1.5084045479960588</v>
      </c>
      <c r="P597" s="40"/>
      <c r="Q597" s="21">
        <f t="shared" si="222"/>
        <v>4.6400998618583884</v>
      </c>
      <c r="R597" s="44">
        <f t="shared" si="223"/>
        <v>0.80808439559746537</v>
      </c>
      <c r="S597" s="22"/>
      <c r="T597" s="22">
        <f t="shared" si="224"/>
        <v>0.4571669010114735</v>
      </c>
      <c r="U597" s="50">
        <f t="shared" si="225"/>
        <v>0.30000390951868372</v>
      </c>
      <c r="V597" s="47"/>
      <c r="W597" s="26">
        <f t="shared" si="229"/>
        <v>0.53572126699764944</v>
      </c>
      <c r="X597" s="26">
        <f t="shared" si="230"/>
        <v>0.4571669010114735</v>
      </c>
      <c r="Y597" s="27">
        <f t="shared" si="231"/>
        <v>0.5859143190510685</v>
      </c>
      <c r="Z597" s="26">
        <f t="shared" si="232"/>
        <v>0.53955851651636066</v>
      </c>
      <c r="AA597" s="33">
        <f t="shared" si="234"/>
        <v>1.2765705017260152</v>
      </c>
      <c r="AB597" s="30"/>
      <c r="AC597" s="37">
        <f t="shared" si="235"/>
        <v>2.5745263040759642E-3</v>
      </c>
      <c r="AD597" s="37">
        <f t="shared" si="236"/>
        <v>5.7732474050903404</v>
      </c>
      <c r="AE597" s="38">
        <f t="shared" si="237"/>
        <v>5.9584000000000028</v>
      </c>
      <c r="AF597" s="37">
        <f t="shared" si="238"/>
        <v>5.5404415255804309E-4</v>
      </c>
      <c r="AG597" s="37">
        <f t="shared" si="239"/>
        <v>0.35797377656140578</v>
      </c>
      <c r="AH597" s="38">
        <f t="shared" si="240"/>
        <v>0.57494088969547197</v>
      </c>
    </row>
    <row r="598" spans="6:34" x14ac:dyDescent="0.2">
      <c r="F598" s="9">
        <v>40.400000000003402</v>
      </c>
      <c r="G598" s="17">
        <f t="shared" si="233"/>
        <v>1048.7076923077257</v>
      </c>
      <c r="H598" s="24">
        <f t="shared" si="226"/>
        <v>1321.8576923077258</v>
      </c>
      <c r="I598" s="24">
        <f t="shared" si="227"/>
        <v>13.21139777514891</v>
      </c>
      <c r="J598" s="18">
        <f t="shared" si="228"/>
        <v>1321139777.5148909</v>
      </c>
      <c r="K598" s="19">
        <f t="shared" si="217"/>
        <v>-4.7452541076927233</v>
      </c>
      <c r="L598" s="25">
        <f t="shared" si="218"/>
        <v>-9.153339745872433</v>
      </c>
      <c r="M598" s="19">
        <f t="shared" si="219"/>
        <v>4.4080856381797098</v>
      </c>
      <c r="N598" s="20">
        <f t="shared" si="220"/>
        <v>10.163443076921268</v>
      </c>
      <c r="O598" s="42">
        <f t="shared" si="221"/>
        <v>1.5063524238460779</v>
      </c>
      <c r="P598" s="40"/>
      <c r="Q598" s="21">
        <f t="shared" si="222"/>
        <v>4.5937746747829298</v>
      </c>
      <c r="R598" s="44">
        <f t="shared" si="223"/>
        <v>0.8069167104263264</v>
      </c>
      <c r="S598" s="22"/>
      <c r="T598" s="22">
        <f t="shared" si="224"/>
        <v>0.45199000378270293</v>
      </c>
      <c r="U598" s="50">
        <f t="shared" si="225"/>
        <v>0.29997851145949106</v>
      </c>
      <c r="V598" s="47"/>
      <c r="W598" s="26">
        <f t="shared" si="229"/>
        <v>0.53567591332051967</v>
      </c>
      <c r="X598" s="26">
        <f t="shared" si="230"/>
        <v>0.45199000378270293</v>
      </c>
      <c r="Y598" s="27">
        <f t="shared" si="231"/>
        <v>0.59257495612452671</v>
      </c>
      <c r="Z598" s="26">
        <f t="shared" si="232"/>
        <v>0.54236549428741221</v>
      </c>
      <c r="AA598" s="33">
        <f t="shared" si="234"/>
        <v>1.2698561791327148</v>
      </c>
      <c r="AB598" s="30"/>
      <c r="AC598" s="37">
        <f t="shared" si="235"/>
        <v>2.5486333814349672E-3</v>
      </c>
      <c r="AD598" s="37">
        <f t="shared" si="236"/>
        <v>5.7757960384717757</v>
      </c>
      <c r="AE598" s="38">
        <f t="shared" si="237"/>
        <v>5.9584000000000028</v>
      </c>
      <c r="AF598" s="37">
        <f t="shared" si="238"/>
        <v>5.5344761094291658E-4</v>
      </c>
      <c r="AG598" s="37">
        <f t="shared" si="239"/>
        <v>0.35852722417234867</v>
      </c>
      <c r="AH598" s="38">
        <f t="shared" si="240"/>
        <v>0.57494029315385686</v>
      </c>
    </row>
    <row r="599" spans="6:34" x14ac:dyDescent="0.2">
      <c r="F599" s="9">
        <v>40.300000000003401</v>
      </c>
      <c r="G599" s="17">
        <f t="shared" si="233"/>
        <v>1048.4538461538796</v>
      </c>
      <c r="H599" s="24">
        <f t="shared" si="226"/>
        <v>1321.6038461538797</v>
      </c>
      <c r="I599" s="24">
        <f t="shared" si="227"/>
        <v>13.203854443788003</v>
      </c>
      <c r="J599" s="18">
        <f t="shared" si="228"/>
        <v>1320385444.3788004</v>
      </c>
      <c r="K599" s="19">
        <f t="shared" si="217"/>
        <v>-4.7244952486396032</v>
      </c>
      <c r="L599" s="25">
        <f t="shared" si="218"/>
        <v>-9.1574039458507457</v>
      </c>
      <c r="M599" s="19">
        <f t="shared" si="219"/>
        <v>4.4329086972111424</v>
      </c>
      <c r="N599" s="20">
        <f t="shared" si="220"/>
        <v>10.177201538459727</v>
      </c>
      <c r="O599" s="42">
        <f t="shared" si="221"/>
        <v>1.504284441141956</v>
      </c>
      <c r="P599" s="40"/>
      <c r="Q599" s="21">
        <f t="shared" si="222"/>
        <v>4.5476958713872433</v>
      </c>
      <c r="R599" s="44">
        <f t="shared" si="223"/>
        <v>0.80574260520721475</v>
      </c>
      <c r="S599" s="22"/>
      <c r="T599" s="22">
        <f t="shared" si="224"/>
        <v>0.44685131312389403</v>
      </c>
      <c r="U599" s="50">
        <f t="shared" si="225"/>
        <v>0.29995381629654178</v>
      </c>
      <c r="V599" s="47"/>
      <c r="W599" s="26">
        <f t="shared" si="229"/>
        <v>0.53563181481525313</v>
      </c>
      <c r="X599" s="26">
        <f t="shared" si="230"/>
        <v>0.44685131312389403</v>
      </c>
      <c r="Y599" s="27">
        <f t="shared" si="231"/>
        <v>0.59934009264815991</v>
      </c>
      <c r="Z599" s="26">
        <f t="shared" si="232"/>
        <v>0.54518169277755679</v>
      </c>
      <c r="AA599" s="33">
        <f t="shared" si="234"/>
        <v>1.2631925930646177</v>
      </c>
      <c r="AB599" s="30"/>
      <c r="AC599" s="37">
        <f t="shared" si="235"/>
        <v>2.522882339282852E-3</v>
      </c>
      <c r="AD599" s="37">
        <f t="shared" si="236"/>
        <v>5.7783189208110581</v>
      </c>
      <c r="AE599" s="38">
        <f t="shared" si="237"/>
        <v>5.9584000000000028</v>
      </c>
      <c r="AF599" s="37">
        <f t="shared" si="238"/>
        <v>5.528482107518862E-4</v>
      </c>
      <c r="AG599" s="37">
        <f t="shared" si="239"/>
        <v>0.35908007238310058</v>
      </c>
      <c r="AH599" s="38">
        <f t="shared" si="240"/>
        <v>0.57493969375366583</v>
      </c>
    </row>
    <row r="600" spans="6:34" x14ac:dyDescent="0.2">
      <c r="F600" s="9">
        <v>40.200000000003399</v>
      </c>
      <c r="G600" s="17">
        <f t="shared" si="233"/>
        <v>1048.2000000000335</v>
      </c>
      <c r="H600" s="24">
        <f t="shared" si="226"/>
        <v>1321.3500000000336</v>
      </c>
      <c r="I600" s="24">
        <f t="shared" si="227"/>
        <v>13.196324000000999</v>
      </c>
      <c r="J600" s="18">
        <f t="shared" si="228"/>
        <v>1319632400.0000999</v>
      </c>
      <c r="K600" s="19">
        <f t="shared" si="217"/>
        <v>-4.7036300884576985</v>
      </c>
      <c r="L600" s="25">
        <f t="shared" si="218"/>
        <v>-9.1614686345740921</v>
      </c>
      <c r="M600" s="19">
        <f t="shared" si="219"/>
        <v>4.4578385461163936</v>
      </c>
      <c r="N600" s="20">
        <f t="shared" si="220"/>
        <v>10.190959999998185</v>
      </c>
      <c r="O600" s="42">
        <f t="shared" si="221"/>
        <v>1.5022005132685168</v>
      </c>
      <c r="P600" s="40"/>
      <c r="Q600" s="21">
        <f t="shared" si="222"/>
        <v>4.5018643270725311</v>
      </c>
      <c r="R600" s="44">
        <f t="shared" si="223"/>
        <v>0.80456205261401093</v>
      </c>
      <c r="S600" s="22"/>
      <c r="T600" s="22">
        <f t="shared" si="224"/>
        <v>0.44175076019073106</v>
      </c>
      <c r="U600" s="50">
        <f t="shared" si="225"/>
        <v>0.29992983325742612</v>
      </c>
      <c r="V600" s="47"/>
      <c r="W600" s="26">
        <f t="shared" si="229"/>
        <v>0.53558898795968946</v>
      </c>
      <c r="X600" s="26">
        <f t="shared" si="230"/>
        <v>0.44175076019073106</v>
      </c>
      <c r="Y600" s="27">
        <f t="shared" si="231"/>
        <v>0.60621173320498944</v>
      </c>
      <c r="Z600" s="26">
        <f t="shared" si="232"/>
        <v>0.54800696377413471</v>
      </c>
      <c r="AA600" s="33">
        <f t="shared" si="234"/>
        <v>1.2565796761933976</v>
      </c>
      <c r="AB600" s="30"/>
      <c r="AC600" s="37">
        <f t="shared" si="235"/>
        <v>2.4972735922556043E-3</v>
      </c>
      <c r="AD600" s="37">
        <f t="shared" si="236"/>
        <v>5.7808161944033136</v>
      </c>
      <c r="AE600" s="38">
        <f t="shared" si="237"/>
        <v>5.9584000000000028</v>
      </c>
      <c r="AF600" s="37">
        <f t="shared" si="238"/>
        <v>5.5224594293572628E-4</v>
      </c>
      <c r="AG600" s="37">
        <f t="shared" si="239"/>
        <v>0.35963231832603632</v>
      </c>
      <c r="AH600" s="38">
        <f t="shared" si="240"/>
        <v>0.57493909148584965</v>
      </c>
    </row>
    <row r="601" spans="6:34" x14ac:dyDescent="0.2">
      <c r="F601" s="9">
        <v>40.100000000003398</v>
      </c>
      <c r="G601" s="17">
        <f t="shared" si="233"/>
        <v>1047.9461538461874</v>
      </c>
      <c r="H601" s="24">
        <f t="shared" si="226"/>
        <v>1321.0961538461875</v>
      </c>
      <c r="I601" s="24">
        <f t="shared" si="227"/>
        <v>13.188806443787982</v>
      </c>
      <c r="J601" s="18">
        <f t="shared" si="228"/>
        <v>1318880644.3787982</v>
      </c>
      <c r="K601" s="19">
        <f t="shared" si="217"/>
        <v>-4.6826580451166828</v>
      </c>
      <c r="L601" s="25">
        <f t="shared" si="218"/>
        <v>-9.1655338123242291</v>
      </c>
      <c r="M601" s="19">
        <f t="shared" si="219"/>
        <v>4.4828757672075463</v>
      </c>
      <c r="N601" s="20">
        <f t="shared" si="220"/>
        <v>10.204718461536643</v>
      </c>
      <c r="O601" s="42">
        <f t="shared" si="221"/>
        <v>1.5001005529212099</v>
      </c>
      <c r="P601" s="40"/>
      <c r="Q601" s="21">
        <f t="shared" si="222"/>
        <v>4.4562808961806741</v>
      </c>
      <c r="R601" s="44">
        <f t="shared" si="223"/>
        <v>0.80337502498838875</v>
      </c>
      <c r="S601" s="22"/>
      <c r="T601" s="22">
        <f t="shared" si="224"/>
        <v>0.43668827444648972</v>
      </c>
      <c r="U601" s="50">
        <f t="shared" si="225"/>
        <v>0.2999065716744172</v>
      </c>
      <c r="V601" s="47"/>
      <c r="W601" s="26">
        <f t="shared" si="229"/>
        <v>0.53554744941860211</v>
      </c>
      <c r="X601" s="26">
        <f t="shared" si="230"/>
        <v>0.43668827444648972</v>
      </c>
      <c r="Y601" s="27">
        <f t="shared" si="231"/>
        <v>0.61319192746521323</v>
      </c>
      <c r="Z601" s="26">
        <f t="shared" si="232"/>
        <v>0.55084115536256006</v>
      </c>
      <c r="AA601" s="33">
        <f t="shared" si="234"/>
        <v>1.2500173592551183</v>
      </c>
      <c r="AB601" s="30"/>
      <c r="AC601" s="37">
        <f t="shared" si="235"/>
        <v>2.4718075436316661E-3</v>
      </c>
      <c r="AD601" s="37">
        <f t="shared" si="236"/>
        <v>5.7832880019469455</v>
      </c>
      <c r="AE601" s="38">
        <f t="shared" si="237"/>
        <v>5.9584000000000028</v>
      </c>
      <c r="AF601" s="37">
        <f t="shared" si="238"/>
        <v>5.516407983314108E-4</v>
      </c>
      <c r="AG601" s="37">
        <f t="shared" si="239"/>
        <v>0.36018395912436774</v>
      </c>
      <c r="AH601" s="38">
        <f t="shared" si="240"/>
        <v>0.57493848634124534</v>
      </c>
    </row>
    <row r="602" spans="6:34" x14ac:dyDescent="0.2">
      <c r="F602" s="9">
        <v>40.000000000003403</v>
      </c>
      <c r="G602" s="17">
        <f t="shared" si="233"/>
        <v>1047.6923076923413</v>
      </c>
      <c r="H602" s="24">
        <f t="shared" si="226"/>
        <v>1320.8423076923414</v>
      </c>
      <c r="I602" s="24">
        <f t="shared" si="227"/>
        <v>13.181301775148938</v>
      </c>
      <c r="J602" s="18">
        <f t="shared" si="228"/>
        <v>1318130177.5148938</v>
      </c>
      <c r="K602" s="19">
        <f t="shared" si="217"/>
        <v>-4.6615785319422525</v>
      </c>
      <c r="L602" s="25">
        <f t="shared" si="218"/>
        <v>-9.1695994793831446</v>
      </c>
      <c r="M602" s="19">
        <f t="shared" si="219"/>
        <v>4.5080209474408921</v>
      </c>
      <c r="N602" s="20">
        <f t="shared" si="220"/>
        <v>10.218476923075102</v>
      </c>
      <c r="O602" s="42">
        <f t="shared" si="221"/>
        <v>1.4979844720988922</v>
      </c>
      <c r="P602" s="40"/>
      <c r="Q602" s="21">
        <f t="shared" si="222"/>
        <v>4.4109464119522572</v>
      </c>
      <c r="R602" s="44">
        <f t="shared" si="223"/>
        <v>0.80218149433429431</v>
      </c>
      <c r="S602" s="22"/>
      <c r="T602" s="22">
        <f t="shared" si="224"/>
        <v>0.43166378366932273</v>
      </c>
      <c r="U602" s="50">
        <f t="shared" si="225"/>
        <v>0.29988404098593929</v>
      </c>
      <c r="V602" s="47"/>
      <c r="W602" s="26">
        <f t="shared" si="229"/>
        <v>0.53550721604632012</v>
      </c>
      <c r="X602" s="26">
        <f t="shared" si="230"/>
        <v>0.43166378366932273</v>
      </c>
      <c r="Y602" s="27">
        <f t="shared" si="231"/>
        <v>0.62028277134380461</v>
      </c>
      <c r="Z602" s="26">
        <f t="shared" si="232"/>
        <v>0.55368411191378175</v>
      </c>
      <c r="AA602" s="33">
        <f t="shared" si="234"/>
        <v>1.2435055710629694</v>
      </c>
      <c r="AB602" s="30"/>
      <c r="AC602" s="37">
        <f t="shared" si="235"/>
        <v>2.4464845853134428E-3</v>
      </c>
      <c r="AD602" s="37">
        <f t="shared" si="236"/>
        <v>5.7857344865322586</v>
      </c>
      <c r="AE602" s="38">
        <f t="shared" si="237"/>
        <v>5.9584000000000028</v>
      </c>
      <c r="AF602" s="37">
        <f t="shared" si="238"/>
        <v>5.5103276766008547E-4</v>
      </c>
      <c r="AG602" s="37">
        <f t="shared" si="239"/>
        <v>0.36073499189202785</v>
      </c>
      <c r="AH602" s="38">
        <f t="shared" si="240"/>
        <v>0.57493787831057408</v>
      </c>
    </row>
    <row r="603" spans="6:34" x14ac:dyDescent="0.2">
      <c r="F603" s="9">
        <v>39.900000000003402</v>
      </c>
      <c r="G603" s="17">
        <f t="shared" si="233"/>
        <v>1047.4384615384952</v>
      </c>
      <c r="H603" s="24">
        <f t="shared" si="226"/>
        <v>1320.5884615384953</v>
      </c>
      <c r="I603" s="24">
        <f t="shared" si="227"/>
        <v>13.173809994083825</v>
      </c>
      <c r="J603" s="18">
        <f t="shared" si="228"/>
        <v>1317380999.4083827</v>
      </c>
      <c r="K603" s="19">
        <f t="shared" si="217"/>
        <v>-4.6403909575672371</v>
      </c>
      <c r="L603" s="25">
        <f t="shared" si="218"/>
        <v>-9.1736656360330375</v>
      </c>
      <c r="M603" s="19">
        <f t="shared" si="219"/>
        <v>4.5332746784658005</v>
      </c>
      <c r="N603" s="20">
        <f t="shared" si="220"/>
        <v>10.23223538461356</v>
      </c>
      <c r="O603" s="42">
        <f t="shared" si="221"/>
        <v>1.4958521820964847</v>
      </c>
      <c r="P603" s="40"/>
      <c r="Q603" s="21">
        <f t="shared" si="222"/>
        <v>4.3658616864867259</v>
      </c>
      <c r="R603" s="44">
        <f t="shared" si="223"/>
        <v>0.80098143231230479</v>
      </c>
      <c r="S603" s="22"/>
      <c r="T603" s="22">
        <f t="shared" si="224"/>
        <v>0.42667721395969538</v>
      </c>
      <c r="U603" s="50">
        <f t="shared" si="225"/>
        <v>0.29986225073806028</v>
      </c>
      <c r="V603" s="47"/>
      <c r="W603" s="26">
        <f t="shared" si="229"/>
        <v>0.53546830488939334</v>
      </c>
      <c r="X603" s="26">
        <f t="shared" si="230"/>
        <v>0.42667721395969538</v>
      </c>
      <c r="Y603" s="27">
        <f t="shared" si="231"/>
        <v>0.62748640819143264</v>
      </c>
      <c r="Z603" s="26">
        <f t="shared" si="232"/>
        <v>0.55653567407341509</v>
      </c>
      <c r="AA603" s="33">
        <f t="shared" si="234"/>
        <v>1.2370442385202569</v>
      </c>
      <c r="AB603" s="30"/>
      <c r="AC603" s="37">
        <f t="shared" si="235"/>
        <v>2.4213050978108244E-3</v>
      </c>
      <c r="AD603" s="37">
        <f t="shared" si="236"/>
        <v>5.7881557916300697</v>
      </c>
      <c r="AE603" s="38">
        <f t="shared" si="237"/>
        <v>5.9584000000000028</v>
      </c>
      <c r="AF603" s="37">
        <f t="shared" si="238"/>
        <v>5.5042184152519029E-4</v>
      </c>
      <c r="AG603" s="37">
        <f t="shared" si="239"/>
        <v>0.36128541373355305</v>
      </c>
      <c r="AH603" s="38">
        <f t="shared" si="240"/>
        <v>0.57493726738443929</v>
      </c>
    </row>
    <row r="604" spans="6:34" x14ac:dyDescent="0.2">
      <c r="F604" s="9">
        <v>39.800000000003401</v>
      </c>
      <c r="G604" s="17">
        <f t="shared" si="233"/>
        <v>1047.1846153846491</v>
      </c>
      <c r="H604" s="24">
        <f t="shared" si="226"/>
        <v>1320.3346153846492</v>
      </c>
      <c r="I604" s="24">
        <f t="shared" si="227"/>
        <v>13.166331100592728</v>
      </c>
      <c r="J604" s="18">
        <f t="shared" si="228"/>
        <v>1316633110.0592728</v>
      </c>
      <c r="K604" s="19">
        <f t="shared" si="217"/>
        <v>-4.6190947258821193</v>
      </c>
      <c r="L604" s="25">
        <f t="shared" si="218"/>
        <v>-9.1777322825563186</v>
      </c>
      <c r="M604" s="19">
        <f t="shared" si="219"/>
        <v>4.5586375566741992</v>
      </c>
      <c r="N604" s="20">
        <f t="shared" si="220"/>
        <v>10.245993846152018</v>
      </c>
      <c r="O604" s="42">
        <f t="shared" si="221"/>
        <v>1.4937035934975631</v>
      </c>
      <c r="P604" s="40"/>
      <c r="Q604" s="21">
        <f t="shared" si="222"/>
        <v>4.3210275107047709</v>
      </c>
      <c r="R604" s="44">
        <f t="shared" si="223"/>
        <v>0.79977481023389752</v>
      </c>
      <c r="S604" s="22"/>
      <c r="T604" s="22">
        <f t="shared" si="224"/>
        <v>0.42172848974797839</v>
      </c>
      <c r="U604" s="50">
        <f t="shared" si="225"/>
        <v>0.29984121058600999</v>
      </c>
      <c r="V604" s="47"/>
      <c r="W604" s="26">
        <f t="shared" si="229"/>
        <v>0.53543073318930345</v>
      </c>
      <c r="X604" s="26">
        <f t="shared" si="230"/>
        <v>0.42172848974797839</v>
      </c>
      <c r="Y604" s="27">
        <f t="shared" si="231"/>
        <v>0.63480503001975586</v>
      </c>
      <c r="Z604" s="26">
        <f t="shared" si="232"/>
        <v>0.55939567875259111</v>
      </c>
      <c r="AA604" s="33">
        <f t="shared" si="234"/>
        <v>1.230633286633648</v>
      </c>
      <c r="AB604" s="30"/>
      <c r="AC604" s="37">
        <f t="shared" si="235"/>
        <v>2.3962694502232445E-3</v>
      </c>
      <c r="AD604" s="37">
        <f t="shared" si="236"/>
        <v>5.7905520610802927</v>
      </c>
      <c r="AE604" s="38">
        <f t="shared" si="237"/>
        <v>5.9584000000000028</v>
      </c>
      <c r="AF604" s="37">
        <f t="shared" si="238"/>
        <v>5.4980801040996157E-4</v>
      </c>
      <c r="AG604" s="37">
        <f t="shared" si="239"/>
        <v>0.36183522174396299</v>
      </c>
      <c r="AH604" s="38">
        <f t="shared" si="240"/>
        <v>0.57493665355332402</v>
      </c>
    </row>
    <row r="605" spans="6:34" x14ac:dyDescent="0.2">
      <c r="F605" s="9">
        <v>39.700000000003399</v>
      </c>
      <c r="G605" s="17">
        <f t="shared" si="233"/>
        <v>1046.930769230803</v>
      </c>
      <c r="H605" s="24">
        <f t="shared" si="226"/>
        <v>1320.0807692308031</v>
      </c>
      <c r="I605" s="24">
        <f t="shared" si="227"/>
        <v>13.158865094675576</v>
      </c>
      <c r="J605" s="18">
        <f t="shared" si="228"/>
        <v>1315886509.4675577</v>
      </c>
      <c r="K605" s="19">
        <f t="shared" si="217"/>
        <v>-4.5976892359848858</v>
      </c>
      <c r="L605" s="25">
        <f t="shared" si="218"/>
        <v>-9.1817994192356291</v>
      </c>
      <c r="M605" s="19">
        <f t="shared" si="219"/>
        <v>4.5841101832507434</v>
      </c>
      <c r="N605" s="20">
        <f t="shared" si="220"/>
        <v>10.259752307690476</v>
      </c>
      <c r="O605" s="42">
        <f t="shared" si="221"/>
        <v>1.4915386161668245</v>
      </c>
      <c r="P605" s="40"/>
      <c r="Q605" s="21">
        <f t="shared" si="222"/>
        <v>4.2764446543128649</v>
      </c>
      <c r="R605" s="44">
        <f t="shared" si="223"/>
        <v>0.79856159905559632</v>
      </c>
      <c r="S605" s="22"/>
      <c r="T605" s="22">
        <f t="shared" si="224"/>
        <v>0.41681753380218933</v>
      </c>
      <c r="U605" s="50">
        <f t="shared" si="225"/>
        <v>0.29982093029572393</v>
      </c>
      <c r="V605" s="47"/>
      <c r="W605" s="26">
        <f t="shared" si="229"/>
        <v>0.53539451838522123</v>
      </c>
      <c r="X605" s="26">
        <f t="shared" si="230"/>
        <v>0.41681753380218933</v>
      </c>
      <c r="Y605" s="27">
        <f t="shared" si="231"/>
        <v>0.64224087876219893</v>
      </c>
      <c r="Z605" s="26">
        <f t="shared" si="232"/>
        <v>0.56226395912057525</v>
      </c>
      <c r="AA605" s="33">
        <f t="shared" si="234"/>
        <v>1.2242726385266707</v>
      </c>
      <c r="AB605" s="30"/>
      <c r="AC605" s="37">
        <f t="shared" si="235"/>
        <v>2.3713780002264082E-3</v>
      </c>
      <c r="AD605" s="37">
        <f t="shared" si="236"/>
        <v>5.7929234390805195</v>
      </c>
      <c r="AE605" s="38">
        <f t="shared" si="237"/>
        <v>5.9584000000000028</v>
      </c>
      <c r="AF605" s="37">
        <f t="shared" si="238"/>
        <v>5.4919126467566797E-4</v>
      </c>
      <c r="AG605" s="37">
        <f t="shared" si="239"/>
        <v>0.36238441300863866</v>
      </c>
      <c r="AH605" s="38">
        <f t="shared" si="240"/>
        <v>0.57493603680758976</v>
      </c>
    </row>
    <row r="606" spans="6:34" x14ac:dyDescent="0.2">
      <c r="F606" s="9">
        <v>39.600000000003398</v>
      </c>
      <c r="G606" s="17">
        <f t="shared" si="233"/>
        <v>1046.6769230769569</v>
      </c>
      <c r="H606" s="24">
        <f t="shared" si="226"/>
        <v>1319.826923076957</v>
      </c>
      <c r="I606" s="24">
        <f t="shared" si="227"/>
        <v>13.151411976332355</v>
      </c>
      <c r="J606" s="18">
        <f t="shared" si="228"/>
        <v>1315141197.6332355</v>
      </c>
      <c r="K606" s="19">
        <f t="shared" si="217"/>
        <v>-4.5761738821302442</v>
      </c>
      <c r="L606" s="25">
        <f t="shared" si="218"/>
        <v>-9.1858670463538186</v>
      </c>
      <c r="M606" s="19">
        <f t="shared" si="219"/>
        <v>4.6096931642235743</v>
      </c>
      <c r="N606" s="20">
        <f t="shared" si="220"/>
        <v>10.273510769228935</v>
      </c>
      <c r="O606" s="42">
        <f t="shared" si="221"/>
        <v>1.4893571592424744</v>
      </c>
      <c r="P606" s="40"/>
      <c r="Q606" s="21">
        <f t="shared" si="222"/>
        <v>4.232113865770021</v>
      </c>
      <c r="R606" s="44">
        <f t="shared" si="223"/>
        <v>0.79734176937301915</v>
      </c>
      <c r="S606" s="22"/>
      <c r="T606" s="22">
        <f t="shared" si="224"/>
        <v>0.41194426723588834</v>
      </c>
      <c r="U606" s="50">
        <f t="shared" si="225"/>
        <v>0.29980141974541424</v>
      </c>
      <c r="V606" s="47"/>
      <c r="W606" s="26">
        <f t="shared" si="229"/>
        <v>0.53535967811681107</v>
      </c>
      <c r="X606" s="26">
        <f t="shared" si="230"/>
        <v>0.41194426723588834</v>
      </c>
      <c r="Y606" s="27">
        <f t="shared" si="231"/>
        <v>0.64979624757134002</v>
      </c>
      <c r="Z606" s="26">
        <f t="shared" si="232"/>
        <v>0.56514034459920504</v>
      </c>
      <c r="AA606" s="33">
        <f t="shared" si="234"/>
        <v>1.2179622154534706</v>
      </c>
      <c r="AB606" s="30"/>
      <c r="AC606" s="37">
        <f t="shared" si="235"/>
        <v>2.3466310940575604E-3</v>
      </c>
      <c r="AD606" s="37">
        <f t="shared" si="236"/>
        <v>5.7952700701745767</v>
      </c>
      <c r="AE606" s="38">
        <f t="shared" si="237"/>
        <v>5.9584000000000028</v>
      </c>
      <c r="AF606" s="37">
        <f t="shared" si="238"/>
        <v>5.4857159455922453E-4</v>
      </c>
      <c r="AG606" s="37">
        <f t="shared" si="239"/>
        <v>0.36293298460319789</v>
      </c>
      <c r="AH606" s="38">
        <f t="shared" si="240"/>
        <v>0.5749354171374732</v>
      </c>
    </row>
    <row r="607" spans="6:34" x14ac:dyDescent="0.2">
      <c r="F607" s="9">
        <v>39.500000000003403</v>
      </c>
      <c r="G607" s="17">
        <f t="shared" si="233"/>
        <v>1046.4230769231108</v>
      </c>
      <c r="H607" s="24">
        <f t="shared" si="226"/>
        <v>1319.5730769231109</v>
      </c>
      <c r="I607" s="24">
        <f t="shared" si="227"/>
        <v>13.143971745563121</v>
      </c>
      <c r="J607" s="18">
        <f t="shared" si="228"/>
        <v>1314397174.5563121</v>
      </c>
      <c r="K607" s="19">
        <f t="shared" si="217"/>
        <v>-4.5545480536781229</v>
      </c>
      <c r="L607" s="25">
        <f t="shared" si="218"/>
        <v>-9.1899351641939582</v>
      </c>
      <c r="M607" s="19">
        <f t="shared" si="219"/>
        <v>4.6353871105158353</v>
      </c>
      <c r="N607" s="20">
        <f t="shared" si="220"/>
        <v>10.287269230767393</v>
      </c>
      <c r="O607" s="42">
        <f t="shared" si="221"/>
        <v>1.487159131128502</v>
      </c>
      <c r="P607" s="40"/>
      <c r="Q607" s="21">
        <f t="shared" si="222"/>
        <v>4.1880358722567648</v>
      </c>
      <c r="R607" s="44">
        <f t="shared" si="223"/>
        <v>0.79611529141480586</v>
      </c>
      <c r="S607" s="22"/>
      <c r="T607" s="22">
        <f t="shared" si="224"/>
        <v>0.40710860951622557</v>
      </c>
      <c r="U607" s="50">
        <f t="shared" si="225"/>
        <v>0.29978268892716675</v>
      </c>
      <c r="V607" s="47"/>
      <c r="W607" s="26">
        <f t="shared" si="229"/>
        <v>0.53532623022708348</v>
      </c>
      <c r="X607" s="26">
        <f t="shared" si="230"/>
        <v>0.40710860951622557</v>
      </c>
      <c r="Y607" s="27">
        <f t="shared" si="231"/>
        <v>0.65747348215408807</v>
      </c>
      <c r="Z607" s="26">
        <f t="shared" si="232"/>
        <v>0.56802466085919556</v>
      </c>
      <c r="AA607" s="33">
        <f t="shared" si="234"/>
        <v>1.2117019368128261</v>
      </c>
      <c r="AB607" s="30"/>
      <c r="AC607" s="37">
        <f t="shared" si="235"/>
        <v>2.322029066502823E-3</v>
      </c>
      <c r="AD607" s="37">
        <f t="shared" si="236"/>
        <v>5.7975920992410792</v>
      </c>
      <c r="AE607" s="38">
        <f t="shared" si="237"/>
        <v>5.9584000000000019</v>
      </c>
      <c r="AF607" s="37">
        <f t="shared" si="238"/>
        <v>5.4794899017095514E-4</v>
      </c>
      <c r="AG607" s="37">
        <f t="shared" si="239"/>
        <v>0.36348093359336886</v>
      </c>
      <c r="AH607" s="38">
        <f t="shared" si="240"/>
        <v>0.57493479453308505</v>
      </c>
    </row>
    <row r="608" spans="6:34" x14ac:dyDescent="0.2">
      <c r="F608" s="9">
        <v>39.400000000003402</v>
      </c>
      <c r="G608" s="17">
        <f t="shared" si="233"/>
        <v>1046.1692307692647</v>
      </c>
      <c r="H608" s="24">
        <f t="shared" si="226"/>
        <v>1319.3192307692648</v>
      </c>
      <c r="I608" s="24">
        <f t="shared" si="227"/>
        <v>13.136544402367861</v>
      </c>
      <c r="J608" s="18">
        <f t="shared" si="228"/>
        <v>1313654440.2367861</v>
      </c>
      <c r="K608" s="19">
        <f t="shared" si="217"/>
        <v>-4.5328111350415563</v>
      </c>
      <c r="L608" s="25">
        <f t="shared" si="218"/>
        <v>-9.1940037730393289</v>
      </c>
      <c r="M608" s="19">
        <f t="shared" si="219"/>
        <v>4.6611926379977726</v>
      </c>
      <c r="N608" s="20">
        <f t="shared" si="220"/>
        <v>10.301027692305851</v>
      </c>
      <c r="O608" s="42">
        <f t="shared" si="221"/>
        <v>1.4849444394868625</v>
      </c>
      <c r="P608" s="40"/>
      <c r="Q608" s="21">
        <f t="shared" si="222"/>
        <v>4.14421137964632</v>
      </c>
      <c r="R608" s="44">
        <f t="shared" si="223"/>
        <v>0.79488213503643634</v>
      </c>
      <c r="S608" s="22"/>
      <c r="T608" s="22">
        <f t="shared" si="224"/>
        <v>0.40231047847213891</v>
      </c>
      <c r="U608" s="50">
        <f t="shared" si="225"/>
        <v>0.29976474794856628</v>
      </c>
      <c r="V608" s="47"/>
      <c r="W608" s="26">
        <f t="shared" si="229"/>
        <v>0.53529419276529688</v>
      </c>
      <c r="X608" s="26">
        <f t="shared" si="230"/>
        <v>0.40231047847213891</v>
      </c>
      <c r="Y608" s="27">
        <f t="shared" si="231"/>
        <v>0.66527498214586955</v>
      </c>
      <c r="Z608" s="26">
        <f t="shared" si="232"/>
        <v>0.57091672981836161</v>
      </c>
      <c r="AA608" s="33">
        <f t="shared" si="234"/>
        <v>1.2054917201624176</v>
      </c>
      <c r="AB608" s="30"/>
      <c r="AC608" s="37">
        <f t="shared" si="235"/>
        <v>2.2975722408865281E-3</v>
      </c>
      <c r="AD608" s="37">
        <f t="shared" si="236"/>
        <v>5.7998896714819654</v>
      </c>
      <c r="AE608" s="38">
        <f t="shared" si="237"/>
        <v>5.9584000000000019</v>
      </c>
      <c r="AF608" s="37">
        <f t="shared" si="238"/>
        <v>5.4732344149250917E-4</v>
      </c>
      <c r="AG608" s="37">
        <f t="shared" si="239"/>
        <v>0.36402825703486136</v>
      </c>
      <c r="AH608" s="38">
        <f t="shared" si="240"/>
        <v>0.57493416898440652</v>
      </c>
    </row>
    <row r="609" spans="6:34" x14ac:dyDescent="0.2">
      <c r="F609" s="9">
        <v>39.3000000000035</v>
      </c>
      <c r="G609" s="17">
        <f t="shared" si="233"/>
        <v>1045.9153846154186</v>
      </c>
      <c r="H609" s="24">
        <f t="shared" si="226"/>
        <v>1319.0653846154187</v>
      </c>
      <c r="I609" s="24">
        <f t="shared" si="227"/>
        <v>13.129129946746588</v>
      </c>
      <c r="J609" s="18">
        <f t="shared" si="228"/>
        <v>1312912994.6746588</v>
      </c>
      <c r="K609" s="19">
        <f t="shared" si="217"/>
        <v>-4.5109625056338443</v>
      </c>
      <c r="L609" s="25">
        <f t="shared" si="218"/>
        <v>-9.1980728731734374</v>
      </c>
      <c r="M609" s="19">
        <f t="shared" si="219"/>
        <v>4.6871103675395931</v>
      </c>
      <c r="N609" s="20">
        <f t="shared" si="220"/>
        <v>10.31478615384431</v>
      </c>
      <c r="O609" s="42">
        <f t="shared" si="221"/>
        <v>1.4827129912295511</v>
      </c>
      <c r="P609" s="40"/>
      <c r="Q609" s="21">
        <f t="shared" si="222"/>
        <v>4.1006410724781137</v>
      </c>
      <c r="R609" s="44">
        <f t="shared" si="223"/>
        <v>0.79364226971392893</v>
      </c>
      <c r="S609" s="22"/>
      <c r="T609" s="22">
        <f t="shared" si="224"/>
        <v>0.39754979030271115</v>
      </c>
      <c r="U609" s="50">
        <f t="shared" si="225"/>
        <v>0.29974760703434938</v>
      </c>
      <c r="V609" s="47"/>
      <c r="W609" s="26">
        <f t="shared" si="229"/>
        <v>0.53526358398990959</v>
      </c>
      <c r="X609" s="26">
        <f t="shared" si="230"/>
        <v>0.39754979030271115</v>
      </c>
      <c r="Y609" s="27">
        <f t="shared" si="231"/>
        <v>0.67320320252506904</v>
      </c>
      <c r="Z609" s="26">
        <f t="shared" si="232"/>
        <v>0.57381636964180038</v>
      </c>
      <c r="AA609" s="33">
        <f t="shared" si="234"/>
        <v>1.1993314812333695</v>
      </c>
      <c r="AB609" s="30"/>
      <c r="AC609" s="37">
        <f t="shared" si="235"/>
        <v>2.2732609290570006E-3</v>
      </c>
      <c r="AD609" s="37">
        <f t="shared" si="236"/>
        <v>5.8021629324110222</v>
      </c>
      <c r="AE609" s="38">
        <f t="shared" si="237"/>
        <v>5.9584000000000019</v>
      </c>
      <c r="AF609" s="37">
        <f t="shared" si="238"/>
        <v>5.4669493837360313E-4</v>
      </c>
      <c r="AG609" s="37">
        <f t="shared" si="239"/>
        <v>0.36457495197323497</v>
      </c>
      <c r="AH609" s="38">
        <f t="shared" si="240"/>
        <v>0.5749335404812882</v>
      </c>
    </row>
    <row r="610" spans="6:34" x14ac:dyDescent="0.2">
      <c r="F610" s="9">
        <v>39.200000000003499</v>
      </c>
      <c r="G610" s="17">
        <f t="shared" si="233"/>
        <v>1045.6615384615725</v>
      </c>
      <c r="H610" s="24">
        <f t="shared" si="226"/>
        <v>1318.8115384615726</v>
      </c>
      <c r="I610" s="24">
        <f t="shared" si="227"/>
        <v>13.121728378699231</v>
      </c>
      <c r="J610" s="18">
        <f t="shared" si="228"/>
        <v>1312172837.8699231</v>
      </c>
      <c r="K610" s="19">
        <f t="shared" si="217"/>
        <v>-4.4890015398149208</v>
      </c>
      <c r="L610" s="25">
        <f t="shared" si="218"/>
        <v>-9.2021424648800156</v>
      </c>
      <c r="M610" s="19">
        <f t="shared" si="219"/>
        <v>4.7131409250650949</v>
      </c>
      <c r="N610" s="20">
        <f t="shared" si="220"/>
        <v>10.328544615382768</v>
      </c>
      <c r="O610" s="42">
        <f t="shared" si="221"/>
        <v>1.4804646925105587</v>
      </c>
      <c r="P610" s="40"/>
      <c r="Q610" s="21">
        <f t="shared" si="222"/>
        <v>4.0573256139332523</v>
      </c>
      <c r="R610" s="44">
        <f t="shared" si="223"/>
        <v>0.79239566453741117</v>
      </c>
      <c r="S610" s="22"/>
      <c r="T610" s="22">
        <f t="shared" si="224"/>
        <v>0.39282645958565104</v>
      </c>
      <c r="U610" s="50">
        <f t="shared" si="225"/>
        <v>0.29973127652808618</v>
      </c>
      <c r="V610" s="47"/>
      <c r="W610" s="26">
        <f t="shared" si="229"/>
        <v>0.53523442237158236</v>
      </c>
      <c r="X610" s="26">
        <f t="shared" si="230"/>
        <v>0.39282645958565104</v>
      </c>
      <c r="Y610" s="27">
        <f t="shared" si="231"/>
        <v>0.68126065506908784</v>
      </c>
      <c r="Z610" s="26">
        <f t="shared" si="232"/>
        <v>0.5767233947441035</v>
      </c>
      <c r="AA610" s="33">
        <f t="shared" si="234"/>
        <v>1.1932211339450145</v>
      </c>
      <c r="AB610" s="30"/>
      <c r="AC610" s="37">
        <f t="shared" si="235"/>
        <v>2.2490954313904442E-3</v>
      </c>
      <c r="AD610" s="37">
        <f t="shared" si="236"/>
        <v>5.8044120278424129</v>
      </c>
      <c r="AE610" s="38">
        <f t="shared" si="237"/>
        <v>5.9584000000000019</v>
      </c>
      <c r="AF610" s="37">
        <f t="shared" si="238"/>
        <v>5.4606347053275648E-4</v>
      </c>
      <c r="AG610" s="37">
        <f t="shared" si="239"/>
        <v>0.36512101544376774</v>
      </c>
      <c r="AH610" s="38">
        <f t="shared" si="240"/>
        <v>0.57493290901344674</v>
      </c>
    </row>
    <row r="611" spans="6:34" x14ac:dyDescent="0.2">
      <c r="F611" s="9">
        <v>39.100000000003497</v>
      </c>
      <c r="G611" s="17">
        <f t="shared" si="233"/>
        <v>1045.4076923077264</v>
      </c>
      <c r="H611" s="24">
        <f t="shared" si="226"/>
        <v>1318.5576923077265</v>
      </c>
      <c r="I611" s="24">
        <f t="shared" si="227"/>
        <v>13.114339698225848</v>
      </c>
      <c r="J611" s="18">
        <f t="shared" si="228"/>
        <v>1311433969.8225849</v>
      </c>
      <c r="K611" s="19">
        <f t="shared" si="217"/>
        <v>-4.4669276068372525</v>
      </c>
      <c r="L611" s="25">
        <f t="shared" si="218"/>
        <v>-9.2062125484429984</v>
      </c>
      <c r="M611" s="19">
        <f t="shared" si="219"/>
        <v>4.7392849416057459</v>
      </c>
      <c r="N611" s="20">
        <f t="shared" si="220"/>
        <v>10.342303076921226</v>
      </c>
      <c r="O611" s="42">
        <f t="shared" si="221"/>
        <v>1.4781994487177545</v>
      </c>
      <c r="P611" s="40"/>
      <c r="Q611" s="21">
        <f t="shared" si="222"/>
        <v>4.0142656458127641</v>
      </c>
      <c r="R611" s="44">
        <f t="shared" si="223"/>
        <v>0.79114228820458732</v>
      </c>
      <c r="S611" s="22"/>
      <c r="T611" s="22">
        <f t="shared" si="224"/>
        <v>0.38814039928597416</v>
      </c>
      <c r="U611" s="50">
        <f t="shared" si="225"/>
        <v>0.29971576689389112</v>
      </c>
      <c r="V611" s="47"/>
      <c r="W611" s="26">
        <f t="shared" si="229"/>
        <v>0.53520672659623414</v>
      </c>
      <c r="X611" s="26">
        <f t="shared" si="230"/>
        <v>0.38814039928597416</v>
      </c>
      <c r="Y611" s="27">
        <f t="shared" si="231"/>
        <v>0.68944990985324417</v>
      </c>
      <c r="Z611" s="26">
        <f t="shared" si="232"/>
        <v>0.57963761579359763</v>
      </c>
      <c r="AA611" s="33">
        <f t="shared" si="234"/>
        <v>1.1871605904199822</v>
      </c>
      <c r="AB611" s="30"/>
      <c r="AC611" s="37">
        <f t="shared" si="235"/>
        <v>2.2250760367594834E-3</v>
      </c>
      <c r="AD611" s="37">
        <f t="shared" si="236"/>
        <v>5.8066371038791722</v>
      </c>
      <c r="AE611" s="38">
        <f t="shared" si="237"/>
        <v>5.9584000000000019</v>
      </c>
      <c r="AF611" s="37">
        <f t="shared" si="238"/>
        <v>5.4542902754924701E-4</v>
      </c>
      <c r="AG611" s="37">
        <f t="shared" si="239"/>
        <v>0.36566644447131696</v>
      </c>
      <c r="AH611" s="38">
        <f t="shared" si="240"/>
        <v>0.57493227457046325</v>
      </c>
    </row>
    <row r="612" spans="6:34" x14ac:dyDescent="0.2">
      <c r="F612" s="9">
        <v>39.000000000003503</v>
      </c>
      <c r="G612" s="17">
        <f t="shared" si="233"/>
        <v>1045.1538461538803</v>
      </c>
      <c r="H612" s="24">
        <f t="shared" si="226"/>
        <v>1318.3038461538804</v>
      </c>
      <c r="I612" s="24">
        <f t="shared" si="227"/>
        <v>13.106963905326438</v>
      </c>
      <c r="J612" s="18">
        <f t="shared" si="228"/>
        <v>1310696390.5326438</v>
      </c>
      <c r="K612" s="19">
        <f t="shared" si="217"/>
        <v>-4.4447400707907621</v>
      </c>
      <c r="L612" s="25">
        <f t="shared" si="218"/>
        <v>-9.2102831241465477</v>
      </c>
      <c r="M612" s="19">
        <f t="shared" si="219"/>
        <v>4.7655430533557857</v>
      </c>
      <c r="N612" s="20">
        <f t="shared" si="220"/>
        <v>10.356061538459684</v>
      </c>
      <c r="O612" s="42">
        <f t="shared" si="221"/>
        <v>1.4759171644646276</v>
      </c>
      <c r="P612" s="40"/>
      <c r="Q612" s="21">
        <f t="shared" si="222"/>
        <v>3.9714617885176207</v>
      </c>
      <c r="R612" s="44">
        <f t="shared" si="223"/>
        <v>0.78988210901406075</v>
      </c>
      <c r="S612" s="22"/>
      <c r="T612" s="22">
        <f t="shared" si="224"/>
        <v>0.38349152076478665</v>
      </c>
      <c r="U612" s="50">
        <f t="shared" si="225"/>
        <v>0.29970108871816376</v>
      </c>
      <c r="V612" s="47"/>
      <c r="W612" s="26">
        <f t="shared" si="229"/>
        <v>0.5351805155681495</v>
      </c>
      <c r="X612" s="26">
        <f t="shared" si="230"/>
        <v>0.38349152076478665</v>
      </c>
      <c r="Y612" s="27">
        <f t="shared" si="231"/>
        <v>0.69777359679407469</v>
      </c>
      <c r="Z612" s="26">
        <f t="shared" si="232"/>
        <v>0.58255883971872047</v>
      </c>
      <c r="AA612" s="33">
        <f t="shared" si="234"/>
        <v>1.1811497609994892</v>
      </c>
      <c r="AB612" s="30"/>
      <c r="AC612" s="37">
        <f t="shared" si="235"/>
        <v>2.2012030225492443E-3</v>
      </c>
      <c r="AD612" s="37">
        <f t="shared" si="236"/>
        <v>5.8088383069017215</v>
      </c>
      <c r="AE612" s="38">
        <f t="shared" si="237"/>
        <v>5.9584000000000019</v>
      </c>
      <c r="AF612" s="37">
        <f t="shared" si="238"/>
        <v>5.4479159886608138E-4</v>
      </c>
      <c r="AG612" s="37">
        <f t="shared" si="239"/>
        <v>0.36621123607018302</v>
      </c>
      <c r="AH612" s="38">
        <f t="shared" si="240"/>
        <v>0.57493163714178008</v>
      </c>
    </row>
    <row r="613" spans="6:34" x14ac:dyDescent="0.2">
      <c r="F613" s="9">
        <v>38.900000000003502</v>
      </c>
      <c r="G613" s="17">
        <f t="shared" si="233"/>
        <v>1044.9000000000342</v>
      </c>
      <c r="H613" s="24">
        <f t="shared" si="226"/>
        <v>1318.0500000000343</v>
      </c>
      <c r="I613" s="24">
        <f t="shared" si="227"/>
        <v>13.099601000000987</v>
      </c>
      <c r="J613" s="18">
        <f t="shared" si="228"/>
        <v>1309960100.0000987</v>
      </c>
      <c r="K613" s="19">
        <f t="shared" si="217"/>
        <v>-4.4224382905471273</v>
      </c>
      <c r="L613" s="25">
        <f t="shared" si="218"/>
        <v>-9.2143541922750423</v>
      </c>
      <c r="M613" s="19">
        <f t="shared" si="219"/>
        <v>4.7919159017279149</v>
      </c>
      <c r="N613" s="20">
        <f t="shared" si="220"/>
        <v>10.369819999998143</v>
      </c>
      <c r="O613" s="42">
        <f t="shared" si="221"/>
        <v>1.4736177435819284</v>
      </c>
      <c r="P613" s="40"/>
      <c r="Q613" s="21">
        <f t="shared" si="222"/>
        <v>3.9289146410312727</v>
      </c>
      <c r="R613" s="44">
        <f t="shared" si="223"/>
        <v>0.78861509485853698</v>
      </c>
      <c r="S613" s="22"/>
      <c r="T613" s="22">
        <f t="shared" si="224"/>
        <v>0.37887973378824091</v>
      </c>
      <c r="U613" s="50">
        <f t="shared" si="225"/>
        <v>0.29968725271135949</v>
      </c>
      <c r="V613" s="47"/>
      <c r="W613" s="26">
        <f t="shared" si="229"/>
        <v>0.53515580841314192</v>
      </c>
      <c r="X613" s="26">
        <f t="shared" si="230"/>
        <v>0.37887973378824091</v>
      </c>
      <c r="Y613" s="27">
        <f t="shared" si="231"/>
        <v>0.70623440723837316</v>
      </c>
      <c r="Z613" s="26">
        <f t="shared" si="232"/>
        <v>0.5854868697165333</v>
      </c>
      <c r="AA613" s="33">
        <f t="shared" si="234"/>
        <v>1.1751885542589207</v>
      </c>
      <c r="AB613" s="30"/>
      <c r="AC613" s="37">
        <f t="shared" si="235"/>
        <v>2.1774766546412347E-3</v>
      </c>
      <c r="AD613" s="37">
        <f t="shared" si="236"/>
        <v>5.8110157835563632</v>
      </c>
      <c r="AE613" s="38">
        <f t="shared" si="237"/>
        <v>5.9584000000000019</v>
      </c>
      <c r="AF613" s="37">
        <f t="shared" si="238"/>
        <v>5.4415117378495603E-4</v>
      </c>
      <c r="AG613" s="37">
        <f t="shared" si="239"/>
        <v>0.366755387243968</v>
      </c>
      <c r="AH613" s="38">
        <f t="shared" si="240"/>
        <v>0.57493099671669889</v>
      </c>
    </row>
    <row r="614" spans="6:34" x14ac:dyDescent="0.2">
      <c r="F614" s="9">
        <v>38.8000000000035</v>
      </c>
      <c r="G614" s="17">
        <f t="shared" si="233"/>
        <v>1044.6461538461881</v>
      </c>
      <c r="H614" s="24">
        <f t="shared" si="226"/>
        <v>1317.7961538461882</v>
      </c>
      <c r="I614" s="24">
        <f t="shared" si="227"/>
        <v>13.092250982249539</v>
      </c>
      <c r="J614" s="18">
        <f t="shared" si="228"/>
        <v>1309225098.2249539</v>
      </c>
      <c r="K614" s="19">
        <f t="shared" si="217"/>
        <v>-4.4000216197033382</v>
      </c>
      <c r="L614" s="25">
        <f t="shared" si="218"/>
        <v>-9.2184257531130793</v>
      </c>
      <c r="M614" s="19">
        <f t="shared" si="219"/>
        <v>4.8184041334097412</v>
      </c>
      <c r="N614" s="20">
        <f t="shared" si="220"/>
        <v>10.383578461536601</v>
      </c>
      <c r="O614" s="42">
        <f t="shared" si="221"/>
        <v>1.4713010891092058</v>
      </c>
      <c r="P614" s="40"/>
      <c r="Q614" s="21">
        <f t="shared" si="222"/>
        <v>3.8866247809044583</v>
      </c>
      <c r="R614" s="44">
        <f t="shared" si="223"/>
        <v>0.78734121321789763</v>
      </c>
      <c r="S614" s="22"/>
      <c r="T614" s="22">
        <f t="shared" si="224"/>
        <v>0.37430494653663943</v>
      </c>
      <c r="U614" s="50">
        <f t="shared" si="225"/>
        <v>0.29967426970979194</v>
      </c>
      <c r="V614" s="47"/>
      <c r="W614" s="26">
        <f t="shared" si="229"/>
        <v>0.53513262448177124</v>
      </c>
      <c r="X614" s="26">
        <f t="shared" si="230"/>
        <v>0.37430494653663943</v>
      </c>
      <c r="Y614" s="27">
        <f t="shared" si="231"/>
        <v>0.71483509559950331</v>
      </c>
      <c r="Z614" s="26">
        <f t="shared" si="232"/>
        <v>0.58842150526343062</v>
      </c>
      <c r="AA614" s="33">
        <f t="shared" si="234"/>
        <v>1.1692768770236708</v>
      </c>
      <c r="AB614" s="30"/>
      <c r="AC614" s="37">
        <f t="shared" si="235"/>
        <v>2.1538971874097874E-3</v>
      </c>
      <c r="AD614" s="37">
        <f t="shared" si="236"/>
        <v>5.8131696807437727</v>
      </c>
      <c r="AE614" s="38">
        <f t="shared" si="237"/>
        <v>5.9584000000000019</v>
      </c>
      <c r="AF614" s="37">
        <f t="shared" si="238"/>
        <v>5.4350774146385249E-4</v>
      </c>
      <c r="AG614" s="37">
        <f t="shared" si="239"/>
        <v>0.36729889498543183</v>
      </c>
      <c r="AH614" s="38">
        <f t="shared" si="240"/>
        <v>0.5749303532843778</v>
      </c>
    </row>
    <row r="615" spans="6:34" x14ac:dyDescent="0.2">
      <c r="F615" s="9">
        <v>38.700000000003499</v>
      </c>
      <c r="G615" s="17">
        <f t="shared" si="233"/>
        <v>1044.392307692342</v>
      </c>
      <c r="H615" s="24">
        <f t="shared" si="226"/>
        <v>1317.5423076923421</v>
      </c>
      <c r="I615" s="24">
        <f t="shared" si="227"/>
        <v>13.08491385207202</v>
      </c>
      <c r="J615" s="18">
        <f t="shared" si="228"/>
        <v>1308491385.207202</v>
      </c>
      <c r="K615" s="19">
        <f t="shared" si="217"/>
        <v>-4.3774894065244707</v>
      </c>
      <c r="L615" s="25">
        <f t="shared" si="218"/>
        <v>-9.2224978069454835</v>
      </c>
      <c r="M615" s="19">
        <f t="shared" si="219"/>
        <v>4.8450084004210128</v>
      </c>
      <c r="N615" s="20">
        <f t="shared" si="220"/>
        <v>10.397336923075059</v>
      </c>
      <c r="O615" s="42">
        <f t="shared" si="221"/>
        <v>1.4689671032862206</v>
      </c>
      <c r="P615" s="40"/>
      <c r="Q615" s="21">
        <f t="shared" si="222"/>
        <v>3.8445927642422739</v>
      </c>
      <c r="R615" s="44">
        <f t="shared" si="223"/>
        <v>0.7860604311521372</v>
      </c>
      <c r="S615" s="22"/>
      <c r="T615" s="22">
        <f t="shared" si="224"/>
        <v>0.36976706561368394</v>
      </c>
      <c r="U615" s="50">
        <f t="shared" si="225"/>
        <v>0.29966215067746649</v>
      </c>
      <c r="V615" s="47"/>
      <c r="W615" s="26">
        <f t="shared" si="229"/>
        <v>0.53511098335261864</v>
      </c>
      <c r="X615" s="26">
        <f t="shared" si="230"/>
        <v>0.36976706561368394</v>
      </c>
      <c r="Y615" s="27">
        <f t="shared" si="231"/>
        <v>0.72357848104254718</v>
      </c>
      <c r="Z615" s="26">
        <f t="shared" si="232"/>
        <v>0.59136254212808959</v>
      </c>
      <c r="AA615" s="33">
        <f t="shared" si="234"/>
        <v>1.1634146343852461</v>
      </c>
      <c r="AB615" s="30"/>
      <c r="AC615" s="37">
        <f t="shared" si="235"/>
        <v>2.1304648637205789E-3</v>
      </c>
      <c r="AD615" s="37">
        <f t="shared" si="236"/>
        <v>5.8153001456074929</v>
      </c>
      <c r="AE615" s="38">
        <f t="shared" si="237"/>
        <v>5.9584000000000019</v>
      </c>
      <c r="AF615" s="37">
        <f t="shared" si="238"/>
        <v>5.4286129091480955E-4</v>
      </c>
      <c r="AG615" s="37">
        <f t="shared" si="239"/>
        <v>0.36784175627634663</v>
      </c>
      <c r="AH615" s="38">
        <f t="shared" si="240"/>
        <v>0.57492970683382882</v>
      </c>
    </row>
    <row r="616" spans="6:34" x14ac:dyDescent="0.2">
      <c r="F616" s="9">
        <v>38.600000000003497</v>
      </c>
      <c r="G616" s="17">
        <f t="shared" si="233"/>
        <v>1044.1384615384959</v>
      </c>
      <c r="H616" s="24">
        <f t="shared" si="226"/>
        <v>1317.288461538496</v>
      </c>
      <c r="I616" s="24">
        <f t="shared" si="227"/>
        <v>13.077589609468461</v>
      </c>
      <c r="J616" s="18">
        <f t="shared" si="228"/>
        <v>1307758960.946846</v>
      </c>
      <c r="K616" s="19">
        <f t="shared" si="217"/>
        <v>-4.3548409938857011</v>
      </c>
      <c r="L616" s="25">
        <f t="shared" si="218"/>
        <v>-9.2265703540572837</v>
      </c>
      <c r="M616" s="19">
        <f t="shared" si="219"/>
        <v>4.8717293601715825</v>
      </c>
      <c r="N616" s="20">
        <f t="shared" si="220"/>
        <v>10.411095384613517</v>
      </c>
      <c r="O616" s="42">
        <f t="shared" si="221"/>
        <v>1.4666156875442518</v>
      </c>
      <c r="P616" s="40"/>
      <c r="Q616" s="21">
        <f t="shared" si="222"/>
        <v>3.8028191256935817</v>
      </c>
      <c r="R616" s="44">
        <f t="shared" si="223"/>
        <v>0.78477271529416603</v>
      </c>
      <c r="S616" s="22"/>
      <c r="T616" s="22">
        <f t="shared" si="224"/>
        <v>0.36526599605587523</v>
      </c>
      <c r="U616" s="50">
        <f t="shared" si="225"/>
        <v>0.29965090670794625</v>
      </c>
      <c r="V616" s="47"/>
      <c r="W616" s="26">
        <f t="shared" si="229"/>
        <v>0.53509090483561828</v>
      </c>
      <c r="X616" s="26">
        <f t="shared" si="230"/>
        <v>0.36526599605587523</v>
      </c>
      <c r="Y616" s="27">
        <f t="shared" si="231"/>
        <v>0.73246744921988949</v>
      </c>
      <c r="Z616" s="26">
        <f t="shared" si="232"/>
        <v>0.59430977238670013</v>
      </c>
      <c r="AA616" s="33">
        <f t="shared" si="234"/>
        <v>1.1576017297176346</v>
      </c>
      <c r="AB616" s="30"/>
      <c r="AC616" s="37">
        <f t="shared" si="235"/>
        <v>2.107179914928009E-3</v>
      </c>
      <c r="AD616" s="37">
        <f t="shared" si="236"/>
        <v>5.8174073255224208</v>
      </c>
      <c r="AE616" s="38">
        <f t="shared" si="237"/>
        <v>5.958400000000001</v>
      </c>
      <c r="AF616" s="37">
        <f t="shared" si="238"/>
        <v>5.4221181100106385E-4</v>
      </c>
      <c r="AG616" s="37">
        <f t="shared" si="239"/>
        <v>0.36838396808734769</v>
      </c>
      <c r="AH616" s="38">
        <f t="shared" si="240"/>
        <v>0.57492905735391497</v>
      </c>
    </row>
    <row r="617" spans="6:34" x14ac:dyDescent="0.2">
      <c r="F617" s="9">
        <v>38.500000000003503</v>
      </c>
      <c r="G617" s="17">
        <f t="shared" si="233"/>
        <v>1043.8846153846498</v>
      </c>
      <c r="H617" s="24">
        <f t="shared" si="226"/>
        <v>1317.0346153846499</v>
      </c>
      <c r="I617" s="24">
        <f t="shared" si="227"/>
        <v>13.070278254438875</v>
      </c>
      <c r="J617" s="18">
        <f t="shared" si="228"/>
        <v>1307027825.4438875</v>
      </c>
      <c r="K617" s="19">
        <f t="shared" si="217"/>
        <v>-4.3320757192135328</v>
      </c>
      <c r="L617" s="25">
        <f t="shared" si="218"/>
        <v>-9.2306433947337467</v>
      </c>
      <c r="M617" s="19">
        <f t="shared" si="219"/>
        <v>4.8985676755202139</v>
      </c>
      <c r="N617" s="20">
        <f t="shared" si="220"/>
        <v>10.424853846151976</v>
      </c>
      <c r="O617" s="42">
        <f t="shared" si="221"/>
        <v>1.4642467424972718</v>
      </c>
      <c r="P617" s="40"/>
      <c r="Q617" s="21">
        <f t="shared" si="222"/>
        <v>3.7613043784427274</v>
      </c>
      <c r="R617" s="44">
        <f t="shared" si="223"/>
        <v>0.78347803184246811</v>
      </c>
      <c r="S617" s="22"/>
      <c r="T617" s="22">
        <f t="shared" si="224"/>
        <v>0.36080164134206072</v>
      </c>
      <c r="U617" s="50">
        <f t="shared" si="225"/>
        <v>0.29964054902625109</v>
      </c>
      <c r="V617" s="47"/>
      <c r="W617" s="26">
        <f t="shared" si="229"/>
        <v>0.53507240897544828</v>
      </c>
      <c r="X617" s="26">
        <f t="shared" si="230"/>
        <v>0.36080164134206072</v>
      </c>
      <c r="Y617" s="27">
        <f t="shared" si="231"/>
        <v>0.74150495405891026</v>
      </c>
      <c r="Z617" s="26">
        <f t="shared" si="232"/>
        <v>0.59726298444051584</v>
      </c>
      <c r="AA617" s="33">
        <f t="shared" si="234"/>
        <v>1.1518380646939401</v>
      </c>
      <c r="AB617" s="30"/>
      <c r="AC617" s="37">
        <f t="shared" si="235"/>
        <v>2.0840425608746101E-3</v>
      </c>
      <c r="AD617" s="37">
        <f t="shared" si="236"/>
        <v>5.8194913680832956</v>
      </c>
      <c r="AE617" s="38">
        <f t="shared" si="237"/>
        <v>5.9584000000000019</v>
      </c>
      <c r="AF617" s="37">
        <f t="shared" si="238"/>
        <v>5.4155929043432876E-4</v>
      </c>
      <c r="AG617" s="37">
        <f t="shared" si="239"/>
        <v>0.368925527377782</v>
      </c>
      <c r="AH617" s="38">
        <f t="shared" si="240"/>
        <v>0.57492840483334828</v>
      </c>
    </row>
    <row r="618" spans="6:34" x14ac:dyDescent="0.2">
      <c r="F618" s="9">
        <v>38.400000000003502</v>
      </c>
      <c r="G618" s="17">
        <f t="shared" si="233"/>
        <v>1043.6307692308037</v>
      </c>
      <c r="H618" s="24">
        <f t="shared" si="226"/>
        <v>1316.7807692308038</v>
      </c>
      <c r="I618" s="24">
        <f t="shared" si="227"/>
        <v>13.062979786983249</v>
      </c>
      <c r="J618" s="18">
        <f t="shared" si="228"/>
        <v>1306297978.6983249</v>
      </c>
      <c r="K618" s="19">
        <f t="shared" si="217"/>
        <v>-4.3091929144261947</v>
      </c>
      <c r="L618" s="25">
        <f t="shared" si="218"/>
        <v>-9.2347169292603457</v>
      </c>
      <c r="M618" s="19">
        <f t="shared" si="219"/>
        <v>4.925524014834151</v>
      </c>
      <c r="N618" s="20">
        <f t="shared" si="220"/>
        <v>10.438612307690434</v>
      </c>
      <c r="O618" s="42">
        <f t="shared" si="221"/>
        <v>1.4618601679330174</v>
      </c>
      <c r="P618" s="40"/>
      <c r="Q618" s="21">
        <f t="shared" si="222"/>
        <v>3.7200490142035734</v>
      </c>
      <c r="R618" s="44">
        <f t="shared" si="223"/>
        <v>0.78217634655362378</v>
      </c>
      <c r="S618" s="22"/>
      <c r="T618" s="22">
        <f t="shared" si="224"/>
        <v>0.35637390340312797</v>
      </c>
      <c r="U618" s="50">
        <f t="shared" si="225"/>
        <v>0.29963108899079016</v>
      </c>
      <c r="V618" s="47"/>
      <c r="W618" s="26">
        <f t="shared" si="229"/>
        <v>0.53505551605498236</v>
      </c>
      <c r="X618" s="26">
        <f t="shared" si="230"/>
        <v>0.35637390340312797</v>
      </c>
      <c r="Y618" s="27">
        <f t="shared" si="231"/>
        <v>0.75069401960352133</v>
      </c>
      <c r="Z618" s="26">
        <f t="shared" si="232"/>
        <v>0.60022196303576847</v>
      </c>
      <c r="AA618" s="33">
        <f t="shared" si="234"/>
        <v>1.1461235393032847</v>
      </c>
      <c r="AB618" s="30"/>
      <c r="AC618" s="37">
        <f t="shared" si="235"/>
        <v>2.061053009892423E-3</v>
      </c>
      <c r="AD618" s="37">
        <f t="shared" si="236"/>
        <v>5.8215524210931884</v>
      </c>
      <c r="AE618" s="38">
        <f t="shared" si="237"/>
        <v>5.9584000000000019</v>
      </c>
      <c r="AF618" s="37">
        <f t="shared" si="238"/>
        <v>5.4090371777221462E-4</v>
      </c>
      <c r="AG618" s="37">
        <f t="shared" si="239"/>
        <v>0.36946643109555422</v>
      </c>
      <c r="AH618" s="38">
        <f t="shared" si="240"/>
        <v>0.57492774926068613</v>
      </c>
    </row>
    <row r="619" spans="6:34" x14ac:dyDescent="0.2">
      <c r="F619" s="9">
        <v>38.3000000000035</v>
      </c>
      <c r="G619" s="17">
        <f t="shared" si="233"/>
        <v>1043.3769230769576</v>
      </c>
      <c r="H619" s="24">
        <f t="shared" si="226"/>
        <v>1316.5269230769577</v>
      </c>
      <c r="I619" s="24">
        <f t="shared" si="227"/>
        <v>13.05569420710161</v>
      </c>
      <c r="J619" s="18">
        <f t="shared" si="228"/>
        <v>1305569420.710161</v>
      </c>
      <c r="K619" s="19">
        <f t="shared" si="217"/>
        <v>-4.2861919058733147</v>
      </c>
      <c r="L619" s="25">
        <f t="shared" si="218"/>
        <v>-9.2387909579227738</v>
      </c>
      <c r="M619" s="19">
        <f t="shared" si="219"/>
        <v>4.9525990520494592</v>
      </c>
      <c r="N619" s="20">
        <f t="shared" si="220"/>
        <v>10.452370769228892</v>
      </c>
      <c r="O619" s="42">
        <f t="shared" si="221"/>
        <v>1.4594558628039316</v>
      </c>
      <c r="P619" s="40"/>
      <c r="Q619" s="21">
        <f t="shared" si="222"/>
        <v>3.6790535032159011</v>
      </c>
      <c r="R619" s="44">
        <f t="shared" si="223"/>
        <v>0.78086762473468241</v>
      </c>
      <c r="S619" s="22"/>
      <c r="T619" s="22">
        <f t="shared" si="224"/>
        <v>0.35198268263184829</v>
      </c>
      <c r="U619" s="50">
        <f t="shared" si="225"/>
        <v>0.29962253809532896</v>
      </c>
      <c r="V619" s="47"/>
      <c r="W619" s="26">
        <f t="shared" si="229"/>
        <v>0.53504024659880167</v>
      </c>
      <c r="X619" s="26">
        <f t="shared" si="230"/>
        <v>0.35198268263184829</v>
      </c>
      <c r="Y619" s="27">
        <f t="shared" si="231"/>
        <v>0.76003774191132589</v>
      </c>
      <c r="Z619" s="26">
        <f t="shared" si="232"/>
        <v>0.60318648928597962</v>
      </c>
      <c r="AA619" s="33">
        <f t="shared" si="234"/>
        <v>1.1404580518679783</v>
      </c>
      <c r="AB619" s="30"/>
      <c r="AC619" s="37">
        <f t="shared" si="235"/>
        <v>2.0382114588033797E-3</v>
      </c>
      <c r="AD619" s="37">
        <f t="shared" si="236"/>
        <v>5.8235906325519915</v>
      </c>
      <c r="AE619" s="38">
        <f t="shared" si="237"/>
        <v>5.9584000000000019</v>
      </c>
      <c r="AF619" s="37">
        <f t="shared" si="238"/>
        <v>5.4024508141501336E-4</v>
      </c>
      <c r="AG619" s="37">
        <f t="shared" si="239"/>
        <v>0.37000667617696925</v>
      </c>
      <c r="AH619" s="38">
        <f t="shared" si="240"/>
        <v>0.57492709062432901</v>
      </c>
    </row>
    <row r="620" spans="6:34" x14ac:dyDescent="0.2">
      <c r="F620" s="9">
        <v>38.200000000003499</v>
      </c>
      <c r="G620" s="17">
        <f t="shared" si="233"/>
        <v>1043.1230769231115</v>
      </c>
      <c r="H620" s="24">
        <f t="shared" si="226"/>
        <v>1316.2730769231116</v>
      </c>
      <c r="I620" s="24">
        <f t="shared" si="227"/>
        <v>13.048421514793915</v>
      </c>
      <c r="J620" s="18">
        <f t="shared" si="228"/>
        <v>1304842151.4793916</v>
      </c>
      <c r="K620" s="19">
        <f t="shared" si="217"/>
        <v>-4.2630720142746741</v>
      </c>
      <c r="L620" s="25">
        <f t="shared" si="218"/>
        <v>-9.2428654810069553</v>
      </c>
      <c r="M620" s="19">
        <f t="shared" si="219"/>
        <v>4.9797934667322812</v>
      </c>
      <c r="N620" s="20">
        <f t="shared" si="220"/>
        <v>10.466129230767351</v>
      </c>
      <c r="O620" s="42">
        <f t="shared" si="221"/>
        <v>1.4570337252179817</v>
      </c>
      <c r="P620" s="40"/>
      <c r="Q620" s="21">
        <f t="shared" si="222"/>
        <v>3.6383182942441299</v>
      </c>
      <c r="R620" s="44">
        <f t="shared" si="223"/>
        <v>0.77955183123538541</v>
      </c>
      <c r="S620" s="22"/>
      <c r="T620" s="22">
        <f t="shared" si="224"/>
        <v>0.34762787789286426</v>
      </c>
      <c r="U620" s="50">
        <f t="shared" si="225"/>
        <v>0.29961490797099105</v>
      </c>
      <c r="V620" s="47"/>
      <c r="W620" s="26">
        <f t="shared" si="229"/>
        <v>0.53502662137676971</v>
      </c>
      <c r="X620" s="26">
        <f t="shared" si="230"/>
        <v>0.34762787789286426</v>
      </c>
      <c r="Y620" s="27">
        <f t="shared" si="231"/>
        <v>0.76953929100827179</v>
      </c>
      <c r="Z620" s="26">
        <f t="shared" si="232"/>
        <v>0.60615634069671176</v>
      </c>
      <c r="AA620" s="33">
        <f t="shared" si="234"/>
        <v>1.1348414990609579</v>
      </c>
      <c r="AB620" s="30"/>
      <c r="AC620" s="37">
        <f t="shared" si="235"/>
        <v>2.0155180929239029E-3</v>
      </c>
      <c r="AD620" s="37">
        <f t="shared" si="236"/>
        <v>5.8256061506449157</v>
      </c>
      <c r="AE620" s="38">
        <f t="shared" si="237"/>
        <v>5.9584000000000019</v>
      </c>
      <c r="AF620" s="37">
        <f t="shared" si="238"/>
        <v>5.3958336960319587E-4</v>
      </c>
      <c r="AG620" s="37">
        <f t="shared" si="239"/>
        <v>0.37054625954657244</v>
      </c>
      <c r="AH620" s="38">
        <f t="shared" si="240"/>
        <v>0.57492642891251722</v>
      </c>
    </row>
    <row r="621" spans="6:34" x14ac:dyDescent="0.2">
      <c r="F621" s="9">
        <v>38.100000000003497</v>
      </c>
      <c r="G621" s="17">
        <f t="shared" si="233"/>
        <v>1042.8692307692654</v>
      </c>
      <c r="H621" s="24">
        <f t="shared" si="226"/>
        <v>1316.0192307692655</v>
      </c>
      <c r="I621" s="24">
        <f t="shared" si="227"/>
        <v>13.04116171006018</v>
      </c>
      <c r="J621" s="18">
        <f t="shared" si="228"/>
        <v>1304116171.0060179</v>
      </c>
      <c r="K621" s="19">
        <f t="shared" si="217"/>
        <v>-4.2398325546582036</v>
      </c>
      <c r="L621" s="25">
        <f t="shared" si="218"/>
        <v>-9.2469404987990309</v>
      </c>
      <c r="M621" s="19">
        <f t="shared" si="219"/>
        <v>5.0071079441408273</v>
      </c>
      <c r="N621" s="20">
        <f t="shared" si="220"/>
        <v>10.479887692305809</v>
      </c>
      <c r="O621" s="42">
        <f t="shared" si="221"/>
        <v>1.4545936524293568</v>
      </c>
      <c r="P621" s="40"/>
      <c r="Q621" s="21">
        <f t="shared" si="222"/>
        <v>3.5978438145783951</v>
      </c>
      <c r="R621" s="44">
        <f t="shared" si="223"/>
        <v>0.77822893044024055</v>
      </c>
      <c r="S621" s="22"/>
      <c r="T621" s="22">
        <f t="shared" si="224"/>
        <v>0.34330938653282356</v>
      </c>
      <c r="U621" s="50">
        <f t="shared" si="225"/>
        <v>0.29960821038829605</v>
      </c>
      <c r="V621" s="47"/>
      <c r="W621" s="26">
        <f t="shared" si="229"/>
        <v>0.53501466140767151</v>
      </c>
      <c r="X621" s="26">
        <f t="shared" si="230"/>
        <v>0.34330938653282356</v>
      </c>
      <c r="Y621" s="27">
        <f t="shared" si="231"/>
        <v>0.77920191290272101</v>
      </c>
      <c r="Z621" s="26">
        <f t="shared" si="232"/>
        <v>0.60913129119278975</v>
      </c>
      <c r="AA621" s="33">
        <f t="shared" si="234"/>
        <v>1.1292737759234937</v>
      </c>
      <c r="AB621" s="30"/>
      <c r="AC621" s="37">
        <f t="shared" si="235"/>
        <v>1.9929730860685255E-3</v>
      </c>
      <c r="AD621" s="37">
        <f t="shared" si="236"/>
        <v>5.8275991237309839</v>
      </c>
      <c r="AE621" s="38">
        <f t="shared" si="237"/>
        <v>5.9584000000000019</v>
      </c>
      <c r="AF621" s="37">
        <f t="shared" si="238"/>
        <v>5.3891857041427592E-4</v>
      </c>
      <c r="AG621" s="37">
        <f t="shared" si="239"/>
        <v>0.37108517811698671</v>
      </c>
      <c r="AH621" s="38">
        <f t="shared" si="240"/>
        <v>0.5749257641133283</v>
      </c>
    </row>
    <row r="622" spans="6:34" x14ac:dyDescent="0.2">
      <c r="F622" s="9">
        <v>38.000000000003503</v>
      </c>
      <c r="G622" s="17">
        <f t="shared" si="233"/>
        <v>1042.6153846154193</v>
      </c>
      <c r="H622" s="24">
        <f t="shared" si="226"/>
        <v>1315.7653846154194</v>
      </c>
      <c r="I622" s="24">
        <f t="shared" si="227"/>
        <v>13.033914792900404</v>
      </c>
      <c r="J622" s="18">
        <f t="shared" si="228"/>
        <v>1303391479.2900405</v>
      </c>
      <c r="K622" s="19">
        <f t="shared" si="217"/>
        <v>-4.2164728362970587</v>
      </c>
      <c r="L622" s="25">
        <f t="shared" si="218"/>
        <v>-9.2510160115853548</v>
      </c>
      <c r="M622" s="19">
        <f t="shared" si="219"/>
        <v>5.0345431752882961</v>
      </c>
      <c r="N622" s="20">
        <f t="shared" si="220"/>
        <v>10.493646153844267</v>
      </c>
      <c r="O622" s="42">
        <f t="shared" si="221"/>
        <v>1.4521355408290306</v>
      </c>
      <c r="P622" s="40"/>
      <c r="Q622" s="21">
        <f t="shared" si="222"/>
        <v>3.5576304700379975</v>
      </c>
      <c r="R622" s="44">
        <f t="shared" si="223"/>
        <v>0.77689888626043535</v>
      </c>
      <c r="S622" s="22"/>
      <c r="T622" s="22">
        <f t="shared" si="224"/>
        <v>0.33902710439065897</v>
      </c>
      <c r="U622" s="50">
        <f t="shared" si="225"/>
        <v>0.29960245725923368</v>
      </c>
      <c r="V622" s="47"/>
      <c r="W622" s="26">
        <f t="shared" si="229"/>
        <v>0.53500438796291727</v>
      </c>
      <c r="X622" s="26">
        <f t="shared" si="230"/>
        <v>0.33902710439065897</v>
      </c>
      <c r="Y622" s="27">
        <f t="shared" si="231"/>
        <v>0.78902893166092525</v>
      </c>
      <c r="Z622" s="26">
        <f t="shared" si="232"/>
        <v>0.61211111114802863</v>
      </c>
      <c r="AA622" s="33">
        <f t="shared" si="234"/>
        <v>1.1237547758831694</v>
      </c>
      <c r="AB622" s="30"/>
      <c r="AC622" s="37">
        <f t="shared" si="235"/>
        <v>1.9705766005554972E-3</v>
      </c>
      <c r="AD622" s="37">
        <f t="shared" si="236"/>
        <v>5.8295697003315397</v>
      </c>
      <c r="AE622" s="38">
        <f t="shared" si="237"/>
        <v>5.9584000000000019</v>
      </c>
      <c r="AF622" s="37">
        <f t="shared" si="238"/>
        <v>5.3825067175980392E-4</v>
      </c>
      <c r="AG622" s="37">
        <f t="shared" si="239"/>
        <v>0.37162342878874649</v>
      </c>
      <c r="AH622" s="38">
        <f t="shared" si="240"/>
        <v>0.5749250962146738</v>
      </c>
    </row>
    <row r="623" spans="6:34" x14ac:dyDescent="0.2">
      <c r="F623" s="9">
        <v>37.900000000003502</v>
      </c>
      <c r="G623" s="17">
        <f t="shared" si="233"/>
        <v>1042.3615384615732</v>
      </c>
      <c r="H623" s="24">
        <f t="shared" si="226"/>
        <v>1315.5115384615733</v>
      </c>
      <c r="I623" s="24">
        <f t="shared" si="227"/>
        <v>13.026680763314602</v>
      </c>
      <c r="J623" s="18">
        <f t="shared" si="228"/>
        <v>1302668076.3314602</v>
      </c>
      <c r="K623" s="19">
        <f t="shared" si="217"/>
        <v>-4.1929921626458917</v>
      </c>
      <c r="L623" s="25">
        <f t="shared" si="218"/>
        <v>-9.2550920196525084</v>
      </c>
      <c r="M623" s="19">
        <f t="shared" si="219"/>
        <v>5.0620998570066167</v>
      </c>
      <c r="N623" s="20">
        <f t="shared" si="220"/>
        <v>10.507404615382725</v>
      </c>
      <c r="O623" s="42">
        <f t="shared" si="221"/>
        <v>1.4496592859352013</v>
      </c>
      <c r="P623" s="40"/>
      <c r="Q623" s="21">
        <f t="shared" si="222"/>
        <v>3.5176786449771975</v>
      </c>
      <c r="R623" s="44">
        <f t="shared" si="223"/>
        <v>0.77556166212559585</v>
      </c>
      <c r="S623" s="22"/>
      <c r="T623" s="22">
        <f t="shared" si="224"/>
        <v>0.33478092580801111</v>
      </c>
      <c r="U623" s="50">
        <f t="shared" si="225"/>
        <v>0.29959766063937543</v>
      </c>
      <c r="V623" s="47"/>
      <c r="W623" s="26">
        <f t="shared" si="229"/>
        <v>0.5349958225703132</v>
      </c>
      <c r="X623" s="26">
        <f t="shared" si="230"/>
        <v>0.33478092580801111</v>
      </c>
      <c r="Y623" s="27">
        <f t="shared" si="231"/>
        <v>0.79902375154598948</v>
      </c>
      <c r="Z623" s="26">
        <f t="shared" si="232"/>
        <v>0.6150955674174996</v>
      </c>
      <c r="AA623" s="33">
        <f t="shared" si="234"/>
        <v>1.1182843907721312</v>
      </c>
      <c r="AB623" s="30"/>
      <c r="AC623" s="37">
        <f t="shared" si="235"/>
        <v>1.948328787214356E-3</v>
      </c>
      <c r="AD623" s="37">
        <f t="shared" si="236"/>
        <v>5.8315180291187536</v>
      </c>
      <c r="AE623" s="38">
        <f t="shared" si="237"/>
        <v>5.9584000000000019</v>
      </c>
      <c r="AF623" s="37">
        <f t="shared" si="238"/>
        <v>5.3757966138249331E-4</v>
      </c>
      <c r="AG623" s="37">
        <f t="shared" si="239"/>
        <v>0.372161008450129</v>
      </c>
      <c r="AH623" s="38">
        <f t="shared" si="240"/>
        <v>0.57492442520429643</v>
      </c>
    </row>
    <row r="624" spans="6:34" x14ac:dyDescent="0.2">
      <c r="F624" s="9">
        <v>37.8000000000035</v>
      </c>
      <c r="G624" s="17">
        <f t="shared" si="233"/>
        <v>1042.1076923077271</v>
      </c>
      <c r="H624" s="24">
        <f t="shared" si="226"/>
        <v>1315.2576923077272</v>
      </c>
      <c r="I624" s="24">
        <f t="shared" si="227"/>
        <v>13.019459621302786</v>
      </c>
      <c r="J624" s="18">
        <f t="shared" si="228"/>
        <v>1301945962.1302786</v>
      </c>
      <c r="K624" s="19">
        <f t="shared" si="217"/>
        <v>-4.1693898312762174</v>
      </c>
      <c r="L624" s="25">
        <f t="shared" si="218"/>
        <v>-9.2591685232872916</v>
      </c>
      <c r="M624" s="19">
        <f t="shared" si="219"/>
        <v>5.0897786920110741</v>
      </c>
      <c r="N624" s="20">
        <f t="shared" si="220"/>
        <v>10.521163076921184</v>
      </c>
      <c r="O624" s="42">
        <f t="shared" si="221"/>
        <v>1.4471647823835969</v>
      </c>
      <c r="P624" s="40"/>
      <c r="Q624" s="21">
        <f t="shared" si="222"/>
        <v>3.4779887022934233</v>
      </c>
      <c r="R624" s="44">
        <f t="shared" si="223"/>
        <v>0.77421722097538037</v>
      </c>
      <c r="S624" s="22"/>
      <c r="T624" s="22">
        <f t="shared" si="224"/>
        <v>0.33057074363979821</v>
      </c>
      <c r="U624" s="50">
        <f t="shared" si="225"/>
        <v>0.2995938327300241</v>
      </c>
      <c r="V624" s="47"/>
      <c r="W624" s="26">
        <f t="shared" si="229"/>
        <v>0.5349889870179001</v>
      </c>
      <c r="X624" s="26">
        <f t="shared" si="230"/>
        <v>0.33057074363979821</v>
      </c>
      <c r="Y624" s="27">
        <f t="shared" si="231"/>
        <v>0.80918985922245334</v>
      </c>
      <c r="Z624" s="26">
        <f t="shared" si="232"/>
        <v>0.61808442337236158</v>
      </c>
      <c r="AA624" s="33">
        <f t="shared" si="234"/>
        <v>1.1128625108456121</v>
      </c>
      <c r="AB624" s="30"/>
      <c r="AC624" s="37">
        <f t="shared" si="235"/>
        <v>1.9262297853926316E-3</v>
      </c>
      <c r="AD624" s="37">
        <f t="shared" si="236"/>
        <v>5.8334442589041462</v>
      </c>
      <c r="AE624" s="38">
        <f t="shared" si="237"/>
        <v>5.9584000000000019</v>
      </c>
      <c r="AF624" s="37">
        <f t="shared" si="238"/>
        <v>5.3690552685270985E-4</v>
      </c>
      <c r="AG624" s="37">
        <f t="shared" si="239"/>
        <v>0.37269791397698171</v>
      </c>
      <c r="AH624" s="38">
        <f t="shared" si="240"/>
        <v>0.57492375106976668</v>
      </c>
    </row>
    <row r="625" spans="6:34" x14ac:dyDescent="0.2">
      <c r="F625" s="9">
        <v>37.700000000003499</v>
      </c>
      <c r="G625" s="17">
        <f t="shared" si="233"/>
        <v>1041.853846153881</v>
      </c>
      <c r="H625" s="24">
        <f t="shared" si="226"/>
        <v>1315.0038461538811</v>
      </c>
      <c r="I625" s="24">
        <f t="shared" si="227"/>
        <v>13.012251366864916</v>
      </c>
      <c r="J625" s="18">
        <f t="shared" si="228"/>
        <v>1301225136.6864917</v>
      </c>
      <c r="K625" s="19">
        <f t="shared" si="217"/>
        <v>-4.1456651338108985</v>
      </c>
      <c r="L625" s="25">
        <f t="shared" si="218"/>
        <v>-9.2632455227767334</v>
      </c>
      <c r="M625" s="19">
        <f t="shared" si="219"/>
        <v>5.1175803889658349</v>
      </c>
      <c r="N625" s="20">
        <f t="shared" si="220"/>
        <v>10.534921538459642</v>
      </c>
      <c r="O625" s="42">
        <f t="shared" si="221"/>
        <v>1.444651923917645</v>
      </c>
      <c r="P625" s="40"/>
      <c r="Q625" s="21">
        <f t="shared" si="222"/>
        <v>3.4385609834378221</v>
      </c>
      <c r="R625" s="44">
        <f t="shared" si="223"/>
        <v>0.77286552525090513</v>
      </c>
      <c r="S625" s="22"/>
      <c r="T625" s="22">
        <f t="shared" si="224"/>
        <v>0.32639644926492634</v>
      </c>
      <c r="U625" s="50">
        <f t="shared" si="225"/>
        <v>0.29959098588040212</v>
      </c>
      <c r="V625" s="47"/>
      <c r="W625" s="26">
        <f t="shared" si="229"/>
        <v>0.53498390335786083</v>
      </c>
      <c r="X625" s="26">
        <f t="shared" si="230"/>
        <v>0.32639644926492634</v>
      </c>
      <c r="Y625" s="27">
        <f t="shared" si="231"/>
        <v>0.81953082602873273</v>
      </c>
      <c r="Z625" s="26">
        <f t="shared" si="232"/>
        <v>0.62107743893729039</v>
      </c>
      <c r="AA625" s="33">
        <f t="shared" si="234"/>
        <v>1.1074890248007265</v>
      </c>
      <c r="AB625" s="30"/>
      <c r="AC625" s="37">
        <f t="shared" si="235"/>
        <v>1.9042797229666378E-3</v>
      </c>
      <c r="AD625" s="37">
        <f t="shared" si="236"/>
        <v>5.8353485386271124</v>
      </c>
      <c r="AE625" s="38">
        <f t="shared" si="237"/>
        <v>5.958400000000001</v>
      </c>
      <c r="AF625" s="37">
        <f t="shared" si="238"/>
        <v>5.3622825556566133E-4</v>
      </c>
      <c r="AG625" s="37">
        <f t="shared" si="239"/>
        <v>0.37323414223254736</v>
      </c>
      <c r="AH625" s="38">
        <f t="shared" si="240"/>
        <v>0.57492307379847962</v>
      </c>
    </row>
    <row r="626" spans="6:34" x14ac:dyDescent="0.2">
      <c r="F626" s="9">
        <v>37.600000000003497</v>
      </c>
      <c r="G626" s="17">
        <f t="shared" si="233"/>
        <v>1041.6000000000349</v>
      </c>
      <c r="H626" s="24">
        <f t="shared" si="226"/>
        <v>1314.750000000035</v>
      </c>
      <c r="I626" s="24">
        <f t="shared" si="227"/>
        <v>13.005056000000991</v>
      </c>
      <c r="J626" s="18">
        <f t="shared" si="228"/>
        <v>1300505600.0000992</v>
      </c>
      <c r="K626" s="19">
        <f t="shared" si="217"/>
        <v>-4.1218173558577051</v>
      </c>
      <c r="L626" s="25">
        <f t="shared" si="218"/>
        <v>-9.2673230184080815</v>
      </c>
      <c r="M626" s="19">
        <f t="shared" si="219"/>
        <v>5.1455056625503763</v>
      </c>
      <c r="N626" s="20">
        <f t="shared" si="220"/>
        <v>10.5486799999981</v>
      </c>
      <c r="O626" s="42">
        <f t="shared" si="221"/>
        <v>1.4421206033785117</v>
      </c>
      <c r="P626" s="40"/>
      <c r="Q626" s="21">
        <f t="shared" si="222"/>
        <v>3.3993958084282245</v>
      </c>
      <c r="R626" s="44">
        <f t="shared" si="223"/>
        <v>0.77150653688600435</v>
      </c>
      <c r="S626" s="22"/>
      <c r="T626" s="22">
        <f t="shared" si="224"/>
        <v>0.32225793259714358</v>
      </c>
      <c r="U626" s="50">
        <f t="shared" si="225"/>
        <v>0.29958913258987985</v>
      </c>
      <c r="V626" s="47"/>
      <c r="W626" s="26">
        <f t="shared" si="229"/>
        <v>0.53498059391049968</v>
      </c>
      <c r="X626" s="26">
        <f t="shared" si="230"/>
        <v>0.32225793259714358</v>
      </c>
      <c r="Y626" s="27">
        <f t="shared" si="231"/>
        <v>0.8300503103197181</v>
      </c>
      <c r="Z626" s="26">
        <f t="shared" si="232"/>
        <v>0.62407437063052917</v>
      </c>
      <c r="AA626" s="33">
        <f t="shared" si="234"/>
        <v>1.1021638197955412</v>
      </c>
      <c r="AB626" s="30"/>
      <c r="AC626" s="37">
        <f t="shared" si="235"/>
        <v>1.8824787163514011E-3</v>
      </c>
      <c r="AD626" s="37">
        <f t="shared" si="236"/>
        <v>5.8372310173434636</v>
      </c>
      <c r="AE626" s="38">
        <f t="shared" si="237"/>
        <v>5.958400000000001</v>
      </c>
      <c r="AF626" s="37">
        <f t="shared" si="238"/>
        <v>5.355478347379497E-4</v>
      </c>
      <c r="AG626" s="37">
        <f t="shared" si="239"/>
        <v>0.37376969006728533</v>
      </c>
      <c r="AH626" s="38">
        <f t="shared" si="240"/>
        <v>0.57492239337765194</v>
      </c>
    </row>
    <row r="627" spans="6:34" x14ac:dyDescent="0.2">
      <c r="F627" s="9">
        <v>37.500000000003602</v>
      </c>
      <c r="G627" s="17">
        <f t="shared" si="233"/>
        <v>1041.3461538461888</v>
      </c>
      <c r="H627" s="24">
        <f t="shared" si="226"/>
        <v>1314.4961538461889</v>
      </c>
      <c r="I627" s="24">
        <f t="shared" si="227"/>
        <v>12.997873520711039</v>
      </c>
      <c r="J627" s="18">
        <f t="shared" si="228"/>
        <v>1299787352.0711038</v>
      </c>
      <c r="K627" s="19">
        <f t="shared" si="217"/>
        <v>-4.0978457769419991</v>
      </c>
      <c r="L627" s="25">
        <f t="shared" si="218"/>
        <v>-9.2714010104687929</v>
      </c>
      <c r="M627" s="19">
        <f t="shared" si="219"/>
        <v>5.1735552335267938</v>
      </c>
      <c r="N627" s="20">
        <f t="shared" si="220"/>
        <v>10.562438461536559</v>
      </c>
      <c r="O627" s="42">
        <f t="shared" si="221"/>
        <v>1.4395707126950024</v>
      </c>
      <c r="P627" s="40"/>
      <c r="Q627" s="21">
        <f t="shared" si="222"/>
        <v>3.3604934758645357</v>
      </c>
      <c r="R627" s="44">
        <f t="shared" si="223"/>
        <v>0.77014021729831428</v>
      </c>
      <c r="S627" s="22"/>
      <c r="T627" s="22">
        <f t="shared" si="224"/>
        <v>0.31815508209604015</v>
      </c>
      <c r="U627" s="50">
        <f t="shared" si="225"/>
        <v>0.29958828551024413</v>
      </c>
      <c r="V627" s="47"/>
      <c r="W627" s="26">
        <f t="shared" si="229"/>
        <v>0.53497908126829308</v>
      </c>
      <c r="X627" s="26">
        <f t="shared" si="230"/>
        <v>0.31815508209604015</v>
      </c>
      <c r="Y627" s="27">
        <f t="shared" si="231"/>
        <v>0.84075205988191815</v>
      </c>
      <c r="Z627" s="26">
        <f t="shared" si="232"/>
        <v>0.62707497160658054</v>
      </c>
      <c r="AA627" s="33">
        <f t="shared" si="234"/>
        <v>1.0968867814684284</v>
      </c>
      <c r="AB627" s="30"/>
      <c r="AC627" s="37">
        <f t="shared" si="235"/>
        <v>1.8608268705107272E-3</v>
      </c>
      <c r="AD627" s="37">
        <f t="shared" si="236"/>
        <v>5.8390918442139741</v>
      </c>
      <c r="AE627" s="38">
        <f t="shared" si="237"/>
        <v>5.958400000000001</v>
      </c>
      <c r="AF627" s="37">
        <f t="shared" si="238"/>
        <v>5.3486425140371666E-4</v>
      </c>
      <c r="AG627" s="37">
        <f t="shared" si="239"/>
        <v>0.37430455431868903</v>
      </c>
      <c r="AH627" s="38">
        <f t="shared" si="240"/>
        <v>0.57492170979431823</v>
      </c>
    </row>
    <row r="628" spans="6:34" x14ac:dyDescent="0.2">
      <c r="F628" s="9">
        <v>37.400000000003601</v>
      </c>
      <c r="G628" s="17">
        <f t="shared" si="233"/>
        <v>1041.0923076923427</v>
      </c>
      <c r="H628" s="24">
        <f t="shared" si="226"/>
        <v>1314.2423076923428</v>
      </c>
      <c r="I628" s="24">
        <f t="shared" si="227"/>
        <v>12.990703928995075</v>
      </c>
      <c r="J628" s="18">
        <f t="shared" si="228"/>
        <v>1299070392.8995075</v>
      </c>
      <c r="K628" s="19">
        <f t="shared" si="217"/>
        <v>-4.0737496704383371</v>
      </c>
      <c r="L628" s="25">
        <f t="shared" si="218"/>
        <v>-9.2754794992465595</v>
      </c>
      <c r="M628" s="19">
        <f t="shared" si="219"/>
        <v>5.2017298288082223</v>
      </c>
      <c r="N628" s="20">
        <f t="shared" si="220"/>
        <v>10.576196923075017</v>
      </c>
      <c r="O628" s="42">
        <f t="shared" si="221"/>
        <v>1.4370021428732977</v>
      </c>
      <c r="P628" s="40"/>
      <c r="Q628" s="21">
        <f t="shared" si="222"/>
        <v>3.3218542629463097</v>
      </c>
      <c r="R628" s="44">
        <f t="shared" si="223"/>
        <v>0.76876652738016782</v>
      </c>
      <c r="S628" s="22"/>
      <c r="T628" s="22">
        <f t="shared" si="224"/>
        <v>0.31408778477816812</v>
      </c>
      <c r="U628" s="50">
        <f t="shared" si="225"/>
        <v>0.29958845744800849</v>
      </c>
      <c r="V628" s="47"/>
      <c r="W628" s="26">
        <f t="shared" si="229"/>
        <v>0.53497938830001512</v>
      </c>
      <c r="X628" s="26">
        <f t="shared" si="230"/>
        <v>0.31408778477816812</v>
      </c>
      <c r="Y628" s="27">
        <f t="shared" si="231"/>
        <v>0.85163991442369669</v>
      </c>
      <c r="Z628" s="26">
        <f t="shared" si="232"/>
        <v>0.63007899170158299</v>
      </c>
      <c r="AA628" s="33">
        <f t="shared" si="234"/>
        <v>1.0916577939576642</v>
      </c>
      <c r="AB628" s="30"/>
      <c r="AC628" s="37">
        <f t="shared" si="235"/>
        <v>1.8393242789803141E-3</v>
      </c>
      <c r="AD628" s="37">
        <f t="shared" si="236"/>
        <v>5.8409311684929541</v>
      </c>
      <c r="AE628" s="38">
        <f t="shared" si="237"/>
        <v>5.9584000000000001</v>
      </c>
      <c r="AF628" s="37">
        <f t="shared" si="238"/>
        <v>5.3417749241409576E-4</v>
      </c>
      <c r="AG628" s="37">
        <f t="shared" si="239"/>
        <v>0.37483873181110311</v>
      </c>
      <c r="AH628" s="38">
        <f t="shared" si="240"/>
        <v>0.57492102303532799</v>
      </c>
    </row>
    <row r="629" spans="6:34" x14ac:dyDescent="0.2">
      <c r="F629" s="9">
        <v>37.3000000000036</v>
      </c>
      <c r="G629" s="17">
        <f t="shared" si="233"/>
        <v>1040.8384615384966</v>
      </c>
      <c r="H629" s="24">
        <f t="shared" si="226"/>
        <v>1313.9884615384967</v>
      </c>
      <c r="I629" s="24">
        <f t="shared" si="227"/>
        <v>12.983547224853083</v>
      </c>
      <c r="J629" s="18">
        <f t="shared" si="228"/>
        <v>1298354722.4853084</v>
      </c>
      <c r="K629" s="19">
        <f t="shared" si="217"/>
        <v>-4.0495283035013889</v>
      </c>
      <c r="L629" s="25">
        <f t="shared" si="218"/>
        <v>-9.2795584850292983</v>
      </c>
      <c r="M629" s="19">
        <f t="shared" si="219"/>
        <v>5.2300301815279093</v>
      </c>
      <c r="N629" s="20">
        <f t="shared" si="220"/>
        <v>10.589955384613475</v>
      </c>
      <c r="O629" s="42">
        <f t="shared" si="221"/>
        <v>1.4344147839866013</v>
      </c>
      <c r="P629" s="40"/>
      <c r="Q629" s="21">
        <f t="shared" si="222"/>
        <v>3.2834784254931826</v>
      </c>
      <c r="R629" s="44">
        <f t="shared" si="223"/>
        <v>0.76738542748933392</v>
      </c>
      <c r="S629" s="22"/>
      <c r="T629" s="22">
        <f t="shared" si="224"/>
        <v>0.31005592622834521</v>
      </c>
      <c r="U629" s="50">
        <f t="shared" si="225"/>
        <v>0.29958966136676485</v>
      </c>
      <c r="V629" s="47"/>
      <c r="W629" s="26">
        <f t="shared" si="229"/>
        <v>0.53498153815493721</v>
      </c>
      <c r="X629" s="26">
        <f t="shared" si="230"/>
        <v>0.31005592622834521</v>
      </c>
      <c r="Y629" s="27">
        <f t="shared" si="231"/>
        <v>0.86271780814300936</v>
      </c>
      <c r="Z629" s="26">
        <f t="shared" si="232"/>
        <v>0.63308617748134111</v>
      </c>
      <c r="AA629" s="33">
        <f t="shared" si="234"/>
        <v>1.0864767399213631</v>
      </c>
      <c r="AB629" s="30"/>
      <c r="AC629" s="37">
        <f t="shared" si="235"/>
        <v>1.8179710238622646E-3</v>
      </c>
      <c r="AD629" s="37">
        <f t="shared" si="236"/>
        <v>5.8427491395168163</v>
      </c>
      <c r="AE629" s="38">
        <f t="shared" si="237"/>
        <v>5.9584000000000001</v>
      </c>
      <c r="AF629" s="37">
        <f t="shared" si="238"/>
        <v>5.3348754442805691E-4</v>
      </c>
      <c r="AG629" s="37">
        <f t="shared" si="239"/>
        <v>0.37537221935553117</v>
      </c>
      <c r="AH629" s="38">
        <f t="shared" si="240"/>
        <v>0.57492033308734203</v>
      </c>
    </row>
    <row r="630" spans="6:34" x14ac:dyDescent="0.2">
      <c r="F630" s="9">
        <v>37.200000000003598</v>
      </c>
      <c r="G630" s="17">
        <f t="shared" si="233"/>
        <v>1040.5846153846505</v>
      </c>
      <c r="H630" s="24">
        <f t="shared" si="226"/>
        <v>1313.7346153846506</v>
      </c>
      <c r="I630" s="24">
        <f t="shared" si="227"/>
        <v>12.976403408285023</v>
      </c>
      <c r="J630" s="18">
        <f t="shared" si="228"/>
        <v>1297640340.8285024</v>
      </c>
      <c r="K630" s="19">
        <f t="shared" si="217"/>
        <v>-4.0251809369956346</v>
      </c>
      <c r="L630" s="25">
        <f t="shared" si="218"/>
        <v>-9.283637968105138</v>
      </c>
      <c r="M630" s="19">
        <f t="shared" si="219"/>
        <v>5.2584570311095034</v>
      </c>
      <c r="N630" s="20">
        <f t="shared" si="220"/>
        <v>10.603713846151948</v>
      </c>
      <c r="O630" s="42">
        <f t="shared" si="221"/>
        <v>1.4318085251645849</v>
      </c>
      <c r="P630" s="40"/>
      <c r="Q630" s="21">
        <f t="shared" si="222"/>
        <v>3.2453661979672614</v>
      </c>
      <c r="R630" s="44">
        <f t="shared" si="223"/>
        <v>0.76599687743954337</v>
      </c>
      <c r="S630" s="22"/>
      <c r="T630" s="22">
        <f t="shared" si="224"/>
        <v>0.30605939061105408</v>
      </c>
      <c r="U630" s="50">
        <f t="shared" si="225"/>
        <v>0.29959191038957955</v>
      </c>
      <c r="V630" s="47"/>
      <c r="W630" s="26">
        <f t="shared" si="229"/>
        <v>0.53498555426710626</v>
      </c>
      <c r="X630" s="26">
        <f t="shared" si="230"/>
        <v>0.30605939061105408</v>
      </c>
      <c r="Y630" s="27">
        <f t="shared" si="231"/>
        <v>0.87398977237554487</v>
      </c>
      <c r="Z630" s="26">
        <f t="shared" si="232"/>
        <v>0.63609627229209265</v>
      </c>
      <c r="AA630" s="33">
        <f t="shared" si="234"/>
        <v>1.0813435005576346</v>
      </c>
      <c r="AB630" s="30"/>
      <c r="AC630" s="37">
        <f t="shared" si="235"/>
        <v>1.7967671758607896E-3</v>
      </c>
      <c r="AD630" s="37">
        <f t="shared" si="236"/>
        <v>5.8445459066926775</v>
      </c>
      <c r="AE630" s="38">
        <f t="shared" si="237"/>
        <v>5.958400000000001</v>
      </c>
      <c r="AF630" s="37">
        <f t="shared" si="238"/>
        <v>5.3279439391456899E-4</v>
      </c>
      <c r="AG630" s="37">
        <f t="shared" si="239"/>
        <v>0.37590501374944574</v>
      </c>
      <c r="AH630" s="38">
        <f t="shared" si="240"/>
        <v>0.57491963993682849</v>
      </c>
    </row>
    <row r="631" spans="6:34" x14ac:dyDescent="0.2">
      <c r="F631" s="9">
        <v>37.100000000003597</v>
      </c>
      <c r="G631" s="17">
        <f t="shared" si="233"/>
        <v>1040.3307692308044</v>
      </c>
      <c r="H631" s="24">
        <f t="shared" si="226"/>
        <v>1313.4807692308045</v>
      </c>
      <c r="I631" s="24">
        <f t="shared" si="227"/>
        <v>12.969272479290936</v>
      </c>
      <c r="J631" s="18">
        <f t="shared" si="228"/>
        <v>1296927247.9290936</v>
      </c>
      <c r="K631" s="19">
        <f t="shared" si="217"/>
        <v>-4.0007068254241798</v>
      </c>
      <c r="L631" s="25">
        <f t="shared" si="218"/>
        <v>-9.2877179487624382</v>
      </c>
      <c r="M631" s="19">
        <f t="shared" si="219"/>
        <v>5.2870111233382584</v>
      </c>
      <c r="N631" s="20">
        <f t="shared" si="220"/>
        <v>10.617472307690406</v>
      </c>
      <c r="O631" s="42">
        <f t="shared" si="221"/>
        <v>1.4291832545827123</v>
      </c>
      <c r="P631" s="40"/>
      <c r="Q631" s="21">
        <f t="shared" si="222"/>
        <v>3.207517793498142</v>
      </c>
      <c r="R631" s="44">
        <f t="shared" si="223"/>
        <v>0.76460083649083532</v>
      </c>
      <c r="S631" s="22"/>
      <c r="T631" s="22">
        <f t="shared" si="224"/>
        <v>0.30209806068200296</v>
      </c>
      <c r="U631" s="50">
        <f t="shared" si="225"/>
        <v>0.2995952178014325</v>
      </c>
      <c r="V631" s="47"/>
      <c r="W631" s="26">
        <f t="shared" si="229"/>
        <v>0.5349914603597008</v>
      </c>
      <c r="X631" s="26">
        <f t="shared" si="230"/>
        <v>0.30209806068200296</v>
      </c>
      <c r="Y631" s="27">
        <f t="shared" si="231"/>
        <v>0.88545993832586711</v>
      </c>
      <c r="Z631" s="26">
        <f t="shared" si="232"/>
        <v>0.63910901631397621</v>
      </c>
      <c r="AA631" s="33">
        <f t="shared" si="234"/>
        <v>1.0762579556250478</v>
      </c>
      <c r="AB631" s="30"/>
      <c r="AC631" s="37">
        <f t="shared" si="235"/>
        <v>1.7757127942891829E-3</v>
      </c>
      <c r="AD631" s="37">
        <f t="shared" si="236"/>
        <v>5.8463216194869663</v>
      </c>
      <c r="AE631" s="38">
        <f t="shared" si="237"/>
        <v>5.9584000000000001</v>
      </c>
      <c r="AF631" s="37">
        <f t="shared" si="238"/>
        <v>5.3209802714614151E-4</v>
      </c>
      <c r="AG631" s="37">
        <f t="shared" si="239"/>
        <v>0.37643711177659189</v>
      </c>
      <c r="AH631" s="38">
        <f t="shared" si="240"/>
        <v>0.57491894357006013</v>
      </c>
    </row>
    <row r="632" spans="6:34" x14ac:dyDescent="0.2">
      <c r="F632" s="9">
        <v>37.000000000003602</v>
      </c>
      <c r="G632" s="17">
        <f t="shared" si="233"/>
        <v>1040.0769230769583</v>
      </c>
      <c r="H632" s="24">
        <f t="shared" si="226"/>
        <v>1313.2269230769584</v>
      </c>
      <c r="I632" s="24">
        <f t="shared" si="227"/>
        <v>12.962154437870822</v>
      </c>
      <c r="J632" s="18">
        <f t="shared" si="228"/>
        <v>1296215443.7870822</v>
      </c>
      <c r="K632" s="19">
        <f t="shared" si="217"/>
        <v>-3.9761052168565758</v>
      </c>
      <c r="L632" s="25">
        <f t="shared" si="218"/>
        <v>-9.2917984272897751</v>
      </c>
      <c r="M632" s="19">
        <f t="shared" si="219"/>
        <v>5.3156932104331993</v>
      </c>
      <c r="N632" s="20">
        <f t="shared" si="220"/>
        <v>10.631230769228864</v>
      </c>
      <c r="O632" s="42">
        <f t="shared" si="221"/>
        <v>1.4265388594514183</v>
      </c>
      <c r="P632" s="40"/>
      <c r="Q632" s="21">
        <f t="shared" si="222"/>
        <v>3.1699334039103451</v>
      </c>
      <c r="R632" s="44">
        <f t="shared" si="223"/>
        <v>0.76319726333971227</v>
      </c>
      <c r="S632" s="22"/>
      <c r="T632" s="22">
        <f t="shared" si="224"/>
        <v>0.29817181779981961</v>
      </c>
      <c r="U632" s="50">
        <f t="shared" si="225"/>
        <v>0.29959959705170158</v>
      </c>
      <c r="V632" s="47"/>
      <c r="W632" s="26">
        <f t="shared" si="229"/>
        <v>0.5349992804494671</v>
      </c>
      <c r="X632" s="26">
        <f t="shared" si="230"/>
        <v>0.29817181779981961</v>
      </c>
      <c r="Y632" s="27">
        <f t="shared" si="231"/>
        <v>0.89713253988451014</v>
      </c>
      <c r="Z632" s="26">
        <f t="shared" si="232"/>
        <v>0.64212414661723427</v>
      </c>
      <c r="AA632" s="33">
        <f t="shared" si="234"/>
        <v>1.0712199834633687</v>
      </c>
      <c r="AB632" s="30"/>
      <c r="AC632" s="37">
        <f t="shared" si="235"/>
        <v>1.7548079270899727E-3</v>
      </c>
      <c r="AD632" s="37">
        <f t="shared" si="236"/>
        <v>5.848076427414056</v>
      </c>
      <c r="AE632" s="38">
        <f t="shared" si="237"/>
        <v>5.9584000000000001</v>
      </c>
      <c r="AF632" s="37">
        <f t="shared" si="238"/>
        <v>5.313984301956767E-4</v>
      </c>
      <c r="AG632" s="37">
        <f t="shared" si="239"/>
        <v>0.37696851020678757</v>
      </c>
      <c r="AH632" s="38">
        <f t="shared" si="240"/>
        <v>0.57491824397310964</v>
      </c>
    </row>
    <row r="633" spans="6:34" x14ac:dyDescent="0.2">
      <c r="F633" s="9">
        <v>36.900000000003601</v>
      </c>
      <c r="G633" s="17">
        <f t="shared" si="233"/>
        <v>1039.8230769231122</v>
      </c>
      <c r="H633" s="24">
        <f t="shared" si="226"/>
        <v>1312.9730769231123</v>
      </c>
      <c r="I633" s="24">
        <f t="shared" si="227"/>
        <v>12.955049284024653</v>
      </c>
      <c r="J633" s="18">
        <f t="shared" si="228"/>
        <v>1295504928.4024653</v>
      </c>
      <c r="K633" s="19">
        <f t="shared" si="217"/>
        <v>-3.9513753528555839</v>
      </c>
      <c r="L633" s="25">
        <f t="shared" si="218"/>
        <v>-9.2958794039759578</v>
      </c>
      <c r="M633" s="19">
        <f t="shared" si="219"/>
        <v>5.3445040511203743</v>
      </c>
      <c r="N633" s="20">
        <f t="shared" si="220"/>
        <v>10.644989230767322</v>
      </c>
      <c r="O633" s="42">
        <f t="shared" si="221"/>
        <v>1.4238752260051148</v>
      </c>
      <c r="P633" s="40"/>
      <c r="Q633" s="21">
        <f t="shared" si="222"/>
        <v>3.1326131997531204</v>
      </c>
      <c r="R633" s="44">
        <f t="shared" si="223"/>
        <v>0.76178611610908697</v>
      </c>
      <c r="S633" s="22"/>
      <c r="T633" s="22">
        <f t="shared" si="224"/>
        <v>0.29428054193788156</v>
      </c>
      <c r="U633" s="50">
        <f t="shared" si="225"/>
        <v>0.29960506175669377</v>
      </c>
      <c r="V633" s="47"/>
      <c r="W633" s="26">
        <f t="shared" si="229"/>
        <v>0.53500903885123885</v>
      </c>
      <c r="X633" s="26">
        <f t="shared" si="230"/>
        <v>0.29428054193788156</v>
      </c>
      <c r="Y633" s="27">
        <f t="shared" si="231"/>
        <v>0.90901191653400526</v>
      </c>
      <c r="Z633" s="26">
        <f t="shared" si="232"/>
        <v>0.64514139722115482</v>
      </c>
      <c r="AA633" s="33">
        <f t="shared" si="234"/>
        <v>1.0662294610145833</v>
      </c>
      <c r="AB633" s="30"/>
      <c r="AC633" s="37">
        <f t="shared" si="235"/>
        <v>1.7340526108551068E-3</v>
      </c>
      <c r="AD633" s="37">
        <f t="shared" si="236"/>
        <v>5.8498104800249111</v>
      </c>
      <c r="AE633" s="38">
        <f t="shared" si="237"/>
        <v>5.9584000000000001</v>
      </c>
      <c r="AF633" s="37">
        <f t="shared" si="238"/>
        <v>5.3069558893289797E-4</v>
      </c>
      <c r="AG633" s="37">
        <f t="shared" si="239"/>
        <v>0.37749920579572044</v>
      </c>
      <c r="AH633" s="38">
        <f t="shared" si="240"/>
        <v>0.57491754113184679</v>
      </c>
    </row>
    <row r="634" spans="6:34" x14ac:dyDescent="0.2">
      <c r="F634" s="9">
        <v>36.8000000000036</v>
      </c>
      <c r="G634" s="17">
        <f t="shared" si="233"/>
        <v>1039.5692307692661</v>
      </c>
      <c r="H634" s="24">
        <f t="shared" si="226"/>
        <v>1312.7192307692662</v>
      </c>
      <c r="I634" s="24">
        <f t="shared" si="227"/>
        <v>12.947957017752486</v>
      </c>
      <c r="J634" s="18">
        <f t="shared" si="228"/>
        <v>1294795701.7752485</v>
      </c>
      <c r="K634" s="19">
        <f t="shared" si="217"/>
        <v>-3.9265164684029501</v>
      </c>
      <c r="L634" s="25">
        <f t="shared" si="218"/>
        <v>-9.299960879110003</v>
      </c>
      <c r="M634" s="19">
        <f t="shared" si="219"/>
        <v>5.3734444107070534</v>
      </c>
      <c r="N634" s="20">
        <f t="shared" si="220"/>
        <v>10.658747692305781</v>
      </c>
      <c r="O634" s="42">
        <f t="shared" si="221"/>
        <v>1.4211922394910648</v>
      </c>
      <c r="P634" s="40"/>
      <c r="Q634" s="21">
        <f t="shared" si="222"/>
        <v>3.0955573303327348</v>
      </c>
      <c r="R634" s="44">
        <f t="shared" si="223"/>
        <v>0.7603673523380341</v>
      </c>
      <c r="S634" s="22"/>
      <c r="T634" s="22">
        <f t="shared" si="224"/>
        <v>0.29042411169628507</v>
      </c>
      <c r="U634" s="50">
        <f t="shared" si="225"/>
        <v>0.29961162570222172</v>
      </c>
      <c r="V634" s="47"/>
      <c r="W634" s="26">
        <f t="shared" si="229"/>
        <v>0.53502076018253875</v>
      </c>
      <c r="X634" s="26">
        <f t="shared" si="230"/>
        <v>0.29042411169628507</v>
      </c>
      <c r="Y634" s="27">
        <f t="shared" si="231"/>
        <v>0.92110251634692775</v>
      </c>
      <c r="Z634" s="26">
        <f t="shared" si="232"/>
        <v>0.64816049915575746</v>
      </c>
      <c r="AA634" s="33">
        <f t="shared" si="234"/>
        <v>1.0612862638442022</v>
      </c>
      <c r="AB634" s="30"/>
      <c r="AC634" s="37">
        <f t="shared" si="235"/>
        <v>1.7134468708455252E-3</v>
      </c>
      <c r="AD634" s="37">
        <f t="shared" si="236"/>
        <v>5.8515239268957568</v>
      </c>
      <c r="AE634" s="38">
        <f t="shared" si="237"/>
        <v>5.9584000000000001</v>
      </c>
      <c r="AF634" s="37">
        <f t="shared" si="238"/>
        <v>5.2998948902013539E-4</v>
      </c>
      <c r="AG634" s="37">
        <f t="shared" si="239"/>
        <v>0.37802919528474055</v>
      </c>
      <c r="AH634" s="38">
        <f t="shared" si="240"/>
        <v>0.57491683503193403</v>
      </c>
    </row>
    <row r="635" spans="6:34" x14ac:dyDescent="0.2">
      <c r="F635" s="9">
        <v>36.700000000003598</v>
      </c>
      <c r="G635" s="17">
        <f t="shared" si="233"/>
        <v>1039.31538461542</v>
      </c>
      <c r="H635" s="24">
        <f t="shared" si="226"/>
        <v>1312.4653846154201</v>
      </c>
      <c r="I635" s="24">
        <f t="shared" si="227"/>
        <v>12.940877639054264</v>
      </c>
      <c r="J635" s="18">
        <f t="shared" si="228"/>
        <v>1294087763.9054265</v>
      </c>
      <c r="K635" s="19">
        <f t="shared" si="217"/>
        <v>-3.9015277918240998</v>
      </c>
      <c r="L635" s="25">
        <f t="shared" si="218"/>
        <v>-9.304042852981171</v>
      </c>
      <c r="M635" s="19">
        <f t="shared" si="219"/>
        <v>5.4025150611570716</v>
      </c>
      <c r="N635" s="20">
        <f t="shared" si="220"/>
        <v>10.672506153844239</v>
      </c>
      <c r="O635" s="42">
        <f t="shared" si="221"/>
        <v>1.4184897841580835</v>
      </c>
      <c r="P635" s="40"/>
      <c r="Q635" s="21">
        <f t="shared" si="222"/>
        <v>3.0587659237471532</v>
      </c>
      <c r="R635" s="44">
        <f t="shared" si="223"/>
        <v>0.75894092897132814</v>
      </c>
      <c r="S635" s="22"/>
      <c r="T635" s="22">
        <f t="shared" si="224"/>
        <v>0.2866024043139469</v>
      </c>
      <c r="U635" s="50">
        <f t="shared" si="225"/>
        <v>0.29961930284622967</v>
      </c>
      <c r="V635" s="47"/>
      <c r="W635" s="26">
        <f t="shared" si="229"/>
        <v>0.53503446936826726</v>
      </c>
      <c r="X635" s="26">
        <f t="shared" si="230"/>
        <v>0.2866024043139469</v>
      </c>
      <c r="Y635" s="27">
        <f t="shared" si="231"/>
        <v>0.93340889907920244</v>
      </c>
      <c r="Z635" s="26">
        <f t="shared" si="232"/>
        <v>0.65118118052623264</v>
      </c>
      <c r="AA635" s="33">
        <f t="shared" si="234"/>
        <v>1.0563902661628468</v>
      </c>
      <c r="AB635" s="30"/>
      <c r="AC635" s="37">
        <f t="shared" si="235"/>
        <v>1.692990721014534E-3</v>
      </c>
      <c r="AD635" s="37">
        <f t="shared" si="236"/>
        <v>5.8532169176167717</v>
      </c>
      <c r="AE635" s="38">
        <f t="shared" si="237"/>
        <v>5.9584000000000001</v>
      </c>
      <c r="AF635" s="37">
        <f t="shared" si="238"/>
        <v>5.2928011590878639E-4</v>
      </c>
      <c r="AG635" s="37">
        <f t="shared" si="239"/>
        <v>0.37855847540064935</v>
      </c>
      <c r="AH635" s="38">
        <f t="shared" si="240"/>
        <v>0.57491612565882266</v>
      </c>
    </row>
    <row r="636" spans="6:34" x14ac:dyDescent="0.2">
      <c r="F636" s="9">
        <v>36.600000000003597</v>
      </c>
      <c r="G636" s="17">
        <f t="shared" si="233"/>
        <v>1039.0615384615739</v>
      </c>
      <c r="H636" s="24">
        <f t="shared" si="226"/>
        <v>1312.211538461574</v>
      </c>
      <c r="I636" s="24">
        <f t="shared" si="227"/>
        <v>12.933811147929987</v>
      </c>
      <c r="J636" s="18">
        <f t="shared" si="228"/>
        <v>1293381114.7929988</v>
      </c>
      <c r="K636" s="19">
        <f t="shared" si="217"/>
        <v>-3.8764085447117553</v>
      </c>
      <c r="L636" s="25">
        <f t="shared" si="218"/>
        <v>-9.3081253258789332</v>
      </c>
      <c r="M636" s="19">
        <f t="shared" si="219"/>
        <v>5.4317167811671778</v>
      </c>
      <c r="N636" s="20">
        <f t="shared" si="220"/>
        <v>10.686264615382697</v>
      </c>
      <c r="O636" s="42">
        <f t="shared" si="221"/>
        <v>1.4157677432450786</v>
      </c>
      <c r="P636" s="40"/>
      <c r="Q636" s="21">
        <f t="shared" si="222"/>
        <v>3.0222390869231739</v>
      </c>
      <c r="R636" s="44">
        <f t="shared" si="223"/>
        <v>0.75750680234876655</v>
      </c>
      <c r="S636" s="22"/>
      <c r="T636" s="22">
        <f t="shared" si="224"/>
        <v>0.28281529568084174</v>
      </c>
      <c r="U636" s="50">
        <f t="shared" si="225"/>
        <v>0.29962810732146822</v>
      </c>
      <c r="V636" s="47"/>
      <c r="W636" s="26">
        <f t="shared" si="229"/>
        <v>0.53505019164547896</v>
      </c>
      <c r="X636" s="26">
        <f t="shared" si="230"/>
        <v>0.28281529568084174</v>
      </c>
      <c r="Y636" s="27">
        <f t="shared" si="231"/>
        <v>0.94593573936199926</v>
      </c>
      <c r="Z636" s="26">
        <f t="shared" si="232"/>
        <v>0.65420316658012856</v>
      </c>
      <c r="AA636" s="33">
        <f t="shared" si="234"/>
        <v>1.0515413408481267</v>
      </c>
      <c r="AB636" s="30"/>
      <c r="AC636" s="37">
        <f t="shared" si="235"/>
        <v>1.6726841640305739E-3</v>
      </c>
      <c r="AD636" s="37">
        <f t="shared" si="236"/>
        <v>5.8548896017808021</v>
      </c>
      <c r="AE636" s="38">
        <f t="shared" si="237"/>
        <v>5.9584000000000001</v>
      </c>
      <c r="AF636" s="37">
        <f t="shared" si="238"/>
        <v>5.2856745483512483E-4</v>
      </c>
      <c r="AG636" s="37">
        <f t="shared" si="239"/>
        <v>0.3790870428554845</v>
      </c>
      <c r="AH636" s="38">
        <f t="shared" si="240"/>
        <v>0.57491541299774906</v>
      </c>
    </row>
    <row r="637" spans="6:34" x14ac:dyDescent="0.2">
      <c r="F637" s="9">
        <v>36.500000000003602</v>
      </c>
      <c r="G637" s="17">
        <f t="shared" si="233"/>
        <v>1038.8076923077278</v>
      </c>
      <c r="H637" s="24">
        <f t="shared" si="226"/>
        <v>1311.9576923077279</v>
      </c>
      <c r="I637" s="24">
        <f t="shared" si="227"/>
        <v>12.926757544379697</v>
      </c>
      <c r="J637" s="18">
        <f t="shared" si="228"/>
        <v>1292675754.4379697</v>
      </c>
      <c r="K637" s="19">
        <f t="shared" si="217"/>
        <v>-3.851157941848482</v>
      </c>
      <c r="L637" s="25">
        <f t="shared" si="218"/>
        <v>-9.312208298092985</v>
      </c>
      <c r="M637" s="19">
        <f t="shared" si="219"/>
        <v>5.4610503562445025</v>
      </c>
      <c r="N637" s="20">
        <f t="shared" si="220"/>
        <v>10.700023076921156</v>
      </c>
      <c r="O637" s="42">
        <f t="shared" si="221"/>
        <v>1.4130259989694336</v>
      </c>
      <c r="P637" s="40"/>
      <c r="Q637" s="21">
        <f t="shared" si="222"/>
        <v>2.9859769056560057</v>
      </c>
      <c r="R637" s="44">
        <f t="shared" si="223"/>
        <v>0.75606492819427673</v>
      </c>
      <c r="S637" s="22"/>
      <c r="T637" s="22">
        <f t="shared" si="224"/>
        <v>0.27906266035037341</v>
      </c>
      <c r="U637" s="50">
        <f t="shared" si="225"/>
        <v>0.29963805343821837</v>
      </c>
      <c r="V637" s="47"/>
      <c r="W637" s="26">
        <f t="shared" si="229"/>
        <v>0.53506795256824702</v>
      </c>
      <c r="X637" s="26">
        <f t="shared" si="230"/>
        <v>0.27906266035037341</v>
      </c>
      <c r="Y637" s="27">
        <f t="shared" si="231"/>
        <v>0.95868782999568902</v>
      </c>
      <c r="Z637" s="26">
        <f t="shared" si="232"/>
        <v>0.65722617977728814</v>
      </c>
      <c r="AA637" s="33">
        <f t="shared" si="234"/>
        <v>1.0467393594667977</v>
      </c>
      <c r="AB637" s="30"/>
      <c r="AC637" s="37">
        <f t="shared" si="235"/>
        <v>1.652527191301914E-3</v>
      </c>
      <c r="AD637" s="37">
        <f t="shared" si="236"/>
        <v>5.8565421289721042</v>
      </c>
      <c r="AE637" s="38">
        <f t="shared" si="237"/>
        <v>5.958400000000001</v>
      </c>
      <c r="AF637" s="37">
        <f t="shared" si="238"/>
        <v>5.278514908162175E-4</v>
      </c>
      <c r="AG637" s="37">
        <f t="shared" si="239"/>
        <v>0.37961489434630075</v>
      </c>
      <c r="AH637" s="38">
        <f t="shared" si="240"/>
        <v>0.57491469703373022</v>
      </c>
    </row>
    <row r="638" spans="6:34" x14ac:dyDescent="0.2">
      <c r="F638" s="9">
        <v>36.400000000003601</v>
      </c>
      <c r="G638" s="17">
        <f t="shared" si="233"/>
        <v>1038.5538461538818</v>
      </c>
      <c r="H638" s="24">
        <f t="shared" si="226"/>
        <v>1311.7038461538818</v>
      </c>
      <c r="I638" s="24">
        <f t="shared" si="227"/>
        <v>12.919716828403352</v>
      </c>
      <c r="J638" s="18">
        <f t="shared" si="228"/>
        <v>1291971682.8403351</v>
      </c>
      <c r="K638" s="19">
        <f t="shared" si="217"/>
        <v>-3.8257751911280984</v>
      </c>
      <c r="L638" s="25">
        <f t="shared" si="218"/>
        <v>-9.3162917699132493</v>
      </c>
      <c r="M638" s="19">
        <f t="shared" si="219"/>
        <v>5.4905165787851509</v>
      </c>
      <c r="N638" s="20">
        <f t="shared" si="220"/>
        <v>10.713781538459614</v>
      </c>
      <c r="O638" s="42">
        <f t="shared" si="221"/>
        <v>1.4102644325152216</v>
      </c>
      <c r="P638" s="40"/>
      <c r="Q638" s="21">
        <f t="shared" si="222"/>
        <v>2.9499794446512646</v>
      </c>
      <c r="R638" s="44">
        <f t="shared" si="223"/>
        <v>0.7546152616047993</v>
      </c>
      <c r="S638" s="22"/>
      <c r="T638" s="22">
        <f t="shared" si="224"/>
        <v>0.27534437155187702</v>
      </c>
      <c r="U638" s="50">
        <f t="shared" si="225"/>
        <v>0.29964915568706757</v>
      </c>
      <c r="V638" s="47"/>
      <c r="W638" s="26">
        <f t="shared" si="229"/>
        <v>0.53508777801262064</v>
      </c>
      <c r="X638" s="26">
        <f t="shared" si="230"/>
        <v>0.27534437155187702</v>
      </c>
      <c r="Y638" s="27">
        <f t="shared" si="231"/>
        <v>0.97167008534947652</v>
      </c>
      <c r="Z638" s="26">
        <f t="shared" si="232"/>
        <v>0.66024993986253011</v>
      </c>
      <c r="AA638" s="33">
        <f t="shared" si="234"/>
        <v>1.0419841922972113</v>
      </c>
      <c r="AB638" s="30"/>
      <c r="AC638" s="37">
        <f t="shared" si="235"/>
        <v>1.6325197830032129E-3</v>
      </c>
      <c r="AD638" s="37">
        <f t="shared" si="236"/>
        <v>5.8581746487551074</v>
      </c>
      <c r="AE638" s="38">
        <f t="shared" si="237"/>
        <v>5.9584000000000001</v>
      </c>
      <c r="AF638" s="37">
        <f t="shared" si="238"/>
        <v>5.2713220864594095E-4</v>
      </c>
      <c r="AG638" s="37">
        <f t="shared" si="239"/>
        <v>0.38014202655494667</v>
      </c>
      <c r="AH638" s="38">
        <f t="shared" si="240"/>
        <v>0.57491397775155983</v>
      </c>
    </row>
    <row r="639" spans="6:34" x14ac:dyDescent="0.2">
      <c r="F639" s="9">
        <v>36.3000000000036</v>
      </c>
      <c r="G639" s="17">
        <f t="shared" si="233"/>
        <v>1038.3000000000357</v>
      </c>
      <c r="H639" s="24">
        <f t="shared" si="226"/>
        <v>1311.4500000000357</v>
      </c>
      <c r="I639" s="24">
        <f t="shared" si="227"/>
        <v>12.912689000000995</v>
      </c>
      <c r="J639" s="18">
        <f t="shared" si="228"/>
        <v>1291268900.0000994</v>
      </c>
      <c r="K639" s="19">
        <f t="shared" si="217"/>
        <v>-3.8002594934760094</v>
      </c>
      <c r="L639" s="25">
        <f t="shared" si="218"/>
        <v>-9.3203757416298689</v>
      </c>
      <c r="M639" s="19">
        <f t="shared" si="219"/>
        <v>5.5201162481538599</v>
      </c>
      <c r="N639" s="20">
        <f t="shared" si="220"/>
        <v>10.727539999998072</v>
      </c>
      <c r="O639" s="42">
        <f t="shared" si="221"/>
        <v>1.407482924021255</v>
      </c>
      <c r="P639" s="40"/>
      <c r="Q639" s="21">
        <f t="shared" si="222"/>
        <v>2.9142467475694485</v>
      </c>
      <c r="R639" s="44">
        <f t="shared" si="223"/>
        <v>0.75315775703894328</v>
      </c>
      <c r="S639" s="22"/>
      <c r="T639" s="22">
        <f t="shared" si="224"/>
        <v>0.27166030120325557</v>
      </c>
      <c r="U639" s="50">
        <f t="shared" si="225"/>
        <v>0.29966142874173796</v>
      </c>
      <c r="V639" s="47"/>
      <c r="W639" s="26">
        <f t="shared" si="229"/>
        <v>0.53510969418167487</v>
      </c>
      <c r="X639" s="26">
        <f t="shared" si="230"/>
        <v>0.27166030120325557</v>
      </c>
      <c r="Y639" s="27">
        <f t="shared" si="231"/>
        <v>0.98488754487043562</v>
      </c>
      <c r="Z639" s="26">
        <f t="shared" si="232"/>
        <v>0.66327416394106287</v>
      </c>
      <c r="AA639" s="33">
        <f t="shared" si="234"/>
        <v>1.0372757083520534</v>
      </c>
      <c r="AB639" s="30"/>
      <c r="AC639" s="37">
        <f t="shared" si="235"/>
        <v>1.6126619081015935E-3</v>
      </c>
      <c r="AD639" s="37">
        <f t="shared" si="236"/>
        <v>5.8597873106632088</v>
      </c>
      <c r="AE639" s="38">
        <f t="shared" si="237"/>
        <v>5.9584000000000001</v>
      </c>
      <c r="AF639" s="37">
        <f t="shared" si="238"/>
        <v>5.2640959289034807E-4</v>
      </c>
      <c r="AG639" s="37">
        <f t="shared" si="239"/>
        <v>0.38066843614783702</v>
      </c>
      <c r="AH639" s="38">
        <f t="shared" si="240"/>
        <v>0.57491325513580427</v>
      </c>
    </row>
    <row r="640" spans="6:34" x14ac:dyDescent="0.2">
      <c r="F640" s="9">
        <v>36.200000000003598</v>
      </c>
      <c r="G640" s="17">
        <f t="shared" si="233"/>
        <v>1038.0461538461896</v>
      </c>
      <c r="H640" s="24">
        <f t="shared" si="226"/>
        <v>1311.1961538461896</v>
      </c>
      <c r="I640" s="24">
        <f t="shared" si="227"/>
        <v>12.905674059172597</v>
      </c>
      <c r="J640" s="18">
        <f t="shared" si="228"/>
        <v>1290567405.9172597</v>
      </c>
      <c r="K640" s="19">
        <f t="shared" si="217"/>
        <v>-3.774610042768352</v>
      </c>
      <c r="L640" s="25">
        <f t="shared" si="218"/>
        <v>-9.3244602135332197</v>
      </c>
      <c r="M640" s="19">
        <f t="shared" si="219"/>
        <v>5.5498501707648682</v>
      </c>
      <c r="N640" s="20">
        <f t="shared" si="220"/>
        <v>10.74129846153653</v>
      </c>
      <c r="O640" s="42">
        <f t="shared" si="221"/>
        <v>1.4046813525689519</v>
      </c>
      <c r="P640" s="40"/>
      <c r="Q640" s="21">
        <f t="shared" si="222"/>
        <v>2.8787788370728311</v>
      </c>
      <c r="R640" s="44">
        <f t="shared" si="223"/>
        <v>0.75169236830540198</v>
      </c>
      <c r="S640" s="22"/>
      <c r="T640" s="22">
        <f t="shared" si="224"/>
        <v>0.26801031992374458</v>
      </c>
      <c r="U640" s="50">
        <f t="shared" si="225"/>
        <v>0.29967488746196763</v>
      </c>
      <c r="V640" s="47"/>
      <c r="W640" s="26">
        <f t="shared" si="229"/>
        <v>0.53513372761065647</v>
      </c>
      <c r="X640" s="26">
        <f t="shared" si="230"/>
        <v>0.26801031992374458</v>
      </c>
      <c r="Y640" s="27">
        <f t="shared" si="231"/>
        <v>0.99834537670585777</v>
      </c>
      <c r="Z640" s="26">
        <f t="shared" si="232"/>
        <v>0.66629856655662401</v>
      </c>
      <c r="AA640" s="33">
        <f t="shared" si="234"/>
        <v>1.0326137754013729</v>
      </c>
      <c r="AB640" s="30"/>
      <c r="AC640" s="37">
        <f t="shared" si="235"/>
        <v>1.5929535243863746E-3</v>
      </c>
      <c r="AD640" s="37">
        <f t="shared" si="236"/>
        <v>5.8613802641875949</v>
      </c>
      <c r="AE640" s="38">
        <f t="shared" si="237"/>
        <v>5.9584000000000001</v>
      </c>
      <c r="AF640" s="37">
        <f t="shared" si="238"/>
        <v>5.2568362788369229E-4</v>
      </c>
      <c r="AG640" s="37">
        <f t="shared" si="239"/>
        <v>0.38119411977572071</v>
      </c>
      <c r="AH640" s="38">
        <f t="shared" si="240"/>
        <v>0.5749125291707976</v>
      </c>
    </row>
    <row r="641" spans="6:34" x14ac:dyDescent="0.2">
      <c r="F641" s="9">
        <v>36.100000000003597</v>
      </c>
      <c r="G641" s="17">
        <f t="shared" si="233"/>
        <v>1037.7923076923435</v>
      </c>
      <c r="H641" s="24">
        <f t="shared" si="226"/>
        <v>1310.9423076923435</v>
      </c>
      <c r="I641" s="24">
        <f t="shared" si="227"/>
        <v>12.898672005918144</v>
      </c>
      <c r="J641" s="18">
        <f t="shared" si="228"/>
        <v>1289867200.5918143</v>
      </c>
      <c r="K641" s="19">
        <f t="shared" si="217"/>
        <v>-3.7488260257499877</v>
      </c>
      <c r="L641" s="25">
        <f t="shared" si="218"/>
        <v>-9.328545185913903</v>
      </c>
      <c r="M641" s="19">
        <f t="shared" si="219"/>
        <v>5.5797191601639149</v>
      </c>
      <c r="N641" s="20">
        <f t="shared" si="220"/>
        <v>10.755056923074989</v>
      </c>
      <c r="O641" s="42">
        <f t="shared" si="221"/>
        <v>1.4018595961700422</v>
      </c>
      <c r="P641" s="40"/>
      <c r="Q641" s="21">
        <f t="shared" si="222"/>
        <v>2.8435757148748073</v>
      </c>
      <c r="R641" s="44">
        <f t="shared" si="223"/>
        <v>0.75021904855113608</v>
      </c>
      <c r="S641" s="22"/>
      <c r="T641" s="22">
        <f t="shared" si="224"/>
        <v>0.26439429704680706</v>
      </c>
      <c r="U641" s="50">
        <f t="shared" si="225"/>
        <v>0.29968954689644711</v>
      </c>
      <c r="V641" s="47"/>
      <c r="W641" s="26">
        <f t="shared" si="229"/>
        <v>0.53515990517222689</v>
      </c>
      <c r="X641" s="26">
        <f t="shared" si="230"/>
        <v>0.26439429704680706</v>
      </c>
      <c r="Y641" s="27">
        <f t="shared" si="231"/>
        <v>1.0120488814429398</v>
      </c>
      <c r="Z641" s="26">
        <f t="shared" si="232"/>
        <v>0.66932285977232908</v>
      </c>
      <c r="AA641" s="33">
        <f t="shared" si="234"/>
        <v>1.0279982599959008</v>
      </c>
      <c r="AB641" s="30"/>
      <c r="AC641" s="37">
        <f t="shared" si="235"/>
        <v>1.5733945784983103E-3</v>
      </c>
      <c r="AD641" s="37">
        <f t="shared" si="236"/>
        <v>5.8629536587660933</v>
      </c>
      <c r="AE641" s="38">
        <f t="shared" si="237"/>
        <v>5.9584000000000001</v>
      </c>
      <c r="AF641" s="37">
        <f t="shared" si="238"/>
        <v>5.2495429772379896E-4</v>
      </c>
      <c r="AG641" s="37">
        <f t="shared" si="239"/>
        <v>0.38171907407344452</v>
      </c>
      <c r="AH641" s="38">
        <f t="shared" si="240"/>
        <v>0.57491179984063767</v>
      </c>
    </row>
    <row r="642" spans="6:34" x14ac:dyDescent="0.2">
      <c r="F642" s="9">
        <v>36.000000000003602</v>
      </c>
      <c r="G642" s="17">
        <f t="shared" si="233"/>
        <v>1037.5384615384974</v>
      </c>
      <c r="H642" s="24">
        <f t="shared" si="226"/>
        <v>1310.6884615384974</v>
      </c>
      <c r="I642" s="24">
        <f t="shared" si="227"/>
        <v>12.891682840237678</v>
      </c>
      <c r="J642" s="18">
        <f t="shared" si="228"/>
        <v>1289168284.0237677</v>
      </c>
      <c r="K642" s="19">
        <f t="shared" ref="K642:K702" si="241">LOG(EXP(((LN(Y642)-$B$10/(H642)-$B$11-$B$7)-$B$12*(1-$B$16/H642-LN(H642/$B$16))-$B$13*J642/H642-$B$14*(H642-$B$16)*J642/H642-$B$15*J642*J642/H642)/$B$9))</f>
        <v>-3.7229066219512919</v>
      </c>
      <c r="L642" s="25">
        <f t="shared" ref="L642:L702" si="242">-25096.3/(G642+273)+8.735+0.11*(I642*1000-1)/(G642+273)</f>
        <v>-9.3326306590627279</v>
      </c>
      <c r="M642" s="19">
        <f t="shared" ref="M642:M702" si="243">K642-L642</f>
        <v>5.6097240371114356</v>
      </c>
      <c r="N642" s="20">
        <f t="shared" ref="N642:N702" si="244">81.8-(0.0542)*(G642+273)</f>
        <v>10.768815384613447</v>
      </c>
      <c r="O642" s="42">
        <f t="shared" ref="O642:O702" si="245">6.24-0.15*K642-0.00412*(G642+273)</f>
        <v>1.3990175317540841</v>
      </c>
      <c r="P642" s="40"/>
      <c r="Q642" s="21">
        <f t="shared" ref="Q642:Q702" si="246">N642*X642</f>
        <v>2.8086373617916989</v>
      </c>
      <c r="R642" s="44">
        <f t="shared" ref="R642:R702" si="247">O642*W642</f>
        <v>0.74873775024930578</v>
      </c>
      <c r="S642" s="22"/>
      <c r="T642" s="22">
        <f t="shared" ref="T642:T702" si="248">B$4*X642</f>
        <v>0.26081210063315768</v>
      </c>
      <c r="U642" s="50">
        <f t="shared" ref="U642:U702" si="249">W642*B$3</f>
        <v>0.29970542228581137</v>
      </c>
      <c r="V642" s="47"/>
      <c r="W642" s="26">
        <f t="shared" si="229"/>
        <v>0.53518825408180593</v>
      </c>
      <c r="X642" s="26">
        <f t="shared" si="230"/>
        <v>0.26081210063315768</v>
      </c>
      <c r="Y642" s="27">
        <f t="shared" si="231"/>
        <v>1.0260034959700144</v>
      </c>
      <c r="Z642" s="26">
        <f t="shared" si="232"/>
        <v>0.67234675325421078</v>
      </c>
      <c r="AA642" s="33">
        <f t="shared" si="234"/>
        <v>1.0234290274906677</v>
      </c>
      <c r="AB642" s="30"/>
      <c r="AC642" s="37">
        <f t="shared" si="235"/>
        <v>1.5539850059607188E-3</v>
      </c>
      <c r="AD642" s="37">
        <f t="shared" si="236"/>
        <v>5.864507643772054</v>
      </c>
      <c r="AE642" s="38">
        <f t="shared" si="237"/>
        <v>5.9584000000000001</v>
      </c>
      <c r="AF642" s="37">
        <f t="shared" si="238"/>
        <v>5.2422158626752873E-4</v>
      </c>
      <c r="AG642" s="37">
        <f t="shared" si="239"/>
        <v>0.38224329565971205</v>
      </c>
      <c r="AH642" s="38">
        <f t="shared" si="240"/>
        <v>0.5749110671291815</v>
      </c>
    </row>
    <row r="643" spans="6:34" x14ac:dyDescent="0.2">
      <c r="F643" s="9">
        <v>35.900000000003601</v>
      </c>
      <c r="G643" s="17">
        <f t="shared" si="233"/>
        <v>1037.2846153846513</v>
      </c>
      <c r="H643" s="24">
        <f t="shared" ref="H643:H702" si="250">G643+273.15</f>
        <v>1310.4346153846514</v>
      </c>
      <c r="I643" s="24">
        <f t="shared" ref="I643:I702" si="251">92-0.18*G643+0.0001*(G643^2)</f>
        <v>12.884706562131157</v>
      </c>
      <c r="J643" s="18">
        <f t="shared" ref="J643:J702" si="252">I643*10^8</f>
        <v>1288470656.2131157</v>
      </c>
      <c r="K643" s="19">
        <f t="shared" si="241"/>
        <v>-3.6968510036037756</v>
      </c>
      <c r="L643" s="25">
        <f t="shared" si="242"/>
        <v>-9.3367166332707523</v>
      </c>
      <c r="M643" s="19">
        <f t="shared" si="243"/>
        <v>5.6398656296669767</v>
      </c>
      <c r="N643" s="20">
        <f t="shared" si="244"/>
        <v>10.782573846151905</v>
      </c>
      <c r="O643" s="42">
        <f t="shared" si="245"/>
        <v>1.396155035155803</v>
      </c>
      <c r="P643" s="40"/>
      <c r="Q643" s="21">
        <f t="shared" si="246"/>
        <v>2.7739637377969824</v>
      </c>
      <c r="R643" s="44">
        <f t="shared" si="247"/>
        <v>0.74724842518695134</v>
      </c>
      <c r="S643" s="22"/>
      <c r="T643" s="22">
        <f t="shared" si="248"/>
        <v>0.25726359748391214</v>
      </c>
      <c r="U643" s="50">
        <f t="shared" si="249"/>
        <v>0.29972252906568869</v>
      </c>
      <c r="V643" s="47"/>
      <c r="W643" s="26">
        <f t="shared" ref="W643:W702" si="253">(W642*F642-(R642*C$2+U642*B$2)*(F642-F643))/F643</f>
        <v>0.53521880190301552</v>
      </c>
      <c r="X643" s="26">
        <f t="shared" ref="X643:X702" si="254">(X642*F642-(Q642*C$2+T642*B$2)*(F642-F643))/F643</f>
        <v>0.25726359748391214</v>
      </c>
      <c r="Y643" s="27">
        <f t="shared" ref="Y643:Y702" si="255">W643/X643/2</f>
        <v>1.0402147974636893</v>
      </c>
      <c r="Z643" s="26">
        <f t="shared" ref="Z643:Z702" si="256">W643/(W643+X643)</f>
        <v>0.67536995435742941</v>
      </c>
      <c r="AA643" s="33">
        <f t="shared" si="234"/>
        <v>1.0189059420689071</v>
      </c>
      <c r="AB643" s="30"/>
      <c r="AC643" s="37">
        <f t="shared" si="235"/>
        <v>1.5347247312124501E-3</v>
      </c>
      <c r="AD643" s="37">
        <f t="shared" si="236"/>
        <v>5.8660423685032663</v>
      </c>
      <c r="AE643" s="38">
        <f t="shared" si="237"/>
        <v>5.9584000000000001</v>
      </c>
      <c r="AF643" s="37">
        <f t="shared" si="238"/>
        <v>5.2348547712632735E-4</v>
      </c>
      <c r="AG643" s="37">
        <f t="shared" si="239"/>
        <v>0.38276678113683837</v>
      </c>
      <c r="AH643" s="38">
        <f t="shared" si="240"/>
        <v>0.57491033102004019</v>
      </c>
    </row>
    <row r="644" spans="6:34" x14ac:dyDescent="0.2">
      <c r="F644" s="9">
        <v>35.8000000000036</v>
      </c>
      <c r="G644" s="17">
        <f t="shared" ref="G644:G702" si="257">G643-(1200-1035)/650</f>
        <v>1037.0307692308052</v>
      </c>
      <c r="H644" s="24">
        <f t="shared" si="250"/>
        <v>1310.1807692308053</v>
      </c>
      <c r="I644" s="24">
        <f t="shared" si="251"/>
        <v>12.877743171598638</v>
      </c>
      <c r="J644" s="18">
        <f t="shared" si="252"/>
        <v>1287774317.1598637</v>
      </c>
      <c r="K644" s="19">
        <f t="shared" si="241"/>
        <v>-3.6706583355544558</v>
      </c>
      <c r="L644" s="25">
        <f t="shared" si="242"/>
        <v>-9.34080310882924</v>
      </c>
      <c r="M644" s="19">
        <f t="shared" si="243"/>
        <v>5.6701447732747843</v>
      </c>
      <c r="N644" s="20">
        <f t="shared" si="244"/>
        <v>10.796332307690363</v>
      </c>
      <c r="O644" s="42">
        <f t="shared" si="245"/>
        <v>1.3932719811022505</v>
      </c>
      <c r="P644" s="40"/>
      <c r="Q644" s="21">
        <f t="shared" si="246"/>
        <v>2.7395547820780024</v>
      </c>
      <c r="R644" s="44">
        <f t="shared" si="247"/>
        <v>0.74575102445242125</v>
      </c>
      <c r="S644" s="22"/>
      <c r="T644" s="22">
        <f t="shared" si="248"/>
        <v>0.25374865315386624</v>
      </c>
      <c r="U644" s="50">
        <f t="shared" si="249"/>
        <v>0.29974088286980871</v>
      </c>
      <c r="V644" s="47"/>
      <c r="W644" s="26">
        <f t="shared" si="253"/>
        <v>0.53525157655322975</v>
      </c>
      <c r="X644" s="26">
        <f t="shared" si="254"/>
        <v>0.25374865315386624</v>
      </c>
      <c r="Y644" s="27">
        <f t="shared" si="255"/>
        <v>1.0546885075064178</v>
      </c>
      <c r="Z644" s="26">
        <f t="shared" si="256"/>
        <v>0.6783921682151266</v>
      </c>
      <c r="AA644" s="33">
        <f t="shared" ref="AA644:AA702" si="258">(W644+X644)/56*72</f>
        <v>1.0144288667662662</v>
      </c>
      <c r="AB644" s="30"/>
      <c r="AC644" s="37">
        <f t="shared" ref="AC644:AC702" si="259">(Q643*C$2+T643*B$2)*(F643-F644)/100</f>
        <v>1.5156136676404688E-3</v>
      </c>
      <c r="AD644" s="37">
        <f t="shared" ref="AD644:AD702" si="260">AD643+AC644</f>
        <v>5.867557982170907</v>
      </c>
      <c r="AE644" s="38">
        <f t="shared" ref="AE644:AE702" si="261">AD644+X644*F644/100</f>
        <v>5.9584000000000001</v>
      </c>
      <c r="AF644" s="37">
        <f t="shared" ref="AF644:AF702" si="262">(R644*C$2+U644*B$2)*(F643-F644)/100</f>
        <v>5.2274595366112243E-4</v>
      </c>
      <c r="AG644" s="37">
        <f t="shared" ref="AG644:AG702" si="263">AG643+AF644</f>
        <v>0.38328952709049952</v>
      </c>
      <c r="AH644" s="38">
        <f t="shared" ref="AH644:AH702" si="264">AG644+W644*F644/100</f>
        <v>0.57490959149657506</v>
      </c>
    </row>
    <row r="645" spans="6:34" x14ac:dyDescent="0.2">
      <c r="F645" s="9">
        <v>35.700000000003698</v>
      </c>
      <c r="G645" s="17">
        <f t="shared" si="257"/>
        <v>1036.7769230769591</v>
      </c>
      <c r="H645" s="24">
        <f t="shared" si="250"/>
        <v>1309.9269230769592</v>
      </c>
      <c r="I645" s="24">
        <f t="shared" si="251"/>
        <v>12.870792668640064</v>
      </c>
      <c r="J645" s="18">
        <f t="shared" si="252"/>
        <v>1287079266.8640063</v>
      </c>
      <c r="K645" s="19">
        <f t="shared" si="241"/>
        <v>-3.6443277751790015</v>
      </c>
      <c r="L645" s="25">
        <f t="shared" si="242"/>
        <v>-9.3448900860296966</v>
      </c>
      <c r="M645" s="19">
        <f t="shared" si="243"/>
        <v>5.7005623108506951</v>
      </c>
      <c r="N645" s="20">
        <f t="shared" si="244"/>
        <v>10.810090769228822</v>
      </c>
      <c r="O645" s="42">
        <f t="shared" si="245"/>
        <v>1.390368243199779</v>
      </c>
      <c r="P645" s="40"/>
      <c r="Q645" s="21">
        <f t="shared" si="246"/>
        <v>2.705410413095144</v>
      </c>
      <c r="R645" s="44">
        <f t="shared" si="247"/>
        <v>0.74424549842253584</v>
      </c>
      <c r="S645" s="22"/>
      <c r="T645" s="22">
        <f t="shared" si="248"/>
        <v>0.25026713196490064</v>
      </c>
      <c r="U645" s="50">
        <f t="shared" si="249"/>
        <v>0.2997604995331688</v>
      </c>
      <c r="V645" s="47"/>
      <c r="W645" s="26">
        <f t="shared" si="253"/>
        <v>0.53528660630922997</v>
      </c>
      <c r="X645" s="26">
        <f t="shared" si="254"/>
        <v>0.25026713196490064</v>
      </c>
      <c r="Y645" s="27">
        <f t="shared" si="255"/>
        <v>1.0694304963392129</v>
      </c>
      <c r="Z645" s="26">
        <f t="shared" si="256"/>
        <v>0.68141309782989501</v>
      </c>
      <c r="AA645" s="33">
        <f t="shared" si="258"/>
        <v>1.0099976634953109</v>
      </c>
      <c r="AB645" s="30"/>
      <c r="AC645" s="37">
        <f t="shared" si="259"/>
        <v>1.4966517176144669E-3</v>
      </c>
      <c r="AD645" s="37">
        <f t="shared" si="260"/>
        <v>5.8690546338885214</v>
      </c>
      <c r="AE645" s="38">
        <f t="shared" si="261"/>
        <v>5.9584000000000001</v>
      </c>
      <c r="AF645" s="37">
        <f t="shared" si="262"/>
        <v>5.2200299897734045E-4</v>
      </c>
      <c r="AG645" s="37">
        <f t="shared" si="263"/>
        <v>0.38381153008947688</v>
      </c>
      <c r="AH645" s="38">
        <f t="shared" si="264"/>
        <v>0.57490884854189184</v>
      </c>
    </row>
    <row r="646" spans="6:34" x14ac:dyDescent="0.2">
      <c r="F646" s="9">
        <v>35.600000000003703</v>
      </c>
      <c r="G646" s="17">
        <f t="shared" si="257"/>
        <v>1036.523076923113</v>
      </c>
      <c r="H646" s="24">
        <f t="shared" si="250"/>
        <v>1309.6730769231131</v>
      </c>
      <c r="I646" s="24">
        <f t="shared" si="251"/>
        <v>12.863855053255421</v>
      </c>
      <c r="J646" s="18">
        <f t="shared" si="252"/>
        <v>1286385505.325542</v>
      </c>
      <c r="K646" s="19">
        <f t="shared" si="241"/>
        <v>-3.6178584722934732</v>
      </c>
      <c r="L646" s="25">
        <f t="shared" si="242"/>
        <v>-9.3489775651638443</v>
      </c>
      <c r="M646" s="19">
        <f t="shared" si="243"/>
        <v>5.7311190928703706</v>
      </c>
      <c r="N646" s="20">
        <f t="shared" si="244"/>
        <v>10.82384923076728</v>
      </c>
      <c r="O646" s="42">
        <f t="shared" si="245"/>
        <v>1.3874436939207957</v>
      </c>
      <c r="P646" s="40"/>
      <c r="Q646" s="21">
        <f t="shared" si="246"/>
        <v>2.6715305286432738</v>
      </c>
      <c r="R646" s="44">
        <f t="shared" si="247"/>
        <v>0.74273179674946666</v>
      </c>
      <c r="S646" s="22"/>
      <c r="T646" s="22">
        <f t="shared" si="248"/>
        <v>0.24681889701949355</v>
      </c>
      <c r="U646" s="50">
        <f t="shared" si="249"/>
        <v>0.29978139509526308</v>
      </c>
      <c r="V646" s="47"/>
      <c r="W646" s="26">
        <f t="shared" si="253"/>
        <v>0.53532391981296978</v>
      </c>
      <c r="X646" s="26">
        <f t="shared" si="254"/>
        <v>0.24681889701949355</v>
      </c>
      <c r="Y646" s="27">
        <f t="shared" si="255"/>
        <v>1.084446787254483</v>
      </c>
      <c r="Z646" s="26">
        <f t="shared" si="256"/>
        <v>0.68443244416784987</v>
      </c>
      <c r="AA646" s="33">
        <f t="shared" si="258"/>
        <v>1.0056121930703099</v>
      </c>
      <c r="AB646" s="30"/>
      <c r="AC646" s="37">
        <f t="shared" si="259"/>
        <v>1.4778387725299382E-3</v>
      </c>
      <c r="AD646" s="37">
        <f t="shared" si="260"/>
        <v>5.8705324726610515</v>
      </c>
      <c r="AE646" s="38">
        <f t="shared" si="261"/>
        <v>5.9584000000000001</v>
      </c>
      <c r="AF646" s="37">
        <f t="shared" si="262"/>
        <v>5.2125659592233524E-4</v>
      </c>
      <c r="AG646" s="37">
        <f t="shared" si="263"/>
        <v>0.38433278668539922</v>
      </c>
      <c r="AH646" s="38">
        <f t="shared" si="264"/>
        <v>0.57490810213883625</v>
      </c>
    </row>
    <row r="647" spans="6:34" x14ac:dyDescent="0.2">
      <c r="F647" s="9">
        <v>35.500000000003702</v>
      </c>
      <c r="G647" s="17">
        <f t="shared" si="257"/>
        <v>1036.2692307692669</v>
      </c>
      <c r="H647" s="24">
        <f t="shared" si="250"/>
        <v>1309.419230769267</v>
      </c>
      <c r="I647" s="24">
        <f t="shared" si="251"/>
        <v>12.856930325444779</v>
      </c>
      <c r="J647" s="18">
        <f t="shared" si="252"/>
        <v>1285693032.5444779</v>
      </c>
      <c r="K647" s="19">
        <f t="shared" si="241"/>
        <v>-3.5912495690650412</v>
      </c>
      <c r="L647" s="25">
        <f t="shared" si="242"/>
        <v>-9.3530655465236325</v>
      </c>
      <c r="M647" s="19">
        <f t="shared" si="243"/>
        <v>5.7618159774585909</v>
      </c>
      <c r="N647" s="20">
        <f t="shared" si="244"/>
        <v>10.837607692305738</v>
      </c>
      <c r="O647" s="42">
        <f t="shared" si="245"/>
        <v>1.3844982045903764</v>
      </c>
      <c r="P647" s="40"/>
      <c r="Q647" s="21">
        <f t="shared" si="246"/>
        <v>2.6379150059159984</v>
      </c>
      <c r="R647" s="44">
        <f t="shared" si="247"/>
        <v>0.74120986834736724</v>
      </c>
      <c r="S647" s="22"/>
      <c r="T647" s="22">
        <f t="shared" si="248"/>
        <v>0.24340381021438992</v>
      </c>
      <c r="U647" s="50">
        <f t="shared" si="249"/>
        <v>0.29980358580337219</v>
      </c>
      <c r="V647" s="47"/>
      <c r="W647" s="26">
        <f t="shared" si="253"/>
        <v>0.53536354607745029</v>
      </c>
      <c r="X647" s="26">
        <f t="shared" si="254"/>
        <v>0.24340381021438992</v>
      </c>
      <c r="Y647" s="27">
        <f t="shared" si="255"/>
        <v>1.0997435611338673</v>
      </c>
      <c r="Z647" s="26">
        <f t="shared" si="256"/>
        <v>0.68744990625521896</v>
      </c>
      <c r="AA647" s="33">
        <f t="shared" si="258"/>
        <v>1.0012723152323659</v>
      </c>
      <c r="AB647" s="30"/>
      <c r="AC647" s="37">
        <f t="shared" si="259"/>
        <v>1.4591747128314045E-3</v>
      </c>
      <c r="AD647" s="37">
        <f t="shared" si="260"/>
        <v>5.8719916473738829</v>
      </c>
      <c r="AE647" s="38">
        <f t="shared" si="261"/>
        <v>5.9584000000000001</v>
      </c>
      <c r="AF647" s="37">
        <f t="shared" si="262"/>
        <v>5.2050672707537713E-4</v>
      </c>
      <c r="AG647" s="37">
        <f t="shared" si="263"/>
        <v>0.3848532934124746</v>
      </c>
      <c r="AH647" s="38">
        <f t="shared" si="264"/>
        <v>0.57490735226998924</v>
      </c>
    </row>
    <row r="648" spans="6:34" x14ac:dyDescent="0.2">
      <c r="F648" s="9">
        <v>35.400000000003701</v>
      </c>
      <c r="G648" s="17">
        <f t="shared" si="257"/>
        <v>1036.0153846154208</v>
      </c>
      <c r="H648" s="24">
        <f t="shared" si="250"/>
        <v>1309.1653846154209</v>
      </c>
      <c r="I648" s="24">
        <f t="shared" si="251"/>
        <v>12.850018485208096</v>
      </c>
      <c r="J648" s="18">
        <f t="shared" si="252"/>
        <v>1285001848.5208097</v>
      </c>
      <c r="K648" s="19">
        <f t="shared" si="241"/>
        <v>-3.5645001999211572</v>
      </c>
      <c r="L648" s="25">
        <f t="shared" si="242"/>
        <v>-9.3571540304012348</v>
      </c>
      <c r="M648" s="19">
        <f t="shared" si="243"/>
        <v>5.7926538304800772</v>
      </c>
      <c r="N648" s="20">
        <f t="shared" si="244"/>
        <v>10.851366153844197</v>
      </c>
      <c r="O648" s="42">
        <f t="shared" si="245"/>
        <v>1.3815316453726396</v>
      </c>
      <c r="P648" s="40"/>
      <c r="Q648" s="21">
        <f t="shared" si="246"/>
        <v>2.6045637015720127</v>
      </c>
      <c r="R648" s="44">
        <f t="shared" si="247"/>
        <v>0.73967966137869889</v>
      </c>
      <c r="S648" s="22"/>
      <c r="T648" s="22">
        <f t="shared" si="248"/>
        <v>0.24002173225435969</v>
      </c>
      <c r="U648" s="50">
        <f t="shared" si="249"/>
        <v>0.29982708811591791</v>
      </c>
      <c r="V648" s="47"/>
      <c r="W648" s="26">
        <f t="shared" si="253"/>
        <v>0.53540551449271045</v>
      </c>
      <c r="X648" s="26">
        <f t="shared" si="254"/>
        <v>0.24002173225435969</v>
      </c>
      <c r="Y648" s="27">
        <f t="shared" si="255"/>
        <v>1.1153271611366464</v>
      </c>
      <c r="Z648" s="26">
        <f t="shared" si="256"/>
        <v>0.69046518127747669</v>
      </c>
      <c r="AA648" s="33">
        <f t="shared" si="258"/>
        <v>0.99697788867480464</v>
      </c>
      <c r="AB648" s="30"/>
      <c r="AC648" s="37">
        <f t="shared" si="259"/>
        <v>1.4406594080652146E-3</v>
      </c>
      <c r="AD648" s="37">
        <f t="shared" si="260"/>
        <v>5.8734323067819485</v>
      </c>
      <c r="AE648" s="38">
        <f t="shared" si="261"/>
        <v>5.958400000000001</v>
      </c>
      <c r="AF648" s="37">
        <f t="shared" si="262"/>
        <v>5.1975337474731583E-4</v>
      </c>
      <c r="AG648" s="37">
        <f t="shared" si="263"/>
        <v>0.3853730467872219</v>
      </c>
      <c r="AH648" s="38">
        <f t="shared" si="264"/>
        <v>0.57490659891766116</v>
      </c>
    </row>
    <row r="649" spans="6:34" x14ac:dyDescent="0.2">
      <c r="F649" s="9">
        <v>35.300000000003699</v>
      </c>
      <c r="G649" s="17">
        <f t="shared" si="257"/>
        <v>1035.7615384615747</v>
      </c>
      <c r="H649" s="24">
        <f t="shared" si="250"/>
        <v>1308.9115384615748</v>
      </c>
      <c r="I649" s="24">
        <f t="shared" si="251"/>
        <v>12.843119532545373</v>
      </c>
      <c r="J649" s="18">
        <f t="shared" si="252"/>
        <v>1284311953.2545373</v>
      </c>
      <c r="K649" s="19">
        <f t="shared" si="241"/>
        <v>-3.5376094914574474</v>
      </c>
      <c r="L649" s="25">
        <f t="shared" si="242"/>
        <v>-9.3612430170890626</v>
      </c>
      <c r="M649" s="19">
        <f t="shared" si="243"/>
        <v>5.8236335256316156</v>
      </c>
      <c r="N649" s="20">
        <f t="shared" si="244"/>
        <v>10.865124615382655</v>
      </c>
      <c r="O649" s="42">
        <f t="shared" si="245"/>
        <v>1.3785438852569287</v>
      </c>
      <c r="P649" s="40"/>
      <c r="Q649" s="21">
        <f t="shared" si="246"/>
        <v>2.5714764518040587</v>
      </c>
      <c r="R649" s="44">
        <f t="shared" si="247"/>
        <v>0.7381411232402707</v>
      </c>
      <c r="S649" s="22"/>
      <c r="T649" s="22">
        <f t="shared" si="248"/>
        <v>0.23667252266609137</v>
      </c>
      <c r="U649" s="50">
        <f t="shared" si="249"/>
        <v>0.29985191870588224</v>
      </c>
      <c r="V649" s="47"/>
      <c r="W649" s="26">
        <f t="shared" si="253"/>
        <v>0.53544985483193253</v>
      </c>
      <c r="X649" s="26">
        <f t="shared" si="254"/>
        <v>0.23667252266609137</v>
      </c>
      <c r="Y649" s="27">
        <f t="shared" si="255"/>
        <v>1.1312040975440358</v>
      </c>
      <c r="Z649" s="26">
        <f t="shared" si="256"/>
        <v>0.69347796468093281</v>
      </c>
      <c r="AA649" s="33">
        <f t="shared" si="258"/>
        <v>0.99272877106888791</v>
      </c>
      <c r="AB649" s="30"/>
      <c r="AC649" s="37">
        <f t="shared" si="259"/>
        <v>1.4222927169132067E-3</v>
      </c>
      <c r="AD649" s="37">
        <f t="shared" si="260"/>
        <v>5.8748545994988621</v>
      </c>
      <c r="AE649" s="38">
        <f t="shared" si="261"/>
        <v>5.958400000000001</v>
      </c>
      <c r="AF649" s="37">
        <f t="shared" si="262"/>
        <v>5.1899652097308377E-4</v>
      </c>
      <c r="AG649" s="37">
        <f t="shared" si="263"/>
        <v>0.38589204330819499</v>
      </c>
      <c r="AH649" s="38">
        <f t="shared" si="264"/>
        <v>0.57490584206388695</v>
      </c>
    </row>
    <row r="650" spans="6:34" x14ac:dyDescent="0.2">
      <c r="F650" s="9">
        <v>35.200000000003698</v>
      </c>
      <c r="G650" s="17">
        <f t="shared" si="257"/>
        <v>1035.5076923077286</v>
      </c>
      <c r="H650" s="24">
        <f t="shared" si="250"/>
        <v>1308.6576923077287</v>
      </c>
      <c r="I650" s="24">
        <f t="shared" si="251"/>
        <v>12.836233467456623</v>
      </c>
      <c r="J650" s="18">
        <f t="shared" si="252"/>
        <v>1283623346.7456622</v>
      </c>
      <c r="K650" s="19">
        <f t="shared" si="241"/>
        <v>-3.5105765623442839</v>
      </c>
      <c r="L650" s="25">
        <f t="shared" si="242"/>
        <v>-9.3653325068797404</v>
      </c>
      <c r="M650" s="19">
        <f t="shared" si="243"/>
        <v>5.8547559445354569</v>
      </c>
      <c r="N650" s="20">
        <f t="shared" si="244"/>
        <v>10.878883076921113</v>
      </c>
      <c r="O650" s="42">
        <f t="shared" si="245"/>
        <v>1.3755347920438004</v>
      </c>
      <c r="P650" s="40"/>
      <c r="Q650" s="21">
        <f t="shared" si="246"/>
        <v>2.5386530724102996</v>
      </c>
      <c r="R650" s="44">
        <f t="shared" si="247"/>
        <v>0.73659420054898883</v>
      </c>
      <c r="S650" s="22"/>
      <c r="T650" s="22">
        <f t="shared" si="248"/>
        <v>0.23335603981220251</v>
      </c>
      <c r="U650" s="50">
        <f t="shared" si="249"/>
        <v>0.29987809446429403</v>
      </c>
      <c r="V650" s="47"/>
      <c r="W650" s="26">
        <f t="shared" si="253"/>
        <v>0.53549659725766785</v>
      </c>
      <c r="X650" s="26">
        <f t="shared" si="254"/>
        <v>0.23335603981220251</v>
      </c>
      <c r="Y650" s="27">
        <f t="shared" si="255"/>
        <v>1.1473810527651618</v>
      </c>
      <c r="Z650" s="26">
        <f t="shared" si="256"/>
        <v>0.69648795027674981</v>
      </c>
      <c r="AA650" s="33">
        <f t="shared" si="258"/>
        <v>0.98852481908983336</v>
      </c>
      <c r="AB650" s="30"/>
      <c r="AC650" s="37">
        <f t="shared" si="259"/>
        <v>1.4040744872350949E-3</v>
      </c>
      <c r="AD650" s="37">
        <f t="shared" si="260"/>
        <v>5.8762586739860971</v>
      </c>
      <c r="AE650" s="38">
        <f t="shared" si="261"/>
        <v>5.958400000000001</v>
      </c>
      <c r="AF650" s="37">
        <f t="shared" si="262"/>
        <v>5.1823614750664887E-4</v>
      </c>
      <c r="AG650" s="37">
        <f t="shared" si="263"/>
        <v>0.38641027945570161</v>
      </c>
      <c r="AH650" s="38">
        <f t="shared" si="264"/>
        <v>0.57490508169042054</v>
      </c>
    </row>
    <row r="651" spans="6:34" x14ac:dyDescent="0.2">
      <c r="F651" s="9">
        <v>35.100000000003703</v>
      </c>
      <c r="G651" s="17">
        <f t="shared" si="257"/>
        <v>1035.2538461538825</v>
      </c>
      <c r="H651" s="24">
        <f t="shared" si="250"/>
        <v>1308.4038461538826</v>
      </c>
      <c r="I651" s="24">
        <f t="shared" si="251"/>
        <v>12.829360289941832</v>
      </c>
      <c r="J651" s="18">
        <f t="shared" si="252"/>
        <v>1282936028.9941831</v>
      </c>
      <c r="K651" s="19">
        <f t="shared" si="241"/>
        <v>-3.4834005232319325</v>
      </c>
      <c r="L651" s="25">
        <f t="shared" si="242"/>
        <v>-9.3694225000661255</v>
      </c>
      <c r="M651" s="19">
        <f t="shared" si="243"/>
        <v>5.8860219768341935</v>
      </c>
      <c r="N651" s="20">
        <f t="shared" si="244"/>
        <v>10.892641538459571</v>
      </c>
      <c r="O651" s="42">
        <f t="shared" si="245"/>
        <v>1.3725042323307939</v>
      </c>
      <c r="P651" s="40"/>
      <c r="Q651" s="21">
        <f t="shared" si="246"/>
        <v>2.5060933588681364</v>
      </c>
      <c r="R651" s="44">
        <f t="shared" si="247"/>
        <v>0.73503883912729584</v>
      </c>
      <c r="S651" s="22"/>
      <c r="T651" s="22">
        <f t="shared" si="248"/>
        <v>0.23007214090536815</v>
      </c>
      <c r="U651" s="50">
        <f t="shared" si="249"/>
        <v>0.29990563250378288</v>
      </c>
      <c r="V651" s="47"/>
      <c r="W651" s="26">
        <f t="shared" si="253"/>
        <v>0.53554577232818368</v>
      </c>
      <c r="X651" s="26">
        <f t="shared" si="254"/>
        <v>0.23007214090536815</v>
      </c>
      <c r="Y651" s="27">
        <f t="shared" si="255"/>
        <v>1.1638648865106642</v>
      </c>
      <c r="Z651" s="26">
        <f t="shared" si="256"/>
        <v>0.69949483034733451</v>
      </c>
      <c r="AA651" s="33">
        <f t="shared" si="258"/>
        <v>0.9843658884431381</v>
      </c>
      <c r="AB651" s="30"/>
      <c r="AC651" s="37">
        <f t="shared" si="259"/>
        <v>1.3860045561111722E-3</v>
      </c>
      <c r="AD651" s="37">
        <f t="shared" si="260"/>
        <v>5.8776446785422083</v>
      </c>
      <c r="AE651" s="38">
        <f t="shared" si="261"/>
        <v>5.958400000000001</v>
      </c>
      <c r="AF651" s="37">
        <f t="shared" si="262"/>
        <v>5.1747223581550996E-4</v>
      </c>
      <c r="AG651" s="37">
        <f t="shared" si="263"/>
        <v>0.38692775169151711</v>
      </c>
      <c r="AH651" s="38">
        <f t="shared" si="264"/>
        <v>0.57490431777872941</v>
      </c>
    </row>
    <row r="652" spans="6:34" x14ac:dyDescent="0.2">
      <c r="F652" s="9">
        <v>35.000000000003702</v>
      </c>
      <c r="G652" s="17">
        <f t="shared" si="257"/>
        <v>1035.0000000000364</v>
      </c>
      <c r="H652" s="24">
        <f t="shared" si="250"/>
        <v>1308.1500000000365</v>
      </c>
      <c r="I652" s="24">
        <f t="shared" si="251"/>
        <v>12.822500000000971</v>
      </c>
      <c r="J652" s="18">
        <f t="shared" si="252"/>
        <v>1282250000.000097</v>
      </c>
      <c r="K652" s="19">
        <f t="shared" si="241"/>
        <v>-3.4560804766543027</v>
      </c>
      <c r="L652" s="25">
        <f t="shared" si="242"/>
        <v>-9.3735129969413116</v>
      </c>
      <c r="M652" s="19">
        <f t="shared" si="243"/>
        <v>5.9174325202870088</v>
      </c>
      <c r="N652" s="20">
        <f t="shared" si="244"/>
        <v>10.90639999999803</v>
      </c>
      <c r="O652" s="42">
        <f t="shared" si="245"/>
        <v>1.3694520714979959</v>
      </c>
      <c r="P652" s="40"/>
      <c r="Q652" s="21">
        <f t="shared" si="246"/>
        <v>2.4737970864104502</v>
      </c>
      <c r="R652" s="44">
        <f t="shared" si="247"/>
        <v>0.73347498398830102</v>
      </c>
      <c r="S652" s="22"/>
      <c r="T652" s="22">
        <f t="shared" si="248"/>
        <v>0.22682068202256447</v>
      </c>
      <c r="U652" s="50">
        <f t="shared" si="249"/>
        <v>0.29993455016220311</v>
      </c>
      <c r="V652" s="47"/>
      <c r="W652" s="26">
        <f t="shared" si="253"/>
        <v>0.5355974110039341</v>
      </c>
      <c r="X652" s="26">
        <f t="shared" si="254"/>
        <v>0.22682068202256447</v>
      </c>
      <c r="Y652" s="27">
        <f t="shared" si="255"/>
        <v>1.1806626411401322</v>
      </c>
      <c r="Z652" s="26">
        <f t="shared" si="256"/>
        <v>0.70249829575505485</v>
      </c>
      <c r="AA652" s="33">
        <f t="shared" si="258"/>
        <v>0.98025183389121251</v>
      </c>
      <c r="AB652" s="30"/>
      <c r="AC652" s="37">
        <f t="shared" si="259"/>
        <v>1.3680827498867717E-3</v>
      </c>
      <c r="AD652" s="37">
        <f t="shared" si="260"/>
        <v>5.8790127612920955</v>
      </c>
      <c r="AE652" s="38">
        <f t="shared" si="261"/>
        <v>5.958400000000001</v>
      </c>
      <c r="AF652" s="37">
        <f t="shared" si="262"/>
        <v>5.1670476707525942E-4</v>
      </c>
      <c r="AG652" s="37">
        <f t="shared" si="263"/>
        <v>0.38744445645859238</v>
      </c>
      <c r="AH652" s="38">
        <f t="shared" si="264"/>
        <v>0.57490355030998908</v>
      </c>
    </row>
    <row r="653" spans="6:34" x14ac:dyDescent="0.2">
      <c r="F653" s="9">
        <v>34.900000000003701</v>
      </c>
      <c r="G653" s="17">
        <f t="shared" si="257"/>
        <v>1034.7461538461903</v>
      </c>
      <c r="H653" s="24">
        <f t="shared" si="250"/>
        <v>1307.8961538461904</v>
      </c>
      <c r="I653" s="24">
        <f t="shared" si="251"/>
        <v>12.815652597634113</v>
      </c>
      <c r="J653" s="18">
        <f t="shared" si="252"/>
        <v>1281565259.7634113</v>
      </c>
      <c r="K653" s="19">
        <f t="shared" si="241"/>
        <v>-3.428615516931242</v>
      </c>
      <c r="L653" s="25">
        <f t="shared" si="242"/>
        <v>-9.3776039977985999</v>
      </c>
      <c r="M653" s="19">
        <f t="shared" si="243"/>
        <v>5.9489884808673583</v>
      </c>
      <c r="N653" s="20">
        <f t="shared" si="244"/>
        <v>10.920158461536488</v>
      </c>
      <c r="O653" s="42">
        <f t="shared" si="245"/>
        <v>1.3663781736933815</v>
      </c>
      <c r="P653" s="40"/>
      <c r="Q653" s="21">
        <f t="shared" si="246"/>
        <v>2.4417640101043006</v>
      </c>
      <c r="R653" s="44">
        <f t="shared" si="247"/>
        <v>0.73190257932058933</v>
      </c>
      <c r="S653" s="22"/>
      <c r="T653" s="22">
        <f t="shared" si="248"/>
        <v>0.22360151811943024</v>
      </c>
      <c r="U653" s="50">
        <f t="shared" si="249"/>
        <v>0.29996486500632935</v>
      </c>
      <c r="V653" s="47"/>
      <c r="W653" s="26">
        <f t="shared" si="253"/>
        <v>0.53565154465415954</v>
      </c>
      <c r="X653" s="26">
        <f t="shared" si="254"/>
        <v>0.22360151811943024</v>
      </c>
      <c r="Y653" s="27">
        <f t="shared" si="255"/>
        <v>1.1977815471898023</v>
      </c>
      <c r="Z653" s="26">
        <f t="shared" si="256"/>
        <v>0.7054980360532197</v>
      </c>
      <c r="AA653" s="33">
        <f t="shared" si="258"/>
        <v>0.97618250928032979</v>
      </c>
      <c r="AB653" s="30"/>
      <c r="AC653" s="37">
        <f t="shared" si="259"/>
        <v>1.3503088842165268E-3</v>
      </c>
      <c r="AD653" s="37">
        <f t="shared" si="260"/>
        <v>5.8803630701763119</v>
      </c>
      <c r="AE653" s="38">
        <f t="shared" si="261"/>
        <v>5.958400000000001</v>
      </c>
      <c r="AF653" s="37">
        <f t="shared" si="262"/>
        <v>5.1593372216346672E-4</v>
      </c>
      <c r="AG653" s="37">
        <f t="shared" si="263"/>
        <v>0.38796039018075584</v>
      </c>
      <c r="AH653" s="38">
        <f t="shared" si="264"/>
        <v>0.57490277926507738</v>
      </c>
    </row>
    <row r="654" spans="6:34" x14ac:dyDescent="0.2">
      <c r="F654" s="9">
        <v>34.800000000003699</v>
      </c>
      <c r="G654" s="17">
        <f t="shared" si="257"/>
        <v>1034.4923076923442</v>
      </c>
      <c r="H654" s="24">
        <f t="shared" si="250"/>
        <v>1307.6423076923443</v>
      </c>
      <c r="I654" s="24">
        <f t="shared" si="251"/>
        <v>12.808818082841242</v>
      </c>
      <c r="J654" s="18">
        <f t="shared" si="252"/>
        <v>1280881808.2841241</v>
      </c>
      <c r="K654" s="19">
        <f t="shared" si="241"/>
        <v>-3.4010047300694279</v>
      </c>
      <c r="L654" s="25">
        <f t="shared" si="242"/>
        <v>-9.3816955029315334</v>
      </c>
      <c r="M654" s="19">
        <f t="shared" si="243"/>
        <v>5.9806907728621059</v>
      </c>
      <c r="N654" s="20">
        <f t="shared" si="244"/>
        <v>10.933916923074946</v>
      </c>
      <c r="O654" s="42">
        <f t="shared" si="245"/>
        <v>1.3632824018179557</v>
      </c>
      <c r="P654" s="40"/>
      <c r="Q654" s="21">
        <f t="shared" si="246"/>
        <v>2.4099938649320327</v>
      </c>
      <c r="R654" s="44">
        <f t="shared" si="247"/>
        <v>0.73032156847271179</v>
      </c>
      <c r="S654" s="22"/>
      <c r="T654" s="22">
        <f t="shared" si="248"/>
        <v>0.22041450304473961</v>
      </c>
      <c r="U654" s="50">
        <f t="shared" si="249"/>
        <v>0.29999659483562474</v>
      </c>
      <c r="V654" s="47"/>
      <c r="W654" s="26">
        <f t="shared" si="253"/>
        <v>0.53570820506361561</v>
      </c>
      <c r="X654" s="26">
        <f t="shared" si="254"/>
        <v>0.22041450304473961</v>
      </c>
      <c r="Y654" s="27">
        <f t="shared" si="255"/>
        <v>1.2152290290872507</v>
      </c>
      <c r="Z654" s="26">
        <f t="shared" si="256"/>
        <v>0.70849373959926965</v>
      </c>
      <c r="AA654" s="33">
        <f t="shared" si="258"/>
        <v>0.97215776756788541</v>
      </c>
      <c r="AB654" s="30"/>
      <c r="AC654" s="37">
        <f t="shared" si="259"/>
        <v>1.3326827641118844E-3</v>
      </c>
      <c r="AD654" s="37">
        <f t="shared" si="260"/>
        <v>5.8816957529404235</v>
      </c>
      <c r="AE654" s="38">
        <f t="shared" si="261"/>
        <v>5.958400000000001</v>
      </c>
      <c r="AF654" s="37">
        <f t="shared" si="262"/>
        <v>5.1515908165417556E-4</v>
      </c>
      <c r="AG654" s="37">
        <f t="shared" si="263"/>
        <v>0.38847554926241001</v>
      </c>
      <c r="AH654" s="38">
        <f t="shared" si="264"/>
        <v>0.57490200462456809</v>
      </c>
    </row>
    <row r="655" spans="6:34" x14ac:dyDescent="0.2">
      <c r="F655" s="9">
        <v>34.700000000003698</v>
      </c>
      <c r="G655" s="17">
        <f t="shared" si="257"/>
        <v>1034.2384615384981</v>
      </c>
      <c r="H655" s="24">
        <f t="shared" si="250"/>
        <v>1307.3884615384982</v>
      </c>
      <c r="I655" s="24">
        <f t="shared" si="251"/>
        <v>12.801996455622302</v>
      </c>
      <c r="J655" s="18">
        <f t="shared" si="252"/>
        <v>1280199645.5622301</v>
      </c>
      <c r="K655" s="19">
        <f t="shared" si="241"/>
        <v>-3.373247193661705</v>
      </c>
      <c r="L655" s="25">
        <f t="shared" si="242"/>
        <v>-9.3857875126338861</v>
      </c>
      <c r="M655" s="19">
        <f t="shared" si="243"/>
        <v>6.0125403189721816</v>
      </c>
      <c r="N655" s="20">
        <f t="shared" si="244"/>
        <v>10.947675384613405</v>
      </c>
      <c r="O655" s="42">
        <f t="shared" si="245"/>
        <v>1.3601646175106428</v>
      </c>
      <c r="P655" s="40"/>
      <c r="Q655" s="21">
        <f t="shared" si="246"/>
        <v>2.3784863658748239</v>
      </c>
      <c r="R655" s="44">
        <f t="shared" si="247"/>
        <v>0.72873189393732685</v>
      </c>
      <c r="S655" s="22"/>
      <c r="T655" s="22">
        <f t="shared" si="248"/>
        <v>0.21725948955498878</v>
      </c>
      <c r="U655" s="50">
        <f t="shared" si="249"/>
        <v>0.30002975768608381</v>
      </c>
      <c r="V655" s="47"/>
      <c r="W655" s="26">
        <f t="shared" si="253"/>
        <v>0.53576742443943537</v>
      </c>
      <c r="X655" s="26">
        <f t="shared" si="254"/>
        <v>0.21725948955498878</v>
      </c>
      <c r="Y655" s="27">
        <f t="shared" si="255"/>
        <v>1.2330127110600424</v>
      </c>
      <c r="Z655" s="26">
        <f t="shared" si="256"/>
        <v>0.71148509367010826</v>
      </c>
      <c r="AA655" s="33">
        <f t="shared" si="258"/>
        <v>0.9681774608499738</v>
      </c>
      <c r="AB655" s="30"/>
      <c r="AC655" s="37">
        <f t="shared" si="259"/>
        <v>1.315204183988405E-3</v>
      </c>
      <c r="AD655" s="37">
        <f t="shared" si="260"/>
        <v>5.8830109571244122</v>
      </c>
      <c r="AE655" s="38">
        <f t="shared" si="261"/>
        <v>5.958400000000001</v>
      </c>
      <c r="AF655" s="37">
        <f t="shared" si="262"/>
        <v>5.1438082581171257E-4</v>
      </c>
      <c r="AG655" s="37">
        <f t="shared" si="263"/>
        <v>0.38898993008822175</v>
      </c>
      <c r="AH655" s="38">
        <f t="shared" si="264"/>
        <v>0.57490122636872565</v>
      </c>
    </row>
    <row r="656" spans="6:34" x14ac:dyDescent="0.2">
      <c r="F656" s="9">
        <v>34.600000000003703</v>
      </c>
      <c r="G656" s="17">
        <f t="shared" si="257"/>
        <v>1033.984615384652</v>
      </c>
      <c r="H656" s="24">
        <f t="shared" si="250"/>
        <v>1307.1346153846521</v>
      </c>
      <c r="I656" s="24">
        <f t="shared" si="251"/>
        <v>12.795187715977335</v>
      </c>
      <c r="J656" s="18">
        <f t="shared" si="252"/>
        <v>1279518771.5977335</v>
      </c>
      <c r="K656" s="19">
        <f t="shared" si="241"/>
        <v>-3.3453419767849257</v>
      </c>
      <c r="L656" s="25">
        <f t="shared" si="242"/>
        <v>-9.3898800271996485</v>
      </c>
      <c r="M656" s="19">
        <f t="shared" si="243"/>
        <v>6.0445380504147224</v>
      </c>
      <c r="N656" s="20">
        <f t="shared" si="244"/>
        <v>10.961433846151863</v>
      </c>
      <c r="O656" s="42">
        <f t="shared" si="245"/>
        <v>1.3570246811329723</v>
      </c>
      <c r="P656" s="40"/>
      <c r="Q656" s="21">
        <f t="shared" si="246"/>
        <v>2.3472412079986484</v>
      </c>
      <c r="R656" s="44">
        <f t="shared" si="247"/>
        <v>0.72713349733500976</v>
      </c>
      <c r="S656" s="22"/>
      <c r="T656" s="22">
        <f t="shared" si="248"/>
        <v>0.2141363293290936</v>
      </c>
      <c r="U656" s="50">
        <f t="shared" si="249"/>
        <v>0.30006437183415186</v>
      </c>
      <c r="V656" s="47"/>
      <c r="W656" s="26">
        <f t="shared" si="253"/>
        <v>0.53582923541812821</v>
      </c>
      <c r="X656" s="26">
        <f t="shared" si="254"/>
        <v>0.2141363293290936</v>
      </c>
      <c r="Y656" s="27">
        <f t="shared" si="255"/>
        <v>1.2511404232456129</v>
      </c>
      <c r="Z656" s="26">
        <f t="shared" si="256"/>
        <v>0.71447178457951077</v>
      </c>
      <c r="AA656" s="33">
        <f t="shared" si="258"/>
        <v>0.96424144038928516</v>
      </c>
      <c r="AB656" s="30"/>
      <c r="AC656" s="37">
        <f t="shared" si="259"/>
        <v>1.2978729277148327E-3</v>
      </c>
      <c r="AD656" s="37">
        <f t="shared" si="260"/>
        <v>5.8843088300521273</v>
      </c>
      <c r="AE656" s="38">
        <f t="shared" si="261"/>
        <v>5.9584000000000019</v>
      </c>
      <c r="AF656" s="37">
        <f t="shared" si="262"/>
        <v>5.1359893458455166E-4</v>
      </c>
      <c r="AG656" s="37">
        <f t="shared" si="263"/>
        <v>0.38950352902280627</v>
      </c>
      <c r="AH656" s="38">
        <f t="shared" si="264"/>
        <v>0.57490044447749855</v>
      </c>
    </row>
    <row r="657" spans="6:34" x14ac:dyDescent="0.2">
      <c r="F657" s="9">
        <v>34.500000000003702</v>
      </c>
      <c r="G657" s="17">
        <f t="shared" si="257"/>
        <v>1033.7307692308059</v>
      </c>
      <c r="H657" s="24">
        <f t="shared" si="250"/>
        <v>1306.880769230806</v>
      </c>
      <c r="I657" s="24">
        <f t="shared" si="251"/>
        <v>12.788391863906327</v>
      </c>
      <c r="J657" s="18">
        <f t="shared" si="252"/>
        <v>1278839186.3906326</v>
      </c>
      <c r="K657" s="19">
        <f t="shared" si="241"/>
        <v>-3.3172881398962608</v>
      </c>
      <c r="L657" s="25">
        <f t="shared" si="242"/>
        <v>-9.3939730469230494</v>
      </c>
      <c r="M657" s="19">
        <f t="shared" si="243"/>
        <v>6.0766849070267881</v>
      </c>
      <c r="N657" s="20">
        <f t="shared" si="244"/>
        <v>10.975192307690321</v>
      </c>
      <c r="O657" s="42">
        <f t="shared" si="245"/>
        <v>1.3538624517535185</v>
      </c>
      <c r="P657" s="40"/>
      <c r="Q657" s="21">
        <f t="shared" si="246"/>
        <v>2.3162580665426535</v>
      </c>
      <c r="R657" s="44">
        <f t="shared" si="247"/>
        <v>0.72552631939770396</v>
      </c>
      <c r="S657" s="22"/>
      <c r="T657" s="22">
        <f t="shared" si="248"/>
        <v>0.21104487298319599</v>
      </c>
      <c r="U657" s="50">
        <f t="shared" si="249"/>
        <v>0.30010045580072225</v>
      </c>
      <c r="V657" s="47"/>
      <c r="W657" s="26">
        <f t="shared" si="253"/>
        <v>0.53589367107271824</v>
      </c>
      <c r="X657" s="26">
        <f t="shared" si="254"/>
        <v>0.21104487298319599</v>
      </c>
      <c r="Y657" s="27">
        <f t="shared" si="255"/>
        <v>1.2696202080099517</v>
      </c>
      <c r="Z657" s="26">
        <f t="shared" si="256"/>
        <v>0.71745349779754086</v>
      </c>
      <c r="AA657" s="33">
        <f t="shared" si="258"/>
        <v>0.96034955664331823</v>
      </c>
      <c r="AB657" s="30"/>
      <c r="AC657" s="37">
        <f t="shared" si="259"/>
        <v>1.2806887686638894E-3</v>
      </c>
      <c r="AD657" s="37">
        <f t="shared" si="260"/>
        <v>5.8855895188207912</v>
      </c>
      <c r="AE657" s="38">
        <f t="shared" si="261"/>
        <v>5.9584000000000019</v>
      </c>
      <c r="AF657" s="37">
        <f t="shared" si="262"/>
        <v>5.128133875992205E-4</v>
      </c>
      <c r="AG657" s="37">
        <f t="shared" si="263"/>
        <v>0.3900163424104055</v>
      </c>
      <c r="AH657" s="38">
        <f t="shared" si="264"/>
        <v>0.57489965893051309</v>
      </c>
    </row>
    <row r="658" spans="6:34" x14ac:dyDescent="0.2">
      <c r="F658" s="9">
        <v>34.400000000003701</v>
      </c>
      <c r="G658" s="17">
        <f t="shared" si="257"/>
        <v>1033.4769230769598</v>
      </c>
      <c r="H658" s="24">
        <f t="shared" si="250"/>
        <v>1306.6269230769599</v>
      </c>
      <c r="I658" s="24">
        <f t="shared" si="251"/>
        <v>12.78160889940925</v>
      </c>
      <c r="J658" s="18">
        <f t="shared" si="252"/>
        <v>1278160889.9409249</v>
      </c>
      <c r="K658" s="19">
        <f t="shared" si="241"/>
        <v>-3.2890847347279677</v>
      </c>
      <c r="L658" s="25">
        <f t="shared" si="242"/>
        <v>-9.3980665720985463</v>
      </c>
      <c r="M658" s="19">
        <f t="shared" si="243"/>
        <v>6.1089818373705782</v>
      </c>
      <c r="N658" s="20">
        <f t="shared" si="244"/>
        <v>10.988950769228779</v>
      </c>
      <c r="O658" s="42">
        <f t="shared" si="245"/>
        <v>1.3506777871321205</v>
      </c>
      <c r="P658" s="40"/>
      <c r="Q658" s="21">
        <f t="shared" si="246"/>
        <v>2.2855365970099677</v>
      </c>
      <c r="R658" s="44">
        <f t="shared" si="247"/>
        <v>0.72391029995181799</v>
      </c>
      <c r="S658" s="22"/>
      <c r="T658" s="22">
        <f t="shared" si="248"/>
        <v>0.20798497008558078</v>
      </c>
      <c r="U658" s="50">
        <f t="shared" si="249"/>
        <v>0.30013802835521403</v>
      </c>
      <c r="V658" s="47"/>
      <c r="W658" s="26">
        <f t="shared" si="253"/>
        <v>0.53596076492002498</v>
      </c>
      <c r="X658" s="26">
        <f t="shared" si="254"/>
        <v>0.20798497008558078</v>
      </c>
      <c r="Y658" s="27">
        <f t="shared" si="255"/>
        <v>1.2884603264829426</v>
      </c>
      <c r="Z658" s="26">
        <f t="shared" si="256"/>
        <v>0.72042991807189594</v>
      </c>
      <c r="AA658" s="33">
        <f t="shared" si="258"/>
        <v>0.95650165929292164</v>
      </c>
      <c r="AB658" s="30"/>
      <c r="AC658" s="37">
        <f t="shared" si="259"/>
        <v>1.2636514697629427E-3</v>
      </c>
      <c r="AD658" s="37">
        <f t="shared" si="260"/>
        <v>5.8868531702905544</v>
      </c>
      <c r="AE658" s="38">
        <f t="shared" si="261"/>
        <v>5.9584000000000019</v>
      </c>
      <c r="AF658" s="37">
        <f t="shared" si="262"/>
        <v>5.1202416415352327E-4</v>
      </c>
      <c r="AG658" s="37">
        <f t="shared" si="263"/>
        <v>0.39052836657455903</v>
      </c>
      <c r="AH658" s="38">
        <f t="shared" si="264"/>
        <v>0.57489886970706749</v>
      </c>
    </row>
    <row r="659" spans="6:34" x14ac:dyDescent="0.2">
      <c r="F659" s="9">
        <v>34.300000000003699</v>
      </c>
      <c r="G659" s="17">
        <f t="shared" si="257"/>
        <v>1033.2230769231137</v>
      </c>
      <c r="H659" s="24">
        <f t="shared" si="250"/>
        <v>1306.3730769231138</v>
      </c>
      <c r="I659" s="24">
        <f t="shared" si="251"/>
        <v>12.774838822486203</v>
      </c>
      <c r="J659" s="18">
        <f t="shared" si="252"/>
        <v>1277483882.2486203</v>
      </c>
      <c r="K659" s="19">
        <f t="shared" si="241"/>
        <v>-3.2607308041804752</v>
      </c>
      <c r="L659" s="25">
        <f t="shared" si="242"/>
        <v>-9.4021606030208087</v>
      </c>
      <c r="M659" s="19">
        <f t="shared" si="243"/>
        <v>6.141429798840333</v>
      </c>
      <c r="N659" s="20">
        <f t="shared" si="244"/>
        <v>11.002709230767238</v>
      </c>
      <c r="O659" s="42">
        <f t="shared" si="245"/>
        <v>1.3474705437038432</v>
      </c>
      <c r="P659" s="40"/>
      <c r="Q659" s="21">
        <f t="shared" si="246"/>
        <v>2.2550764352608925</v>
      </c>
      <c r="R659" s="44">
        <f t="shared" si="247"/>
        <v>0.72228537790094482</v>
      </c>
      <c r="S659" s="22"/>
      <c r="T659" s="22">
        <f t="shared" si="248"/>
        <v>0.2049564691716971</v>
      </c>
      <c r="U659" s="50">
        <f t="shared" si="249"/>
        <v>0.30017710851973078</v>
      </c>
      <c r="V659" s="47"/>
      <c r="W659" s="26">
        <f t="shared" si="253"/>
        <v>0.5360305509280906</v>
      </c>
      <c r="X659" s="26">
        <f t="shared" si="254"/>
        <v>0.2049564691716971</v>
      </c>
      <c r="Y659" s="27">
        <f t="shared" si="255"/>
        <v>1.3076692653185895</v>
      </c>
      <c r="Z659" s="26">
        <f t="shared" si="256"/>
        <v>0.72340072955111157</v>
      </c>
      <c r="AA659" s="33">
        <f t="shared" si="258"/>
        <v>0.95269759727115555</v>
      </c>
      <c r="AB659" s="30"/>
      <c r="AC659" s="37">
        <f t="shared" si="259"/>
        <v>1.2467607835477919E-3</v>
      </c>
      <c r="AD659" s="37">
        <f t="shared" si="260"/>
        <v>5.8880999310741018</v>
      </c>
      <c r="AE659" s="38">
        <f t="shared" si="261"/>
        <v>5.958400000000001</v>
      </c>
      <c r="AF659" s="37">
        <f t="shared" si="262"/>
        <v>5.112312432103451E-4</v>
      </c>
      <c r="AG659" s="37">
        <f t="shared" si="263"/>
        <v>0.39103959781776937</v>
      </c>
      <c r="AH659" s="38">
        <f t="shared" si="264"/>
        <v>0.57489807678612426</v>
      </c>
    </row>
    <row r="660" spans="6:34" x14ac:dyDescent="0.2">
      <c r="F660" s="9">
        <v>34.200000000003698</v>
      </c>
      <c r="G660" s="17">
        <f t="shared" si="257"/>
        <v>1032.9692307692676</v>
      </c>
      <c r="H660" s="24">
        <f t="shared" si="250"/>
        <v>1306.1192307692677</v>
      </c>
      <c r="I660" s="24">
        <f t="shared" si="251"/>
        <v>12.768081633137086</v>
      </c>
      <c r="J660" s="18">
        <f t="shared" si="252"/>
        <v>1276808163.3137085</v>
      </c>
      <c r="K660" s="19">
        <f t="shared" si="241"/>
        <v>-3.2322253822139451</v>
      </c>
      <c r="L660" s="25">
        <f t="shared" si="242"/>
        <v>-9.4062551399847596</v>
      </c>
      <c r="M660" s="19">
        <f t="shared" si="243"/>
        <v>6.1740297577708141</v>
      </c>
      <c r="N660" s="20">
        <f t="shared" si="244"/>
        <v>11.016467692305696</v>
      </c>
      <c r="O660" s="42">
        <f t="shared" si="245"/>
        <v>1.3442405765627088</v>
      </c>
      <c r="P660" s="40"/>
      <c r="Q660" s="21">
        <f t="shared" si="246"/>
        <v>2.224877197608508</v>
      </c>
      <c r="R660" s="44">
        <f t="shared" si="247"/>
        <v>0.72065149120820893</v>
      </c>
      <c r="S660" s="22"/>
      <c r="T660" s="22">
        <f t="shared" si="248"/>
        <v>0.20195921775928627</v>
      </c>
      <c r="U660" s="50">
        <f t="shared" si="249"/>
        <v>0.30021771557330368</v>
      </c>
      <c r="V660" s="47"/>
      <c r="W660" s="26">
        <f t="shared" si="253"/>
        <v>0.53610306352375647</v>
      </c>
      <c r="X660" s="26">
        <f t="shared" si="254"/>
        <v>0.20195921775928627</v>
      </c>
      <c r="Y660" s="27">
        <f t="shared" si="255"/>
        <v>1.3272557436886436</v>
      </c>
      <c r="Z660" s="26">
        <f t="shared" si="256"/>
        <v>0.72636561590953863</v>
      </c>
      <c r="AA660" s="33">
        <f t="shared" si="258"/>
        <v>0.94893721879248349</v>
      </c>
      <c r="AB660" s="30"/>
      <c r="AC660" s="37">
        <f t="shared" si="259"/>
        <v>1.2300164522163124E-3</v>
      </c>
      <c r="AD660" s="37">
        <f t="shared" si="260"/>
        <v>5.8893299475263179</v>
      </c>
      <c r="AE660" s="38">
        <f t="shared" si="261"/>
        <v>5.958400000000001</v>
      </c>
      <c r="AF660" s="37">
        <f t="shared" si="262"/>
        <v>5.1043460339076361E-4</v>
      </c>
      <c r="AG660" s="37">
        <f t="shared" si="263"/>
        <v>0.39155003242116015</v>
      </c>
      <c r="AH660" s="38">
        <f t="shared" si="264"/>
        <v>0.5748972801463047</v>
      </c>
    </row>
    <row r="661" spans="6:34" x14ac:dyDescent="0.2">
      <c r="F661" s="9">
        <v>34.100000000003703</v>
      </c>
      <c r="G661" s="17">
        <f t="shared" si="257"/>
        <v>1032.7153846154215</v>
      </c>
      <c r="H661" s="24">
        <f t="shared" si="250"/>
        <v>1305.8653846154216</v>
      </c>
      <c r="I661" s="24">
        <f t="shared" si="251"/>
        <v>12.761337331361929</v>
      </c>
      <c r="J661" s="18">
        <f t="shared" si="252"/>
        <v>1276133733.1361928</v>
      </c>
      <c r="K661" s="19">
        <f t="shared" si="241"/>
        <v>-3.2035674937381078</v>
      </c>
      <c r="L661" s="25">
        <f t="shared" si="242"/>
        <v>-9.4103501832855407</v>
      </c>
      <c r="M661" s="19">
        <f t="shared" si="243"/>
        <v>6.206782689547433</v>
      </c>
      <c r="N661" s="20">
        <f t="shared" si="244"/>
        <v>11.030226153844154</v>
      </c>
      <c r="O661" s="42">
        <f t="shared" si="245"/>
        <v>1.340987739445179</v>
      </c>
      <c r="P661" s="40"/>
      <c r="Q661" s="21">
        <f t="shared" si="246"/>
        <v>2.1949384809166697</v>
      </c>
      <c r="R661" s="44">
        <f t="shared" si="247"/>
        <v>0.71900857687822473</v>
      </c>
      <c r="S661" s="22"/>
      <c r="T661" s="22">
        <f t="shared" si="248"/>
        <v>0.19899306236361342</v>
      </c>
      <c r="U661" s="50">
        <f t="shared" si="249"/>
        <v>0.30025986905621999</v>
      </c>
      <c r="V661" s="47"/>
      <c r="W661" s="26">
        <f t="shared" si="253"/>
        <v>0.5361783376003928</v>
      </c>
      <c r="X661" s="26">
        <f t="shared" si="254"/>
        <v>0.19899306236361342</v>
      </c>
      <c r="Y661" s="27">
        <f t="shared" si="255"/>
        <v>1.3472287205185374</v>
      </c>
      <c r="Z661" s="26">
        <f t="shared" si="256"/>
        <v>0.72932426047401189</v>
      </c>
      <c r="AA661" s="33">
        <f t="shared" si="258"/>
        <v>0.94522037138229353</v>
      </c>
      <c r="AB661" s="30"/>
      <c r="AC661" s="37">
        <f t="shared" si="259"/>
        <v>1.213418207683828E-3</v>
      </c>
      <c r="AD661" s="37">
        <f t="shared" si="260"/>
        <v>5.8905433657340014</v>
      </c>
      <c r="AE661" s="38">
        <f t="shared" si="261"/>
        <v>5.958400000000001</v>
      </c>
      <c r="AF661" s="37">
        <f t="shared" si="262"/>
        <v>5.0963422296719345E-4</v>
      </c>
      <c r="AG661" s="37">
        <f t="shared" si="263"/>
        <v>0.39205966664412734</v>
      </c>
      <c r="AH661" s="38">
        <f t="shared" si="264"/>
        <v>0.5748964797658811</v>
      </c>
    </row>
    <row r="662" spans="6:34" x14ac:dyDescent="0.2">
      <c r="F662" s="9">
        <v>34.000000000003801</v>
      </c>
      <c r="G662" s="17">
        <f t="shared" si="257"/>
        <v>1032.4615384615754</v>
      </c>
      <c r="H662" s="24">
        <f t="shared" si="250"/>
        <v>1305.6115384615755</v>
      </c>
      <c r="I662" s="24">
        <f t="shared" si="251"/>
        <v>12.754605917160745</v>
      </c>
      <c r="J662" s="18">
        <f t="shared" si="252"/>
        <v>1275460591.7160745</v>
      </c>
      <c r="K662" s="19">
        <f t="shared" si="241"/>
        <v>-3.1747561545004395</v>
      </c>
      <c r="L662" s="25">
        <f t="shared" si="242"/>
        <v>-9.4144457332185159</v>
      </c>
      <c r="M662" s="19">
        <f t="shared" si="243"/>
        <v>6.2396895787180764</v>
      </c>
      <c r="N662" s="20">
        <f t="shared" si="244"/>
        <v>11.043984615382612</v>
      </c>
      <c r="O662" s="42">
        <f t="shared" si="245"/>
        <v>1.3377118847133751</v>
      </c>
      <c r="P662" s="40"/>
      <c r="Q662" s="21">
        <f t="shared" si="246"/>
        <v>2.1652598627004145</v>
      </c>
      <c r="R662" s="44">
        <f t="shared" si="247"/>
        <v>0.71735657093865268</v>
      </c>
      <c r="S662" s="22"/>
      <c r="T662" s="22">
        <f t="shared" si="248"/>
        <v>0.19605784851280331</v>
      </c>
      <c r="U662" s="50">
        <f t="shared" si="249"/>
        <v>0.3003035887744393</v>
      </c>
      <c r="V662" s="47"/>
      <c r="W662" s="26">
        <f t="shared" si="253"/>
        <v>0.53625640852578438</v>
      </c>
      <c r="X662" s="26">
        <f t="shared" si="254"/>
        <v>0.19605784851280331</v>
      </c>
      <c r="Y662" s="27">
        <f t="shared" si="255"/>
        <v>1.3675974019748687</v>
      </c>
      <c r="Z662" s="26">
        <f t="shared" si="256"/>
        <v>0.73227634635212013</v>
      </c>
      <c r="AA662" s="33">
        <f t="shared" si="258"/>
        <v>0.9415469019067555</v>
      </c>
      <c r="AB662" s="30"/>
      <c r="AC662" s="37">
        <f t="shared" si="259"/>
        <v>1.1969657716389679E-3</v>
      </c>
      <c r="AD662" s="37">
        <f t="shared" si="260"/>
        <v>5.8917403315056402</v>
      </c>
      <c r="AE662" s="38">
        <f t="shared" si="261"/>
        <v>5.958400000000001</v>
      </c>
      <c r="AF662" s="37">
        <f t="shared" si="262"/>
        <v>5.0883007985604706E-4</v>
      </c>
      <c r="AG662" s="37">
        <f t="shared" si="263"/>
        <v>0.39256849672398336</v>
      </c>
      <c r="AH662" s="38">
        <f t="shared" si="264"/>
        <v>0.57489567562277044</v>
      </c>
    </row>
    <row r="663" spans="6:34" x14ac:dyDescent="0.2">
      <c r="F663" s="9">
        <v>33.9000000000038</v>
      </c>
      <c r="G663" s="17">
        <f t="shared" si="257"/>
        <v>1032.2076923077293</v>
      </c>
      <c r="H663" s="24">
        <f t="shared" si="250"/>
        <v>1305.3576923077294</v>
      </c>
      <c r="I663" s="24">
        <f t="shared" si="251"/>
        <v>12.747887390533521</v>
      </c>
      <c r="J663" s="18">
        <f t="shared" si="252"/>
        <v>1274788739.0533521</v>
      </c>
      <c r="K663" s="19">
        <f t="shared" si="241"/>
        <v>-3.1457903709725419</v>
      </c>
      <c r="L663" s="25">
        <f t="shared" si="242"/>
        <v>-9.4185417900792885</v>
      </c>
      <c r="M663" s="19">
        <f t="shared" si="243"/>
        <v>6.2727514191067471</v>
      </c>
      <c r="N663" s="20">
        <f t="shared" si="244"/>
        <v>11.057743076921071</v>
      </c>
      <c r="O663" s="42">
        <f t="shared" si="245"/>
        <v>1.3344128633380361</v>
      </c>
      <c r="P663" s="40"/>
      <c r="Q663" s="21">
        <f t="shared" si="246"/>
        <v>2.1358409012286086</v>
      </c>
      <c r="R663" s="44">
        <f t="shared" si="247"/>
        <v>0.71569540842134438</v>
      </c>
      <c r="S663" s="22"/>
      <c r="T663" s="22">
        <f t="shared" si="248"/>
        <v>0.19315342076326433</v>
      </c>
      <c r="U663" s="50">
        <f t="shared" si="249"/>
        <v>0.30034889480409938</v>
      </c>
      <c r="V663" s="47"/>
      <c r="W663" s="26">
        <f t="shared" si="253"/>
        <v>0.53633731215017744</v>
      </c>
      <c r="X663" s="26">
        <f t="shared" si="254"/>
        <v>0.19315342076326433</v>
      </c>
      <c r="Y663" s="27">
        <f t="shared" si="255"/>
        <v>1.3883712492141971</v>
      </c>
      <c r="Z663" s="26">
        <f t="shared" si="256"/>
        <v>0.7352215565620035</v>
      </c>
      <c r="AA663" s="33">
        <f t="shared" si="258"/>
        <v>0.9379166566029965</v>
      </c>
      <c r="AB663" s="30"/>
      <c r="AC663" s="37">
        <f t="shared" si="259"/>
        <v>1.1806588556066257E-3</v>
      </c>
      <c r="AD663" s="37">
        <f t="shared" si="260"/>
        <v>5.8929209903612465</v>
      </c>
      <c r="AE663" s="38">
        <f t="shared" si="261"/>
        <v>5.9584000000000001</v>
      </c>
      <c r="AF663" s="37">
        <f t="shared" si="262"/>
        <v>5.0802215161272911E-4</v>
      </c>
      <c r="AG663" s="37">
        <f t="shared" si="263"/>
        <v>0.39307651887559608</v>
      </c>
      <c r="AH663" s="38">
        <f t="shared" si="264"/>
        <v>0.57489486769452658</v>
      </c>
    </row>
    <row r="664" spans="6:34" x14ac:dyDescent="0.2">
      <c r="F664" s="9">
        <v>33.800000000003799</v>
      </c>
      <c r="G664" s="17">
        <f t="shared" si="257"/>
        <v>1031.9538461538832</v>
      </c>
      <c r="H664" s="24">
        <f t="shared" si="250"/>
        <v>1305.1038461538833</v>
      </c>
      <c r="I664" s="24">
        <f t="shared" si="251"/>
        <v>12.741181751480283</v>
      </c>
      <c r="J664" s="18">
        <f t="shared" si="252"/>
        <v>1274118175.1480284</v>
      </c>
      <c r="K664" s="19">
        <f t="shared" si="241"/>
        <v>-3.1166691402349747</v>
      </c>
      <c r="L664" s="25">
        <f t="shared" si="242"/>
        <v>-9.4226383541636842</v>
      </c>
      <c r="M664" s="19">
        <f t="shared" si="243"/>
        <v>6.3059692139287096</v>
      </c>
      <c r="N664" s="20">
        <f t="shared" si="244"/>
        <v>11.071501538459529</v>
      </c>
      <c r="O664" s="42">
        <f t="shared" si="245"/>
        <v>1.3310905248812475</v>
      </c>
      <c r="P664" s="40"/>
      <c r="Q664" s="21">
        <f t="shared" si="246"/>
        <v>2.106681135629267</v>
      </c>
      <c r="R664" s="44">
        <f t="shared" si="247"/>
        <v>0.71402502334308693</v>
      </c>
      <c r="S664" s="22"/>
      <c r="T664" s="22">
        <f t="shared" si="248"/>
        <v>0.19027962271523896</v>
      </c>
      <c r="U664" s="50">
        <f t="shared" si="249"/>
        <v>0.30039580749611411</v>
      </c>
      <c r="V664" s="47"/>
      <c r="W664" s="26">
        <f t="shared" si="253"/>
        <v>0.53642108481448947</v>
      </c>
      <c r="X664" s="26">
        <f t="shared" si="254"/>
        <v>0.19027962271523896</v>
      </c>
      <c r="Y664" s="27">
        <f t="shared" si="255"/>
        <v>1.4095599864029187</v>
      </c>
      <c r="Z664" s="26">
        <f t="shared" si="256"/>
        <v>0.73815957416354261</v>
      </c>
      <c r="AA664" s="33">
        <f t="shared" si="258"/>
        <v>0.93432948110965097</v>
      </c>
      <c r="AB664" s="30"/>
      <c r="AC664" s="37">
        <f t="shared" si="259"/>
        <v>1.1644971609959529E-3</v>
      </c>
      <c r="AD664" s="37">
        <f t="shared" si="260"/>
        <v>5.8940854875222426</v>
      </c>
      <c r="AE664" s="38">
        <f t="shared" si="261"/>
        <v>5.958400000000001</v>
      </c>
      <c r="AF664" s="37">
        <f t="shared" si="262"/>
        <v>5.072104154196078E-4</v>
      </c>
      <c r="AG664" s="37">
        <f t="shared" si="263"/>
        <v>0.3935837292910157</v>
      </c>
      <c r="AH664" s="38">
        <f t="shared" si="264"/>
        <v>0.57489405595833354</v>
      </c>
    </row>
    <row r="665" spans="6:34" x14ac:dyDescent="0.2">
      <c r="F665" s="9">
        <v>33.700000000003797</v>
      </c>
      <c r="G665" s="17">
        <f t="shared" si="257"/>
        <v>1031.7000000000371</v>
      </c>
      <c r="H665" s="24">
        <f t="shared" si="250"/>
        <v>1304.8500000000372</v>
      </c>
      <c r="I665" s="24">
        <f t="shared" si="251"/>
        <v>12.734489000000991</v>
      </c>
      <c r="J665" s="18">
        <f t="shared" si="252"/>
        <v>1273448900.0000992</v>
      </c>
      <c r="K665" s="19">
        <f t="shared" si="241"/>
        <v>-3.0873914498601018</v>
      </c>
      <c r="L665" s="25">
        <f t="shared" si="242"/>
        <v>-9.4267354257677738</v>
      </c>
      <c r="M665" s="19">
        <f t="shared" si="243"/>
        <v>6.3393439759076724</v>
      </c>
      <c r="N665" s="20">
        <f t="shared" si="244"/>
        <v>11.085259999997987</v>
      </c>
      <c r="O665" s="42">
        <f t="shared" si="245"/>
        <v>1.3277447174788621</v>
      </c>
      <c r="P665" s="40"/>
      <c r="Q665" s="21">
        <f t="shared" si="246"/>
        <v>2.0777800859969213</v>
      </c>
      <c r="R665" s="44">
        <f t="shared" si="247"/>
        <v>0.71234534868589727</v>
      </c>
      <c r="S665" s="22"/>
      <c r="T665" s="22">
        <f t="shared" si="248"/>
        <v>0.18743629702842318</v>
      </c>
      <c r="U665" s="50">
        <f t="shared" si="249"/>
        <v>0.30044434748086524</v>
      </c>
      <c r="V665" s="47"/>
      <c r="W665" s="26">
        <f t="shared" si="253"/>
        <v>0.53650776335868788</v>
      </c>
      <c r="X665" s="26">
        <f t="shared" si="254"/>
        <v>0.18743629702842318</v>
      </c>
      <c r="Y665" s="27">
        <f t="shared" si="255"/>
        <v>1.4311736090190974</v>
      </c>
      <c r="Z665" s="26">
        <f t="shared" si="256"/>
        <v>0.74109008239090157</v>
      </c>
      <c r="AA665" s="33">
        <f t="shared" si="258"/>
        <v>0.93078522049771406</v>
      </c>
      <c r="AB665" s="30"/>
      <c r="AC665" s="37">
        <f t="shared" si="259"/>
        <v>1.1484803791722692E-3</v>
      </c>
      <c r="AD665" s="37">
        <f t="shared" si="260"/>
        <v>5.8952339679014152</v>
      </c>
      <c r="AE665" s="38">
        <f t="shared" si="261"/>
        <v>5.958400000000001</v>
      </c>
      <c r="AF665" s="37">
        <f t="shared" si="262"/>
        <v>5.0639484808338853E-4</v>
      </c>
      <c r="AG665" s="37">
        <f t="shared" si="263"/>
        <v>0.39409012413909911</v>
      </c>
      <c r="AH665" s="38">
        <f t="shared" si="264"/>
        <v>0.57489324039099732</v>
      </c>
    </row>
    <row r="666" spans="6:34" x14ac:dyDescent="0.2">
      <c r="F666" s="9">
        <v>33.600000000003803</v>
      </c>
      <c r="G666" s="17">
        <f t="shared" si="257"/>
        <v>1031.446153846191</v>
      </c>
      <c r="H666" s="24">
        <f t="shared" si="250"/>
        <v>1304.5961538461911</v>
      </c>
      <c r="I666" s="24">
        <f t="shared" si="251"/>
        <v>12.727809136095658</v>
      </c>
      <c r="J666" s="18">
        <f t="shared" si="252"/>
        <v>1272780913.6095657</v>
      </c>
      <c r="K666" s="19">
        <f t="shared" si="241"/>
        <v>-3.057956277793175</v>
      </c>
      <c r="L666" s="25">
        <f t="shared" si="242"/>
        <v>-9.4308330051878428</v>
      </c>
      <c r="M666" s="19">
        <f t="shared" si="243"/>
        <v>6.3728767273946678</v>
      </c>
      <c r="N666" s="20">
        <f t="shared" si="244"/>
        <v>11.099018461536446</v>
      </c>
      <c r="O666" s="42">
        <f t="shared" si="245"/>
        <v>1.3243752878226687</v>
      </c>
      <c r="P666" s="40"/>
      <c r="Q666" s="21">
        <f t="shared" si="246"/>
        <v>2.0491372535025087</v>
      </c>
      <c r="R666" s="44">
        <f t="shared" si="247"/>
        <v>0.71065631637688609</v>
      </c>
      <c r="S666" s="22"/>
      <c r="T666" s="22">
        <f t="shared" si="248"/>
        <v>0.18462328543769671</v>
      </c>
      <c r="U666" s="50">
        <f t="shared" si="249"/>
        <v>0.30049453567299073</v>
      </c>
      <c r="V666" s="47"/>
      <c r="W666" s="26">
        <f t="shared" si="253"/>
        <v>0.5365973851303405</v>
      </c>
      <c r="X666" s="26">
        <f t="shared" si="254"/>
        <v>0.18462328543769671</v>
      </c>
      <c r="Y666" s="27">
        <f t="shared" si="255"/>
        <v>1.4532223924468659</v>
      </c>
      <c r="Z666" s="26">
        <f t="shared" si="256"/>
        <v>0.74401276478628042</v>
      </c>
      <c r="AA666" s="33">
        <f t="shared" si="258"/>
        <v>0.92728371930176212</v>
      </c>
      <c r="AB666" s="30"/>
      <c r="AC666" s="37">
        <f t="shared" si="259"/>
        <v>1.1326081915126079E-3</v>
      </c>
      <c r="AD666" s="37">
        <f t="shared" si="260"/>
        <v>5.8963665760929276</v>
      </c>
      <c r="AE666" s="38">
        <f t="shared" si="261"/>
        <v>5.958400000000001</v>
      </c>
      <c r="AF666" s="37">
        <f t="shared" si="262"/>
        <v>5.0557542602490966E-4</v>
      </c>
      <c r="AG666" s="37">
        <f t="shared" si="263"/>
        <v>0.39459569956512403</v>
      </c>
      <c r="AH666" s="38">
        <f t="shared" si="264"/>
        <v>0.57489242096893878</v>
      </c>
    </row>
    <row r="667" spans="6:34" x14ac:dyDescent="0.2">
      <c r="F667" s="9">
        <v>33.500000000003801</v>
      </c>
      <c r="G667" s="17">
        <f t="shared" si="257"/>
        <v>1031.1923076923449</v>
      </c>
      <c r="H667" s="24">
        <f t="shared" si="250"/>
        <v>1304.342307692345</v>
      </c>
      <c r="I667" s="24">
        <f t="shared" si="251"/>
        <v>12.721142159764284</v>
      </c>
      <c r="J667" s="18">
        <f t="shared" si="252"/>
        <v>1272114215.9764285</v>
      </c>
      <c r="K667" s="19">
        <f t="shared" si="241"/>
        <v>-3.0283625922316304</v>
      </c>
      <c r="L667" s="25">
        <f t="shared" si="242"/>
        <v>-9.4349310927204151</v>
      </c>
      <c r="M667" s="19">
        <f t="shared" si="243"/>
        <v>6.4065685004887847</v>
      </c>
      <c r="N667" s="20">
        <f t="shared" si="244"/>
        <v>11.112776923074904</v>
      </c>
      <c r="O667" s="42">
        <f t="shared" si="245"/>
        <v>1.320982081142283</v>
      </c>
      <c r="P667" s="40"/>
      <c r="Q667" s="21">
        <f t="shared" si="246"/>
        <v>2.0207521205055619</v>
      </c>
      <c r="R667" s="44">
        <f t="shared" si="247"/>
        <v>0.70895785726767147</v>
      </c>
      <c r="S667" s="22"/>
      <c r="T667" s="22">
        <f t="shared" si="248"/>
        <v>0.18184042876894355</v>
      </c>
      <c r="U667" s="50">
        <f t="shared" si="249"/>
        <v>0.30054639327627142</v>
      </c>
      <c r="V667" s="47"/>
      <c r="W667" s="26">
        <f t="shared" si="253"/>
        <v>0.53668998799334178</v>
      </c>
      <c r="X667" s="26">
        <f t="shared" si="254"/>
        <v>0.18184042876894355</v>
      </c>
      <c r="Y667" s="27">
        <f t="shared" si="255"/>
        <v>1.4757169008749138</v>
      </c>
      <c r="Z667" s="26">
        <f t="shared" si="256"/>
        <v>0.74692730533479601</v>
      </c>
      <c r="AA667" s="33">
        <f t="shared" si="258"/>
        <v>0.9238248215515098</v>
      </c>
      <c r="AB667" s="30"/>
      <c r="AC667" s="37">
        <f t="shared" si="259"/>
        <v>1.1168802694701187E-3</v>
      </c>
      <c r="AD667" s="37">
        <f t="shared" si="260"/>
        <v>5.8974834563623979</v>
      </c>
      <c r="AE667" s="38">
        <f t="shared" si="261"/>
        <v>5.958400000000001</v>
      </c>
      <c r="AF667" s="37">
        <f t="shared" si="262"/>
        <v>5.0475212527197858E-4</v>
      </c>
      <c r="AG667" s="37">
        <f t="shared" si="263"/>
        <v>0.39510045169039598</v>
      </c>
      <c r="AH667" s="38">
        <f t="shared" si="264"/>
        <v>0.57489159766818587</v>
      </c>
    </row>
    <row r="668" spans="6:34" x14ac:dyDescent="0.2">
      <c r="F668" s="9">
        <v>33.4000000000038</v>
      </c>
      <c r="G668" s="17">
        <f t="shared" si="257"/>
        <v>1030.9384615384988</v>
      </c>
      <c r="H668" s="24">
        <f t="shared" si="250"/>
        <v>1304.0884615384989</v>
      </c>
      <c r="I668" s="24">
        <f t="shared" si="251"/>
        <v>12.714488071006897</v>
      </c>
      <c r="J668" s="18">
        <f t="shared" si="252"/>
        <v>1271448807.1006896</v>
      </c>
      <c r="K668" s="19">
        <f t="shared" si="241"/>
        <v>-2.9986093515024517</v>
      </c>
      <c r="L668" s="25">
        <f t="shared" si="242"/>
        <v>-9.4390296886622398</v>
      </c>
      <c r="M668" s="19">
        <f t="shared" si="243"/>
        <v>6.4404203371597877</v>
      </c>
      <c r="N668" s="20">
        <f t="shared" si="244"/>
        <v>11.126535384613362</v>
      </c>
      <c r="O668" s="42">
        <f t="shared" si="245"/>
        <v>1.3175649411867525</v>
      </c>
      <c r="P668" s="40"/>
      <c r="Q668" s="21">
        <f t="shared" si="246"/>
        <v>1.9926241506687534</v>
      </c>
      <c r="R668" s="44">
        <f t="shared" si="247"/>
        <v>0.70724990111332586</v>
      </c>
      <c r="S668" s="22"/>
      <c r="T668" s="22">
        <f t="shared" si="248"/>
        <v>0.17908756695496686</v>
      </c>
      <c r="U668" s="50">
        <f t="shared" si="249"/>
        <v>0.30059994178861865</v>
      </c>
      <c r="V668" s="47"/>
      <c r="W668" s="26">
        <f t="shared" si="253"/>
        <v>0.53678561033681893</v>
      </c>
      <c r="X668" s="26">
        <f t="shared" si="254"/>
        <v>0.17908756695496686</v>
      </c>
      <c r="Y668" s="27">
        <f t="shared" si="255"/>
        <v>1.4986679965108867</v>
      </c>
      <c r="Z668" s="26">
        <f t="shared" si="256"/>
        <v>0.74983338860037807</v>
      </c>
      <c r="AA668" s="33">
        <f t="shared" si="258"/>
        <v>0.92040837080372462</v>
      </c>
      <c r="AB668" s="30"/>
      <c r="AC668" s="37">
        <f t="shared" si="259"/>
        <v>1.1012962746372685E-3</v>
      </c>
      <c r="AD668" s="37">
        <f t="shared" si="260"/>
        <v>5.898584752637035</v>
      </c>
      <c r="AE668" s="38">
        <f t="shared" si="261"/>
        <v>5.958400000000001</v>
      </c>
      <c r="AF668" s="37">
        <f t="shared" si="262"/>
        <v>5.0392492145097942E-4</v>
      </c>
      <c r="AG668" s="37">
        <f t="shared" si="263"/>
        <v>0.39560437661184694</v>
      </c>
      <c r="AH668" s="38">
        <f t="shared" si="264"/>
        <v>0.57489077046436488</v>
      </c>
    </row>
    <row r="669" spans="6:34" x14ac:dyDescent="0.2">
      <c r="F669" s="9">
        <v>33.300000000003799</v>
      </c>
      <c r="G669" s="17">
        <f t="shared" si="257"/>
        <v>1030.6846153846527</v>
      </c>
      <c r="H669" s="24">
        <f t="shared" si="250"/>
        <v>1303.8346153846528</v>
      </c>
      <c r="I669" s="24">
        <f t="shared" si="251"/>
        <v>12.707846869823484</v>
      </c>
      <c r="J669" s="18">
        <f t="shared" si="252"/>
        <v>1270784686.9823484</v>
      </c>
      <c r="K669" s="19">
        <f t="shared" si="241"/>
        <v>-2.9686955039376284</v>
      </c>
      <c r="L669" s="25">
        <f t="shared" si="242"/>
        <v>-9.4431287933102972</v>
      </c>
      <c r="M669" s="19">
        <f t="shared" si="243"/>
        <v>6.4744332893726693</v>
      </c>
      <c r="N669" s="20">
        <f t="shared" si="244"/>
        <v>11.14029384615182</v>
      </c>
      <c r="O669" s="42">
        <f t="shared" si="245"/>
        <v>1.3141237102058749</v>
      </c>
      <c r="P669" s="40"/>
      <c r="Q669" s="21">
        <f t="shared" si="246"/>
        <v>1.9647527890747494</v>
      </c>
      <c r="R669" s="44">
        <f t="shared" si="247"/>
        <v>0.70553237655085121</v>
      </c>
      <c r="S669" s="22"/>
      <c r="T669" s="22">
        <f t="shared" si="248"/>
        <v>0.17636453905149296</v>
      </c>
      <c r="U669" s="50">
        <f t="shared" si="249"/>
        <v>0.30065520300716542</v>
      </c>
      <c r="V669" s="47"/>
      <c r="W669" s="26">
        <f t="shared" si="253"/>
        <v>0.53688429108422386</v>
      </c>
      <c r="X669" s="26">
        <f t="shared" si="254"/>
        <v>0.17636453905149296</v>
      </c>
      <c r="Y669" s="27">
        <f t="shared" si="255"/>
        <v>1.522086849124104</v>
      </c>
      <c r="Z669" s="26">
        <f t="shared" si="256"/>
        <v>0.75273069986257901</v>
      </c>
      <c r="AA669" s="33">
        <f t="shared" si="258"/>
        <v>0.91703421017449316</v>
      </c>
      <c r="AB669" s="30"/>
      <c r="AC669" s="37">
        <f t="shared" si="259"/>
        <v>1.0858558588118755E-3</v>
      </c>
      <c r="AD669" s="37">
        <f t="shared" si="260"/>
        <v>5.899670608495847</v>
      </c>
      <c r="AE669" s="38">
        <f t="shared" si="261"/>
        <v>5.958400000000001</v>
      </c>
      <c r="AF669" s="37">
        <f t="shared" si="262"/>
        <v>5.0309378977901544E-4</v>
      </c>
      <c r="AG669" s="37">
        <f t="shared" si="263"/>
        <v>0.39610747040162597</v>
      </c>
      <c r="AH669" s="38">
        <f t="shared" si="264"/>
        <v>0.57488993933269295</v>
      </c>
    </row>
    <row r="670" spans="6:34" x14ac:dyDescent="0.2">
      <c r="F670" s="9">
        <v>33.200000000003797</v>
      </c>
      <c r="G670" s="17">
        <f t="shared" si="257"/>
        <v>1030.4307692308066</v>
      </c>
      <c r="H670" s="24">
        <f t="shared" si="250"/>
        <v>1303.5807692308067</v>
      </c>
      <c r="I670" s="24">
        <f t="shared" si="251"/>
        <v>12.701218556214016</v>
      </c>
      <c r="J670" s="18">
        <f t="shared" si="252"/>
        <v>1270121855.6214015</v>
      </c>
      <c r="K670" s="19">
        <f t="shared" si="241"/>
        <v>-2.9386199877476415</v>
      </c>
      <c r="L670" s="25">
        <f t="shared" si="242"/>
        <v>-9.4472284069618109</v>
      </c>
      <c r="M670" s="19">
        <f t="shared" si="243"/>
        <v>6.5086084192141698</v>
      </c>
      <c r="N670" s="20">
        <f t="shared" si="244"/>
        <v>11.154052307690279</v>
      </c>
      <c r="O670" s="42">
        <f t="shared" si="245"/>
        <v>1.3106582289312225</v>
      </c>
      <c r="P670" s="40"/>
      <c r="Q670" s="21">
        <f t="shared" si="246"/>
        <v>1.9371374623453868</v>
      </c>
      <c r="R670" s="44">
        <f t="shared" si="247"/>
        <v>0.70380521107716487</v>
      </c>
      <c r="S670" s="22"/>
      <c r="T670" s="22">
        <f t="shared" si="248"/>
        <v>0.17367118325326544</v>
      </c>
      <c r="U670" s="50">
        <f t="shared" si="249"/>
        <v>0.30071219903346336</v>
      </c>
      <c r="V670" s="47"/>
      <c r="W670" s="26">
        <f t="shared" si="253"/>
        <v>0.53698606970261309</v>
      </c>
      <c r="X670" s="26">
        <f t="shared" si="254"/>
        <v>0.17367118325326544</v>
      </c>
      <c r="Y670" s="27">
        <f t="shared" si="255"/>
        <v>1.5459849459294694</v>
      </c>
      <c r="Z670" s="26">
        <f t="shared" si="256"/>
        <v>0.75561892525418595</v>
      </c>
      <c r="AA670" s="33">
        <f t="shared" si="258"/>
        <v>0.91370218237184386</v>
      </c>
      <c r="AB670" s="30"/>
      <c r="AC670" s="37">
        <f t="shared" si="259"/>
        <v>1.0705586640631362E-3</v>
      </c>
      <c r="AD670" s="37">
        <f t="shared" si="260"/>
        <v>5.9007411671599099</v>
      </c>
      <c r="AE670" s="38">
        <f t="shared" si="261"/>
        <v>5.958400000000001</v>
      </c>
      <c r="AF670" s="37">
        <f t="shared" si="262"/>
        <v>5.022587050553212E-4</v>
      </c>
      <c r="AG670" s="37">
        <f t="shared" si="263"/>
        <v>0.3966097291066813</v>
      </c>
      <c r="AH670" s="38">
        <f t="shared" si="264"/>
        <v>0.57488910424796924</v>
      </c>
    </row>
    <row r="671" spans="6:34" x14ac:dyDescent="0.2">
      <c r="F671" s="9">
        <v>33.100000000003803</v>
      </c>
      <c r="G671" s="17">
        <f t="shared" si="257"/>
        <v>1030.1769230769605</v>
      </c>
      <c r="H671" s="24">
        <f t="shared" si="250"/>
        <v>1303.3269230769606</v>
      </c>
      <c r="I671" s="24">
        <f t="shared" si="251"/>
        <v>12.694603130178493</v>
      </c>
      <c r="J671" s="18">
        <f t="shared" si="252"/>
        <v>1269460313.0178492</v>
      </c>
      <c r="K671" s="19">
        <f t="shared" si="241"/>
        <v>-2.908381730893006</v>
      </c>
      <c r="L671" s="25">
        <f t="shared" si="242"/>
        <v>-9.4513285299142282</v>
      </c>
      <c r="M671" s="19">
        <f t="shared" si="243"/>
        <v>6.5429467990212222</v>
      </c>
      <c r="N671" s="20">
        <f t="shared" si="244"/>
        <v>11.167810769228737</v>
      </c>
      <c r="O671" s="42">
        <f t="shared" si="245"/>
        <v>1.3071683365568738</v>
      </c>
      <c r="P671" s="40"/>
      <c r="Q671" s="21">
        <f t="shared" si="246"/>
        <v>1.9097775787631537</v>
      </c>
      <c r="R671" s="44">
        <f t="shared" si="247"/>
        <v>0.70206833102658983</v>
      </c>
      <c r="S671" s="22"/>
      <c r="T671" s="22">
        <f t="shared" si="248"/>
        <v>0.17100733691022643</v>
      </c>
      <c r="U671" s="50">
        <f t="shared" si="249"/>
        <v>0.30077095227878814</v>
      </c>
      <c r="V671" s="47"/>
      <c r="W671" s="26">
        <f t="shared" si="253"/>
        <v>0.53709098621212159</v>
      </c>
      <c r="X671" s="26">
        <f t="shared" si="254"/>
        <v>0.17100733691022643</v>
      </c>
      <c r="Y671" s="27">
        <f t="shared" si="255"/>
        <v>1.5703741018260455</v>
      </c>
      <c r="Z671" s="26">
        <f t="shared" si="256"/>
        <v>0.75849775189952107</v>
      </c>
      <c r="AA671" s="33">
        <f t="shared" si="258"/>
        <v>0.9104121297287332</v>
      </c>
      <c r="AB671" s="30"/>
      <c r="AC671" s="37">
        <f t="shared" si="259"/>
        <v>1.0554043227992661E-3</v>
      </c>
      <c r="AD671" s="37">
        <f t="shared" si="260"/>
        <v>5.9017965714827092</v>
      </c>
      <c r="AE671" s="38">
        <f t="shared" si="261"/>
        <v>5.958400000000001</v>
      </c>
      <c r="AF671" s="37">
        <f t="shared" si="262"/>
        <v>5.014196416526606E-4</v>
      </c>
      <c r="AG671" s="37">
        <f t="shared" si="263"/>
        <v>0.39711114874833398</v>
      </c>
      <c r="AH671" s="38">
        <f t="shared" si="264"/>
        <v>0.57488826518456659</v>
      </c>
    </row>
    <row r="672" spans="6:34" x14ac:dyDescent="0.2">
      <c r="F672" s="9">
        <v>33.000000000003801</v>
      </c>
      <c r="G672" s="17">
        <f t="shared" si="257"/>
        <v>1029.9230769231144</v>
      </c>
      <c r="H672" s="24">
        <f t="shared" si="250"/>
        <v>1303.0730769231145</v>
      </c>
      <c r="I672" s="24">
        <f t="shared" si="251"/>
        <v>12.688000591716943</v>
      </c>
      <c r="J672" s="18">
        <f t="shared" si="252"/>
        <v>1268800059.1716943</v>
      </c>
      <c r="K672" s="19">
        <f t="shared" si="241"/>
        <v>-2.877979650953717</v>
      </c>
      <c r="L672" s="25">
        <f t="shared" si="242"/>
        <v>-9.4554291624652205</v>
      </c>
      <c r="M672" s="19">
        <f t="shared" si="243"/>
        <v>6.577449511511503</v>
      </c>
      <c r="N672" s="20">
        <f t="shared" si="244"/>
        <v>11.181569230767195</v>
      </c>
      <c r="O672" s="42">
        <f t="shared" si="245"/>
        <v>1.3036538707198257</v>
      </c>
      <c r="P672" s="40"/>
      <c r="Q672" s="21">
        <f t="shared" si="246"/>
        <v>1.882672528394957</v>
      </c>
      <c r="R672" s="44">
        <f t="shared" si="247"/>
        <v>0.70032166154782349</v>
      </c>
      <c r="S672" s="22"/>
      <c r="T672" s="22">
        <f t="shared" si="248"/>
        <v>0.16837283654378288</v>
      </c>
      <c r="U672" s="50">
        <f t="shared" si="249"/>
        <v>0.30083148546955563</v>
      </c>
      <c r="V672" s="47"/>
      <c r="W672" s="26">
        <f t="shared" si="253"/>
        <v>0.53719908119563498</v>
      </c>
      <c r="X672" s="26">
        <f t="shared" si="254"/>
        <v>0.16837283654378288</v>
      </c>
      <c r="Y672" s="27">
        <f t="shared" si="255"/>
        <v>1.5952664700043355</v>
      </c>
      <c r="Z672" s="26">
        <f t="shared" si="256"/>
        <v>0.76136686805331955</v>
      </c>
      <c r="AA672" s="33">
        <f t="shared" si="258"/>
        <v>0.90716389423639432</v>
      </c>
      <c r="AB672" s="30"/>
      <c r="AC672" s="37">
        <f t="shared" si="259"/>
        <v>1.040392457836705E-3</v>
      </c>
      <c r="AD672" s="37">
        <f t="shared" si="260"/>
        <v>5.9028369639405458</v>
      </c>
      <c r="AE672" s="38">
        <f t="shared" si="261"/>
        <v>5.9584000000000001</v>
      </c>
      <c r="AF672" s="37">
        <f t="shared" si="262"/>
        <v>5.0057657350869667E-4</v>
      </c>
      <c r="AG672" s="37">
        <f t="shared" si="263"/>
        <v>0.39761172532184269</v>
      </c>
      <c r="AH672" s="38">
        <f t="shared" si="264"/>
        <v>0.57488742211642263</v>
      </c>
    </row>
    <row r="673" spans="6:34" x14ac:dyDescent="0.2">
      <c r="F673" s="9">
        <v>32.9000000000038</v>
      </c>
      <c r="G673" s="17">
        <f t="shared" si="257"/>
        <v>1029.6692307692683</v>
      </c>
      <c r="H673" s="24">
        <f t="shared" si="250"/>
        <v>1302.8192307692684</v>
      </c>
      <c r="I673" s="24">
        <f t="shared" si="251"/>
        <v>12.681410940829366</v>
      </c>
      <c r="J673" s="18">
        <f t="shared" si="252"/>
        <v>1268141094.0829365</v>
      </c>
      <c r="K673" s="19">
        <f t="shared" si="241"/>
        <v>-2.8474126549967234</v>
      </c>
      <c r="L673" s="25">
        <f t="shared" si="242"/>
        <v>-9.4595303049127022</v>
      </c>
      <c r="M673" s="19">
        <f t="shared" si="243"/>
        <v>6.6121176499159784</v>
      </c>
      <c r="N673" s="20">
        <f t="shared" si="244"/>
        <v>11.195327692305653</v>
      </c>
      <c r="O673" s="42">
        <f t="shared" si="245"/>
        <v>1.3001146674801225</v>
      </c>
      <c r="P673" s="40"/>
      <c r="Q673" s="21">
        <f t="shared" si="246"/>
        <v>1.8558216832181875</v>
      </c>
      <c r="R673" s="44">
        <f t="shared" si="247"/>
        <v>0.69856512658039582</v>
      </c>
      <c r="S673" s="22"/>
      <c r="T673" s="22">
        <f t="shared" si="248"/>
        <v>0.16576751786315824</v>
      </c>
      <c r="U673" s="50">
        <f t="shared" si="249"/>
        <v>0.30089382165285256</v>
      </c>
      <c r="V673" s="47"/>
      <c r="W673" s="26">
        <f t="shared" si="253"/>
        <v>0.53731039580866524</v>
      </c>
      <c r="X673" s="26">
        <f t="shared" si="254"/>
        <v>0.16576751786315824</v>
      </c>
      <c r="Y673" s="27">
        <f t="shared" si="255"/>
        <v>1.6206745529368942</v>
      </c>
      <c r="Z673" s="26">
        <f t="shared" si="256"/>
        <v>0.76422596324006598</v>
      </c>
      <c r="AA673" s="33">
        <f t="shared" si="258"/>
        <v>0.90395731757805886</v>
      </c>
      <c r="AB673" s="30"/>
      <c r="AC673" s="37">
        <f t="shared" si="259"/>
        <v>1.0255226824693847E-3</v>
      </c>
      <c r="AD673" s="37">
        <f t="shared" si="260"/>
        <v>5.9038624866230149</v>
      </c>
      <c r="AE673" s="38">
        <f t="shared" si="261"/>
        <v>5.9584000000000001</v>
      </c>
      <c r="AF673" s="37">
        <f t="shared" si="262"/>
        <v>4.9972947411663123E-4</v>
      </c>
      <c r="AG673" s="37">
        <f t="shared" si="263"/>
        <v>0.39811145479595933</v>
      </c>
      <c r="AH673" s="38">
        <f t="shared" si="264"/>
        <v>0.57488657501703067</v>
      </c>
    </row>
    <row r="674" spans="6:34" x14ac:dyDescent="0.2">
      <c r="F674" s="9">
        <v>32.800000000003799</v>
      </c>
      <c r="G674" s="17">
        <f t="shared" si="257"/>
        <v>1029.4153846154222</v>
      </c>
      <c r="H674" s="24">
        <f t="shared" si="250"/>
        <v>1302.5653846154223</v>
      </c>
      <c r="I674" s="24">
        <f t="shared" si="251"/>
        <v>12.674834177515791</v>
      </c>
      <c r="J674" s="18">
        <f t="shared" si="252"/>
        <v>1267483417.751579</v>
      </c>
      <c r="K674" s="19">
        <f t="shared" si="241"/>
        <v>-2.8166796394411655</v>
      </c>
      <c r="L674" s="25">
        <f t="shared" si="242"/>
        <v>-9.4636319575548082</v>
      </c>
      <c r="M674" s="19">
        <f t="shared" si="243"/>
        <v>6.6469523181136427</v>
      </c>
      <c r="N674" s="20">
        <f t="shared" si="244"/>
        <v>11.209086153844112</v>
      </c>
      <c r="O674" s="42">
        <f t="shared" si="245"/>
        <v>1.2965505613006352</v>
      </c>
      <c r="P674" s="40"/>
      <c r="Q674" s="21">
        <f t="shared" si="246"/>
        <v>1.829224397249037</v>
      </c>
      <c r="R674" s="44">
        <f t="shared" si="247"/>
        <v>0.69679864883056819</v>
      </c>
      <c r="S674" s="22"/>
      <c r="T674" s="22">
        <f t="shared" si="248"/>
        <v>0.16319121578182461</v>
      </c>
      <c r="U674" s="50">
        <f t="shared" si="249"/>
        <v>0.30095798420208286</v>
      </c>
      <c r="V674" s="47"/>
      <c r="W674" s="26">
        <f t="shared" si="253"/>
        <v>0.5374249717894336</v>
      </c>
      <c r="X674" s="26">
        <f t="shared" si="254"/>
        <v>0.16319121578182461</v>
      </c>
      <c r="Y674" s="27">
        <f t="shared" si="255"/>
        <v>1.646611213767577</v>
      </c>
      <c r="Z674" s="26">
        <f t="shared" si="256"/>
        <v>0.76707472839367308</v>
      </c>
      <c r="AA674" s="33">
        <f t="shared" si="258"/>
        <v>0.90079224116304624</v>
      </c>
      <c r="AB674" s="30"/>
      <c r="AC674" s="37">
        <f t="shared" si="259"/>
        <v>1.0107946005406872E-3</v>
      </c>
      <c r="AD674" s="37">
        <f t="shared" si="260"/>
        <v>5.9048732812235558</v>
      </c>
      <c r="AE674" s="38">
        <f t="shared" si="261"/>
        <v>5.9584000000000001</v>
      </c>
      <c r="AF674" s="37">
        <f t="shared" si="262"/>
        <v>4.9887831651633258E-4</v>
      </c>
      <c r="AG674" s="37">
        <f t="shared" si="263"/>
        <v>0.39861033311247568</v>
      </c>
      <c r="AH674" s="38">
        <f t="shared" si="264"/>
        <v>0.57488572385943026</v>
      </c>
    </row>
    <row r="675" spans="6:34" x14ac:dyDescent="0.2">
      <c r="F675" s="9">
        <v>32.700000000003797</v>
      </c>
      <c r="G675" s="17">
        <f t="shared" si="257"/>
        <v>1029.1615384615761</v>
      </c>
      <c r="H675" s="24">
        <f t="shared" si="250"/>
        <v>1302.3115384615762</v>
      </c>
      <c r="I675" s="24">
        <f t="shared" si="251"/>
        <v>12.668270301776133</v>
      </c>
      <c r="J675" s="18">
        <f t="shared" si="252"/>
        <v>1266827030.1776133</v>
      </c>
      <c r="K675" s="19">
        <f t="shared" si="241"/>
        <v>-2.7857794899216342</v>
      </c>
      <c r="L675" s="25">
        <f t="shared" si="242"/>
        <v>-9.4677341206899328</v>
      </c>
      <c r="M675" s="19">
        <f t="shared" si="243"/>
        <v>6.6819546307682991</v>
      </c>
      <c r="N675" s="20">
        <f t="shared" si="244"/>
        <v>11.22284461538257</v>
      </c>
      <c r="O675" s="42">
        <f t="shared" si="245"/>
        <v>1.2929613850265511</v>
      </c>
      <c r="P675" s="40"/>
      <c r="Q675" s="21">
        <f t="shared" si="246"/>
        <v>1.8028800066730792</v>
      </c>
      <c r="R675" s="44">
        <f t="shared" si="247"/>
        <v>0.69502214974669685</v>
      </c>
      <c r="S675" s="22"/>
      <c r="T675" s="22">
        <f t="shared" si="248"/>
        <v>0.16064376443401571</v>
      </c>
      <c r="U675" s="50">
        <f t="shared" si="249"/>
        <v>0.30102399682273401</v>
      </c>
      <c r="V675" s="47"/>
      <c r="W675" s="26">
        <f t="shared" si="253"/>
        <v>0.5375428514691678</v>
      </c>
      <c r="X675" s="26">
        <f t="shared" si="254"/>
        <v>0.16064376443401571</v>
      </c>
      <c r="Y675" s="27">
        <f t="shared" si="255"/>
        <v>1.673089688115355</v>
      </c>
      <c r="Z675" s="26">
        <f t="shared" si="256"/>
        <v>0.76991285599738291</v>
      </c>
      <c r="AA675" s="33">
        <f t="shared" si="258"/>
        <v>0.89766850616123595</v>
      </c>
      <c r="AB675" s="30"/>
      <c r="AC675" s="37">
        <f t="shared" si="259"/>
        <v>9.9620780651544496E-4</v>
      </c>
      <c r="AD675" s="37">
        <f t="shared" si="260"/>
        <v>5.9058694890300716</v>
      </c>
      <c r="AE675" s="38">
        <f t="shared" si="261"/>
        <v>5.958400000000001</v>
      </c>
      <c r="AF675" s="37">
        <f t="shared" si="262"/>
        <v>4.9802307328472247E-4</v>
      </c>
      <c r="AG675" s="37">
        <f t="shared" si="263"/>
        <v>0.3991083561857604</v>
      </c>
      <c r="AH675" s="38">
        <f t="shared" si="264"/>
        <v>0.5748848686161987</v>
      </c>
    </row>
    <row r="676" spans="6:34" x14ac:dyDescent="0.2">
      <c r="F676" s="9">
        <v>32.600000000003803</v>
      </c>
      <c r="G676" s="17">
        <f t="shared" si="257"/>
        <v>1028.90769230773</v>
      </c>
      <c r="H676" s="24">
        <f t="shared" si="250"/>
        <v>1302.0576923077301</v>
      </c>
      <c r="I676" s="24">
        <f t="shared" si="251"/>
        <v>12.661719313610448</v>
      </c>
      <c r="J676" s="18">
        <f t="shared" si="252"/>
        <v>1266171931.3610446</v>
      </c>
      <c r="K676" s="19">
        <f t="shared" si="241"/>
        <v>-2.7547110811490616</v>
      </c>
      <c r="L676" s="25">
        <f t="shared" si="242"/>
        <v>-9.4718367946166655</v>
      </c>
      <c r="M676" s="19">
        <f t="shared" si="243"/>
        <v>6.7171257134676043</v>
      </c>
      <c r="N676" s="20">
        <f t="shared" si="244"/>
        <v>11.236603076921028</v>
      </c>
      <c r="O676" s="42">
        <f t="shared" si="245"/>
        <v>1.2893469698645115</v>
      </c>
      <c r="P676" s="40"/>
      <c r="Q676" s="21">
        <f t="shared" si="246"/>
        <v>1.7767878299780948</v>
      </c>
      <c r="R676" s="44">
        <f t="shared" si="247"/>
        <v>0.69323554949401411</v>
      </c>
      <c r="S676" s="22"/>
      <c r="T676" s="22">
        <f t="shared" si="248"/>
        <v>0.15812499719131817</v>
      </c>
      <c r="U676" s="50">
        <f t="shared" si="249"/>
        <v>0.30109188355826549</v>
      </c>
      <c r="V676" s="47"/>
      <c r="W676" s="26">
        <f t="shared" si="253"/>
        <v>0.53766407778261693</v>
      </c>
      <c r="X676" s="26">
        <f t="shared" si="254"/>
        <v>0.15812499719131817</v>
      </c>
      <c r="Y676" s="27">
        <f t="shared" si="255"/>
        <v>1.7001235963093422</v>
      </c>
      <c r="Z676" s="26">
        <f t="shared" si="256"/>
        <v>0.77274004022376808</v>
      </c>
      <c r="AA676" s="33">
        <f t="shared" si="258"/>
        <v>0.89458595353791659</v>
      </c>
      <c r="AB676" s="30"/>
      <c r="AC676" s="37">
        <f t="shared" si="259"/>
        <v>9.817618855534917E-4</v>
      </c>
      <c r="AD676" s="37">
        <f t="shared" si="260"/>
        <v>5.9068512509156248</v>
      </c>
      <c r="AE676" s="38">
        <f t="shared" si="261"/>
        <v>5.9584000000000001</v>
      </c>
      <c r="AF676" s="37">
        <f t="shared" si="262"/>
        <v>4.9716371652611157E-4</v>
      </c>
      <c r="AG676" s="37">
        <f t="shared" si="263"/>
        <v>0.39960551990228654</v>
      </c>
      <c r="AH676" s="38">
        <f t="shared" si="264"/>
        <v>0.57488400925944017</v>
      </c>
    </row>
    <row r="677" spans="6:34" x14ac:dyDescent="0.2">
      <c r="F677" s="9">
        <v>32.500000000003801</v>
      </c>
      <c r="G677" s="17">
        <f t="shared" si="257"/>
        <v>1028.6538461538839</v>
      </c>
      <c r="H677" s="24">
        <f t="shared" si="250"/>
        <v>1301.803846153884</v>
      </c>
      <c r="I677" s="24">
        <f t="shared" si="251"/>
        <v>12.655181213018736</v>
      </c>
      <c r="J677" s="18">
        <f t="shared" si="252"/>
        <v>1265518121.3018737</v>
      </c>
      <c r="K677" s="19">
        <f t="shared" si="241"/>
        <v>-2.723473276769532</v>
      </c>
      <c r="L677" s="25">
        <f t="shared" si="242"/>
        <v>-9.4759399796338553</v>
      </c>
      <c r="M677" s="19">
        <f t="shared" si="243"/>
        <v>6.7524667028643233</v>
      </c>
      <c r="N677" s="20">
        <f t="shared" si="244"/>
        <v>11.250361538459487</v>
      </c>
      <c r="O677" s="42">
        <f t="shared" si="245"/>
        <v>1.2857071453614282</v>
      </c>
      <c r="P677" s="40"/>
      <c r="Q677" s="21">
        <f t="shared" si="246"/>
        <v>1.750947168089118</v>
      </c>
      <c r="R677" s="44">
        <f t="shared" si="247"/>
        <v>0.69143876692883388</v>
      </c>
      <c r="S677" s="22"/>
      <c r="T677" s="22">
        <f t="shared" si="248"/>
        <v>0.15563474667933874</v>
      </c>
      <c r="U677" s="50">
        <f t="shared" si="249"/>
        <v>0.30116166879612283</v>
      </c>
      <c r="V677" s="47"/>
      <c r="W677" s="26">
        <f t="shared" si="253"/>
        <v>0.53778869427879072</v>
      </c>
      <c r="X677" s="26">
        <f t="shared" si="254"/>
        <v>0.15563474667933874</v>
      </c>
      <c r="Y677" s="27">
        <f t="shared" si="255"/>
        <v>1.7277269560724153</v>
      </c>
      <c r="Z677" s="26">
        <f t="shared" si="256"/>
        <v>0.77555597707471169</v>
      </c>
      <c r="AA677" s="33">
        <f t="shared" si="258"/>
        <v>0.89154442408902357</v>
      </c>
      <c r="AB677" s="30"/>
      <c r="AC677" s="37">
        <f t="shared" si="259"/>
        <v>9.6745641358472018E-4</v>
      </c>
      <c r="AD677" s="37">
        <f t="shared" si="260"/>
        <v>5.9078187073292092</v>
      </c>
      <c r="AE677" s="38">
        <f t="shared" si="261"/>
        <v>5.9584000000000001</v>
      </c>
      <c r="AF677" s="37">
        <f t="shared" si="262"/>
        <v>4.9630021786248541E-4</v>
      </c>
      <c r="AG677" s="37">
        <f t="shared" si="263"/>
        <v>0.40010182012014905</v>
      </c>
      <c r="AH677" s="38">
        <f t="shared" si="264"/>
        <v>0.57488314576077648</v>
      </c>
    </row>
    <row r="678" spans="6:34" x14ac:dyDescent="0.2">
      <c r="F678" s="9">
        <v>32.4000000000038</v>
      </c>
      <c r="G678" s="17">
        <f t="shared" si="257"/>
        <v>1028.4000000000378</v>
      </c>
      <c r="H678" s="24">
        <f t="shared" si="250"/>
        <v>1301.5500000000379</v>
      </c>
      <c r="I678" s="24">
        <f t="shared" si="251"/>
        <v>12.648656000000969</v>
      </c>
      <c r="J678" s="18">
        <f t="shared" si="252"/>
        <v>1264865600.0000968</v>
      </c>
      <c r="K678" s="19">
        <f t="shared" si="241"/>
        <v>-2.6920649292207619</v>
      </c>
      <c r="L678" s="25">
        <f t="shared" si="242"/>
        <v>-9.4800436760405749</v>
      </c>
      <c r="M678" s="19">
        <f t="shared" si="243"/>
        <v>6.7879787468198129</v>
      </c>
      <c r="N678" s="20">
        <f t="shared" si="244"/>
        <v>11.264119999997945</v>
      </c>
      <c r="O678" s="42">
        <f t="shared" si="245"/>
        <v>1.2820417393829588</v>
      </c>
      <c r="P678" s="40"/>
      <c r="Q678" s="21">
        <f t="shared" si="246"/>
        <v>1.7253573045057158</v>
      </c>
      <c r="R678" s="44">
        <f t="shared" si="247"/>
        <v>0.68963171957215597</v>
      </c>
      <c r="S678" s="22"/>
      <c r="T678" s="22">
        <f t="shared" si="248"/>
        <v>0.15317284479444737</v>
      </c>
      <c r="U678" s="50">
        <f t="shared" si="249"/>
        <v>0.30123337727387939</v>
      </c>
      <c r="V678" s="47"/>
      <c r="W678" s="26">
        <f t="shared" si="253"/>
        <v>0.53791674513192744</v>
      </c>
      <c r="X678" s="26">
        <f t="shared" si="254"/>
        <v>0.15317284479444737</v>
      </c>
      <c r="Y678" s="27">
        <f t="shared" si="255"/>
        <v>1.7559141956715403</v>
      </c>
      <c r="Z678" s="26">
        <f t="shared" si="256"/>
        <v>0.77836036452124013</v>
      </c>
      <c r="AA678" s="33">
        <f t="shared" si="258"/>
        <v>0.88854375847676759</v>
      </c>
      <c r="AB678" s="30"/>
      <c r="AC678" s="37">
        <f t="shared" si="259"/>
        <v>9.5329095738424185E-4</v>
      </c>
      <c r="AD678" s="37">
        <f t="shared" si="260"/>
        <v>5.9087719982865936</v>
      </c>
      <c r="AE678" s="38">
        <f t="shared" si="261"/>
        <v>5.9584000000000001</v>
      </c>
      <c r="AF678" s="37">
        <f t="shared" si="262"/>
        <v>4.9543254842302463E-4</v>
      </c>
      <c r="AG678" s="37">
        <f t="shared" si="263"/>
        <v>0.4005972526685721</v>
      </c>
      <c r="AH678" s="38">
        <f t="shared" si="264"/>
        <v>0.57488227809133707</v>
      </c>
    </row>
    <row r="679" spans="6:34" x14ac:dyDescent="0.2">
      <c r="F679" s="9">
        <v>32.300000000003799</v>
      </c>
      <c r="G679" s="17">
        <f t="shared" si="257"/>
        <v>1028.1461538461917</v>
      </c>
      <c r="H679" s="24">
        <f t="shared" si="250"/>
        <v>1301.2961538461918</v>
      </c>
      <c r="I679" s="24">
        <f t="shared" si="251"/>
        <v>12.642143674557204</v>
      </c>
      <c r="J679" s="18">
        <f t="shared" si="252"/>
        <v>1264214367.4557204</v>
      </c>
      <c r="K679" s="19">
        <f t="shared" si="241"/>
        <v>-2.6604848795862286</v>
      </c>
      <c r="L679" s="25">
        <f t="shared" si="242"/>
        <v>-9.4841478841361297</v>
      </c>
      <c r="M679" s="19">
        <f t="shared" si="243"/>
        <v>6.8236630045499016</v>
      </c>
      <c r="N679" s="20">
        <f t="shared" si="244"/>
        <v>11.277878461536403</v>
      </c>
      <c r="O679" s="42">
        <f t="shared" si="245"/>
        <v>1.278350578091624</v>
      </c>
      <c r="P679" s="40"/>
      <c r="Q679" s="21">
        <f t="shared" si="246"/>
        <v>1.7000175054414481</v>
      </c>
      <c r="R679" s="44">
        <f t="shared" si="247"/>
        <v>0.68781432358265271</v>
      </c>
      <c r="S679" s="22"/>
      <c r="T679" s="22">
        <f t="shared" si="248"/>
        <v>0.1507391227205912</v>
      </c>
      <c r="U679" s="50">
        <f t="shared" si="249"/>
        <v>0.30130703408551091</v>
      </c>
      <c r="V679" s="47"/>
      <c r="W679" s="26">
        <f t="shared" si="253"/>
        <v>0.53804827515269804</v>
      </c>
      <c r="X679" s="26">
        <f t="shared" si="254"/>
        <v>0.1507391227205912</v>
      </c>
      <c r="Y679" s="27">
        <f t="shared" si="255"/>
        <v>1.7847001675537806</v>
      </c>
      <c r="Z679" s="26">
        <f t="shared" si="256"/>
        <v>0.78115290264308601</v>
      </c>
      <c r="AA679" s="33">
        <f t="shared" si="258"/>
        <v>0.8855837972656575</v>
      </c>
      <c r="AB679" s="30"/>
      <c r="AC679" s="37">
        <f t="shared" si="259"/>
        <v>9.3926507465009492E-4</v>
      </c>
      <c r="AD679" s="37">
        <f t="shared" si="260"/>
        <v>5.9097112633612436</v>
      </c>
      <c r="AE679" s="38">
        <f t="shared" si="261"/>
        <v>5.9584000000000001</v>
      </c>
      <c r="AF679" s="37">
        <f t="shared" si="262"/>
        <v>4.9456067883408888E-4</v>
      </c>
      <c r="AG679" s="37">
        <f t="shared" si="263"/>
        <v>0.40109181334740618</v>
      </c>
      <c r="AH679" s="38">
        <f t="shared" si="264"/>
        <v>0.5748814062217481</v>
      </c>
    </row>
    <row r="680" spans="6:34" x14ac:dyDescent="0.2">
      <c r="F680" s="9">
        <v>32.200000000003897</v>
      </c>
      <c r="G680" s="17">
        <f t="shared" si="257"/>
        <v>1027.8923076923456</v>
      </c>
      <c r="H680" s="24">
        <f t="shared" si="250"/>
        <v>1301.0423076923457</v>
      </c>
      <c r="I680" s="24">
        <f t="shared" si="251"/>
        <v>12.635644236687384</v>
      </c>
      <c r="J680" s="18">
        <f t="shared" si="252"/>
        <v>1263564423.6687384</v>
      </c>
      <c r="K680" s="19">
        <f t="shared" si="241"/>
        <v>-2.6287319574470689</v>
      </c>
      <c r="L680" s="25">
        <f t="shared" si="242"/>
        <v>-9.4882526042200652</v>
      </c>
      <c r="M680" s="19">
        <f t="shared" si="243"/>
        <v>6.8595206467729959</v>
      </c>
      <c r="N680" s="20">
        <f t="shared" si="244"/>
        <v>11.291636923074861</v>
      </c>
      <c r="O680" s="42">
        <f t="shared" si="245"/>
        <v>1.2746334859245954</v>
      </c>
      <c r="P680" s="40"/>
      <c r="Q680" s="21">
        <f t="shared" si="246"/>
        <v>1.6749270199655519</v>
      </c>
      <c r="R680" s="44">
        <f t="shared" si="247"/>
        <v>0.68598649372903431</v>
      </c>
      <c r="S680" s="22"/>
      <c r="T680" s="22">
        <f t="shared" si="248"/>
        <v>0.14833341094618258</v>
      </c>
      <c r="U680" s="50">
        <f t="shared" si="249"/>
        <v>0.30138266468780417</v>
      </c>
      <c r="V680" s="47"/>
      <c r="W680" s="26">
        <f t="shared" si="253"/>
        <v>0.53818332979965022</v>
      </c>
      <c r="X680" s="26">
        <f t="shared" si="254"/>
        <v>0.14833341094618258</v>
      </c>
      <c r="Y680" s="27">
        <f t="shared" si="255"/>
        <v>1.8141001624877036</v>
      </c>
      <c r="Z680" s="26">
        <f t="shared" si="256"/>
        <v>0.78393329376785048</v>
      </c>
      <c r="AA680" s="33">
        <f t="shared" si="258"/>
        <v>0.88266438095892785</v>
      </c>
      <c r="AB680" s="30"/>
      <c r="AC680" s="37">
        <f t="shared" si="259"/>
        <v>9.2537831408011221E-4</v>
      </c>
      <c r="AD680" s="37">
        <f t="shared" si="260"/>
        <v>5.9106366416753238</v>
      </c>
      <c r="AE680" s="38">
        <f t="shared" si="261"/>
        <v>5.9584000000000001</v>
      </c>
      <c r="AF680" s="37">
        <f t="shared" si="262"/>
        <v>4.9368457920793518E-4</v>
      </c>
      <c r="AG680" s="37">
        <f t="shared" si="263"/>
        <v>0.40158549792661413</v>
      </c>
      <c r="AH680" s="38">
        <f t="shared" si="264"/>
        <v>0.57488053012212248</v>
      </c>
    </row>
    <row r="681" spans="6:34" x14ac:dyDescent="0.2">
      <c r="F681" s="9">
        <v>32.100000000003902</v>
      </c>
      <c r="G681" s="17">
        <f t="shared" si="257"/>
        <v>1027.6384615384995</v>
      </c>
      <c r="H681" s="24">
        <f t="shared" si="250"/>
        <v>1300.7884615384996</v>
      </c>
      <c r="I681" s="24">
        <f t="shared" si="251"/>
        <v>12.629157686391508</v>
      </c>
      <c r="J681" s="18">
        <f t="shared" si="252"/>
        <v>1262915768.6391509</v>
      </c>
      <c r="K681" s="19">
        <f t="shared" si="241"/>
        <v>-2.5968049807313069</v>
      </c>
      <c r="L681" s="25">
        <f t="shared" si="242"/>
        <v>-9.4923578365921557</v>
      </c>
      <c r="M681" s="19">
        <f t="shared" si="243"/>
        <v>6.8955528558608492</v>
      </c>
      <c r="N681" s="20">
        <f t="shared" si="244"/>
        <v>11.30539538461332</v>
      </c>
      <c r="O681" s="42">
        <f t="shared" si="245"/>
        <v>1.2708902855710775</v>
      </c>
      <c r="P681" s="40"/>
      <c r="Q681" s="21">
        <f t="shared" si="246"/>
        <v>1.6500850801466609</v>
      </c>
      <c r="R681" s="44">
        <f t="shared" si="247"/>
        <v>0.68414814336174379</v>
      </c>
      <c r="S681" s="22"/>
      <c r="T681" s="22">
        <f t="shared" si="248"/>
        <v>0.14595553928104382</v>
      </c>
      <c r="U681" s="50">
        <f t="shared" si="249"/>
        <v>0.30146029490690407</v>
      </c>
      <c r="V681" s="47"/>
      <c r="W681" s="26">
        <f t="shared" si="253"/>
        <v>0.53832195519090009</v>
      </c>
      <c r="X681" s="26">
        <f t="shared" si="254"/>
        <v>0.14595553928104382</v>
      </c>
      <c r="Y681" s="27">
        <f t="shared" si="255"/>
        <v>1.8441299242310272</v>
      </c>
      <c r="Z681" s="26">
        <f t="shared" si="256"/>
        <v>0.78670124260965579</v>
      </c>
      <c r="AA681" s="33">
        <f t="shared" si="258"/>
        <v>0.87978535003535629</v>
      </c>
      <c r="AB681" s="30"/>
      <c r="AC681" s="37">
        <f t="shared" si="259"/>
        <v>9.1163021545581549E-4</v>
      </c>
      <c r="AD681" s="37">
        <f t="shared" si="260"/>
        <v>5.9115482718907799</v>
      </c>
      <c r="AE681" s="38">
        <f t="shared" si="261"/>
        <v>5.958400000000001</v>
      </c>
      <c r="AF681" s="37">
        <f t="shared" si="262"/>
        <v>4.9280421913429589E-4</v>
      </c>
      <c r="AG681" s="37">
        <f t="shared" si="263"/>
        <v>0.40207830214574841</v>
      </c>
      <c r="AH681" s="38">
        <f t="shared" si="264"/>
        <v>0.57487964976204831</v>
      </c>
    </row>
    <row r="682" spans="6:34" x14ac:dyDescent="0.2">
      <c r="F682" s="9">
        <v>32.000000000003901</v>
      </c>
      <c r="G682" s="17">
        <f t="shared" si="257"/>
        <v>1027.3846153846534</v>
      </c>
      <c r="H682" s="24">
        <f t="shared" si="250"/>
        <v>1300.5346153846535</v>
      </c>
      <c r="I682" s="24">
        <f t="shared" si="251"/>
        <v>12.622684023669621</v>
      </c>
      <c r="J682" s="18">
        <f t="shared" si="252"/>
        <v>1262268402.366962</v>
      </c>
      <c r="K682" s="19">
        <f t="shared" si="241"/>
        <v>-2.5647027555610085</v>
      </c>
      <c r="L682" s="25">
        <f t="shared" si="242"/>
        <v>-9.4964635815524048</v>
      </c>
      <c r="M682" s="19">
        <f t="shared" si="243"/>
        <v>6.9317608259913968</v>
      </c>
      <c r="N682" s="20">
        <f t="shared" si="244"/>
        <v>11.319153846151778</v>
      </c>
      <c r="O682" s="42">
        <f t="shared" si="245"/>
        <v>1.2671207979493788</v>
      </c>
      <c r="P682" s="40"/>
      <c r="Q682" s="21">
        <f t="shared" si="246"/>
        <v>1.6254909011989374</v>
      </c>
      <c r="R682" s="44">
        <f t="shared" si="247"/>
        <v>0.68229918438401582</v>
      </c>
      <c r="S682" s="22"/>
      <c r="T682" s="22">
        <f t="shared" si="248"/>
        <v>0.14360533687344151</v>
      </c>
      <c r="U682" s="50">
        <f t="shared" si="249"/>
        <v>0.30153995094500313</v>
      </c>
      <c r="V682" s="47"/>
      <c r="W682" s="26">
        <f t="shared" si="253"/>
        <v>0.53846419811607693</v>
      </c>
      <c r="X682" s="26">
        <f t="shared" si="254"/>
        <v>0.14360533687344151</v>
      </c>
      <c r="Y682" s="27">
        <f t="shared" si="255"/>
        <v>1.8748056647456706</v>
      </c>
      <c r="Z682" s="26">
        <f t="shared" si="256"/>
        <v>0.78945645640711926</v>
      </c>
      <c r="AA682" s="33">
        <f t="shared" si="258"/>
        <v>0.87694654498652369</v>
      </c>
      <c r="AB682" s="30"/>
      <c r="AC682" s="37">
        <f t="shared" si="259"/>
        <v>8.9802030971386515E-4</v>
      </c>
      <c r="AD682" s="37">
        <f t="shared" si="260"/>
        <v>5.9124462922004941</v>
      </c>
      <c r="AE682" s="38">
        <f t="shared" si="261"/>
        <v>5.958400000000001</v>
      </c>
      <c r="AF682" s="37">
        <f t="shared" si="262"/>
        <v>4.9191956766451647E-4</v>
      </c>
      <c r="AG682" s="37">
        <f t="shared" si="263"/>
        <v>0.40257022171341295</v>
      </c>
      <c r="AH682" s="38">
        <f t="shared" si="264"/>
        <v>0.57487876511057856</v>
      </c>
    </row>
    <row r="683" spans="6:34" x14ac:dyDescent="0.2">
      <c r="F683" s="9">
        <v>31.900000000003899</v>
      </c>
      <c r="G683" s="17">
        <f t="shared" si="257"/>
        <v>1027.1307692308073</v>
      </c>
      <c r="H683" s="24">
        <f t="shared" si="250"/>
        <v>1300.2807692308074</v>
      </c>
      <c r="I683" s="24">
        <f t="shared" si="251"/>
        <v>12.616223248521678</v>
      </c>
      <c r="J683" s="18">
        <f t="shared" si="252"/>
        <v>1261622324.8521678</v>
      </c>
      <c r="K683" s="19">
        <f t="shared" si="241"/>
        <v>-2.5324240760966421</v>
      </c>
      <c r="L683" s="25">
        <f t="shared" si="242"/>
        <v>-9.5005698394010629</v>
      </c>
      <c r="M683" s="19">
        <f t="shared" si="243"/>
        <v>6.9681457633044204</v>
      </c>
      <c r="N683" s="20">
        <f t="shared" si="244"/>
        <v>11.332912307690236</v>
      </c>
      <c r="O683" s="42">
        <f t="shared" si="245"/>
        <v>1.2633248421835699</v>
      </c>
      <c r="P683" s="40"/>
      <c r="Q683" s="21">
        <f t="shared" si="246"/>
        <v>1.601143681630095</v>
      </c>
      <c r="R683" s="44">
        <f t="shared" si="247"/>
        <v>0.68043952722223111</v>
      </c>
      <c r="S683" s="22"/>
      <c r="T683" s="22">
        <f t="shared" si="248"/>
        <v>0.14128263222716356</v>
      </c>
      <c r="U683" s="50">
        <f t="shared" si="249"/>
        <v>0.30162165938717506</v>
      </c>
      <c r="V683" s="47"/>
      <c r="W683" s="26">
        <f t="shared" si="253"/>
        <v>0.53861010604852688</v>
      </c>
      <c r="X683" s="26">
        <f t="shared" si="254"/>
        <v>0.14128263222716356</v>
      </c>
      <c r="Y683" s="27">
        <f t="shared" si="255"/>
        <v>1.9061440799832847</v>
      </c>
      <c r="Z683" s="26">
        <f t="shared" si="256"/>
        <v>0.79219864506057613</v>
      </c>
      <c r="AA683" s="33">
        <f t="shared" si="258"/>
        <v>0.8741478063544591</v>
      </c>
      <c r="AB683" s="30"/>
      <c r="AC683" s="37">
        <f t="shared" si="259"/>
        <v>8.8454811903620199E-4</v>
      </c>
      <c r="AD683" s="37">
        <f t="shared" si="260"/>
        <v>5.9133308403195306</v>
      </c>
      <c r="AE683" s="38">
        <f t="shared" si="261"/>
        <v>5.958400000000001</v>
      </c>
      <c r="AF683" s="37">
        <f t="shared" si="262"/>
        <v>4.910305933047101E-4</v>
      </c>
      <c r="AG683" s="37">
        <f t="shared" si="263"/>
        <v>0.40306125230671763</v>
      </c>
      <c r="AH683" s="38">
        <f t="shared" si="264"/>
        <v>0.57487787613621877</v>
      </c>
    </row>
    <row r="684" spans="6:34" x14ac:dyDescent="0.2">
      <c r="F684" s="9">
        <v>31.800000000003902</v>
      </c>
      <c r="G684" s="17">
        <f t="shared" si="257"/>
        <v>1026.8769230769612</v>
      </c>
      <c r="H684" s="24">
        <f t="shared" si="250"/>
        <v>1300.0269230769613</v>
      </c>
      <c r="I684" s="24">
        <f t="shared" si="251"/>
        <v>12.609775360947751</v>
      </c>
      <c r="J684" s="18">
        <f t="shared" si="252"/>
        <v>1260977536.094775</v>
      </c>
      <c r="K684" s="19">
        <f t="shared" si="241"/>
        <v>-2.4999677243789753</v>
      </c>
      <c r="L684" s="25">
        <f t="shared" si="242"/>
        <v>-9.5046766104386009</v>
      </c>
      <c r="M684" s="19">
        <f t="shared" si="243"/>
        <v>7.0047088860596256</v>
      </c>
      <c r="N684" s="20">
        <f t="shared" si="244"/>
        <v>11.346670769228695</v>
      </c>
      <c r="O684" s="42">
        <f t="shared" si="245"/>
        <v>1.2595022355797658</v>
      </c>
      <c r="P684" s="40"/>
      <c r="Q684" s="21">
        <f t="shared" si="246"/>
        <v>1.5770426033916551</v>
      </c>
      <c r="R684" s="44">
        <f t="shared" si="247"/>
        <v>0.67856908079557388</v>
      </c>
      <c r="S684" s="22"/>
      <c r="T684" s="22">
        <f t="shared" si="248"/>
        <v>0.13898725321866873</v>
      </c>
      <c r="U684" s="50">
        <f t="shared" si="249"/>
        <v>0.30170544720835918</v>
      </c>
      <c r="V684" s="47"/>
      <c r="W684" s="26">
        <f t="shared" si="253"/>
        <v>0.5387597271577842</v>
      </c>
      <c r="X684" s="26">
        <f t="shared" si="254"/>
        <v>0.13898725321866873</v>
      </c>
      <c r="Y684" s="27">
        <f t="shared" si="255"/>
        <v>1.9381623662644558</v>
      </c>
      <c r="Z684" s="26">
        <f t="shared" si="256"/>
        <v>0.79492752126838173</v>
      </c>
      <c r="AA684" s="33">
        <f t="shared" si="258"/>
        <v>0.87138897476972521</v>
      </c>
      <c r="AB684" s="30"/>
      <c r="AC684" s="37">
        <f t="shared" si="259"/>
        <v>8.7121315692861075E-4</v>
      </c>
      <c r="AD684" s="37">
        <f t="shared" si="260"/>
        <v>5.9142020534764592</v>
      </c>
      <c r="AE684" s="38">
        <f t="shared" si="261"/>
        <v>5.958400000000001</v>
      </c>
      <c r="AF684" s="37">
        <f t="shared" si="262"/>
        <v>4.9013726400195612E-4</v>
      </c>
      <c r="AG684" s="37">
        <f t="shared" si="263"/>
        <v>0.40355138957071957</v>
      </c>
      <c r="AH684" s="38">
        <f t="shared" si="264"/>
        <v>0.57487698280691601</v>
      </c>
    </row>
    <row r="685" spans="6:34" x14ac:dyDescent="0.2">
      <c r="F685" s="9">
        <v>31.7000000000039</v>
      </c>
      <c r="G685" s="17">
        <f t="shared" si="257"/>
        <v>1026.6230769231151</v>
      </c>
      <c r="H685" s="24">
        <f t="shared" si="250"/>
        <v>1299.7730769231152</v>
      </c>
      <c r="I685" s="24">
        <f t="shared" si="251"/>
        <v>12.603340360947726</v>
      </c>
      <c r="J685" s="18">
        <f t="shared" si="252"/>
        <v>1260334036.0947726</v>
      </c>
      <c r="K685" s="19">
        <f t="shared" si="241"/>
        <v>-2.4673324701683987</v>
      </c>
      <c r="L685" s="25">
        <f t="shared" si="242"/>
        <v>-9.5087838949657417</v>
      </c>
      <c r="M685" s="19">
        <f t="shared" si="243"/>
        <v>7.0414514247973425</v>
      </c>
      <c r="N685" s="20">
        <f t="shared" si="244"/>
        <v>11.360429230767153</v>
      </c>
      <c r="O685" s="42">
        <f t="shared" si="245"/>
        <v>1.2556527936020245</v>
      </c>
      <c r="P685" s="40"/>
      <c r="Q685" s="21">
        <f t="shared" si="246"/>
        <v>1.5531868320312856</v>
      </c>
      <c r="R685" s="44">
        <f t="shared" si="247"/>
        <v>0.67668775248496893</v>
      </c>
      <c r="S685" s="22"/>
      <c r="T685" s="22">
        <f t="shared" si="248"/>
        <v>0.13671902711429515</v>
      </c>
      <c r="U685" s="50">
        <f t="shared" si="249"/>
        <v>0.3017913417804956</v>
      </c>
      <c r="V685" s="47"/>
      <c r="W685" s="26">
        <f t="shared" si="253"/>
        <v>0.53891311032231348</v>
      </c>
      <c r="X685" s="26">
        <f t="shared" si="254"/>
        <v>0.13671902711429515</v>
      </c>
      <c r="Y685" s="27">
        <f t="shared" si="255"/>
        <v>1.9708782372763296</v>
      </c>
      <c r="Z685" s="26">
        <f t="shared" si="256"/>
        <v>0.79764280066218307</v>
      </c>
      <c r="AA685" s="33">
        <f t="shared" si="258"/>
        <v>0.86866989098992542</v>
      </c>
      <c r="AB685" s="30"/>
      <c r="AC685" s="37">
        <f t="shared" si="259"/>
        <v>8.5801492830517409E-4</v>
      </c>
      <c r="AD685" s="37">
        <f t="shared" si="260"/>
        <v>5.9150600684047641</v>
      </c>
      <c r="AE685" s="38">
        <f t="shared" si="261"/>
        <v>5.958400000000001</v>
      </c>
      <c r="AF685" s="37">
        <f t="shared" si="262"/>
        <v>4.8923954713273922E-4</v>
      </c>
      <c r="AG685" s="37">
        <f t="shared" si="263"/>
        <v>0.40404062911785232</v>
      </c>
      <c r="AH685" s="38">
        <f t="shared" si="264"/>
        <v>0.57487608509004673</v>
      </c>
    </row>
    <row r="686" spans="6:34" x14ac:dyDescent="0.2">
      <c r="F686" s="9">
        <v>31.600000000003899</v>
      </c>
      <c r="G686" s="17">
        <f t="shared" si="257"/>
        <v>1026.3692307692691</v>
      </c>
      <c r="H686" s="24">
        <f t="shared" si="250"/>
        <v>1299.5192307692691</v>
      </c>
      <c r="I686" s="24">
        <f t="shared" si="251"/>
        <v>12.596918248521703</v>
      </c>
      <c r="J686" s="18">
        <f t="shared" si="252"/>
        <v>1259691824.8521702</v>
      </c>
      <c r="K686" s="19">
        <f t="shared" si="241"/>
        <v>-2.4345170707815784</v>
      </c>
      <c r="L686" s="25">
        <f t="shared" si="242"/>
        <v>-9.5128916932834215</v>
      </c>
      <c r="M686" s="19">
        <f t="shared" si="243"/>
        <v>7.0783746225018431</v>
      </c>
      <c r="N686" s="20">
        <f t="shared" si="244"/>
        <v>11.374187692305611</v>
      </c>
      <c r="O686" s="42">
        <f t="shared" si="245"/>
        <v>1.2517763298478481</v>
      </c>
      <c r="P686" s="40"/>
      <c r="Q686" s="21">
        <f t="shared" si="246"/>
        <v>1.5295755168472356</v>
      </c>
      <c r="R686" s="44">
        <f t="shared" si="247"/>
        <v>0.67479544810128045</v>
      </c>
      <c r="S686" s="22"/>
      <c r="T686" s="22">
        <f t="shared" si="248"/>
        <v>0.13447778058752802</v>
      </c>
      <c r="U686" s="50">
        <f t="shared" si="249"/>
        <v>0.30187937087981892</v>
      </c>
      <c r="V686" s="47"/>
      <c r="W686" s="26">
        <f t="shared" si="253"/>
        <v>0.53907030514253373</v>
      </c>
      <c r="X686" s="26">
        <f t="shared" si="254"/>
        <v>0.13447778058752802</v>
      </c>
      <c r="Y686" s="27">
        <f t="shared" si="255"/>
        <v>2.0043099417143755</v>
      </c>
      <c r="Z686" s="26">
        <f t="shared" si="256"/>
        <v>0.80034420194102851</v>
      </c>
      <c r="AA686" s="33">
        <f t="shared" si="258"/>
        <v>0.86599039593865079</v>
      </c>
      <c r="AB686" s="30"/>
      <c r="AC686" s="37">
        <f t="shared" si="259"/>
        <v>8.4495292957280236E-4</v>
      </c>
      <c r="AD686" s="37">
        <f t="shared" si="260"/>
        <v>5.9159050213343365</v>
      </c>
      <c r="AE686" s="38">
        <f t="shared" si="261"/>
        <v>5.958400000000001</v>
      </c>
      <c r="AF686" s="37">
        <f t="shared" si="262"/>
        <v>4.8833740949055663E-4</v>
      </c>
      <c r="AG686" s="37">
        <f t="shared" si="263"/>
        <v>0.40452896652734288</v>
      </c>
      <c r="AH686" s="38">
        <f t="shared" si="264"/>
        <v>0.57487518295240458</v>
      </c>
    </row>
    <row r="687" spans="6:34" x14ac:dyDescent="0.2">
      <c r="F687" s="9">
        <v>31.500000000003901</v>
      </c>
      <c r="G687" s="17">
        <f t="shared" si="257"/>
        <v>1026.115384615423</v>
      </c>
      <c r="H687" s="24">
        <f t="shared" si="250"/>
        <v>1299.265384615423</v>
      </c>
      <c r="I687" s="24">
        <f t="shared" si="251"/>
        <v>12.590509023669611</v>
      </c>
      <c r="J687" s="18">
        <f t="shared" si="252"/>
        <v>1259050902.366961</v>
      </c>
      <c r="K687" s="19">
        <f t="shared" si="241"/>
        <v>-2.4015202709254275</v>
      </c>
      <c r="L687" s="25">
        <f t="shared" si="242"/>
        <v>-9.5170000056928306</v>
      </c>
      <c r="M687" s="19">
        <f t="shared" si="243"/>
        <v>7.115479734767403</v>
      </c>
      <c r="N687" s="20">
        <f t="shared" si="244"/>
        <v>11.387946153844069</v>
      </c>
      <c r="O687" s="42">
        <f t="shared" si="245"/>
        <v>1.2478726560232714</v>
      </c>
      <c r="P687" s="40"/>
      <c r="Q687" s="21">
        <f t="shared" si="246"/>
        <v>1.5062077910448248</v>
      </c>
      <c r="R687" s="44">
        <f t="shared" si="247"/>
        <v>0.67289207185274291</v>
      </c>
      <c r="S687" s="22"/>
      <c r="T687" s="22">
        <f t="shared" si="248"/>
        <v>0.13226333973632245</v>
      </c>
      <c r="U687" s="50">
        <f t="shared" si="249"/>
        <v>0.30196956269431136</v>
      </c>
      <c r="V687" s="47"/>
      <c r="W687" s="26">
        <f t="shared" si="253"/>
        <v>0.53923136195412735</v>
      </c>
      <c r="X687" s="26">
        <f t="shared" si="254"/>
        <v>0.13226333973632245</v>
      </c>
      <c r="Y687" s="27">
        <f t="shared" si="255"/>
        <v>2.0384762815952184</v>
      </c>
      <c r="Z687" s="26">
        <f t="shared" si="256"/>
        <v>0.80303144700418783</v>
      </c>
      <c r="AA687" s="33">
        <f t="shared" si="258"/>
        <v>0.863350330744864</v>
      </c>
      <c r="AB687" s="30"/>
      <c r="AC687" s="37">
        <f t="shared" si="259"/>
        <v>8.3202664871736404E-4</v>
      </c>
      <c r="AD687" s="37">
        <f t="shared" si="260"/>
        <v>5.9167370479830534</v>
      </c>
      <c r="AE687" s="38">
        <f t="shared" si="261"/>
        <v>5.9584000000000001</v>
      </c>
      <c r="AF687" s="37">
        <f t="shared" si="262"/>
        <v>4.8743081727351673E-4</v>
      </c>
      <c r="AG687" s="37">
        <f t="shared" si="263"/>
        <v>0.40501639734461642</v>
      </c>
      <c r="AH687" s="38">
        <f t="shared" si="264"/>
        <v>0.57487427636018751</v>
      </c>
    </row>
    <row r="688" spans="6:34" x14ac:dyDescent="0.2">
      <c r="F688" s="9">
        <v>31.400000000003899</v>
      </c>
      <c r="G688" s="17">
        <f t="shared" si="257"/>
        <v>1025.8615384615769</v>
      </c>
      <c r="H688" s="24">
        <f t="shared" si="250"/>
        <v>1299.0115384615769</v>
      </c>
      <c r="I688" s="24">
        <f t="shared" si="251"/>
        <v>12.584112686391506</v>
      </c>
      <c r="J688" s="18">
        <f t="shared" si="252"/>
        <v>1258411268.6391506</v>
      </c>
      <c r="K688" s="19">
        <f t="shared" si="241"/>
        <v>-2.3683408025282926</v>
      </c>
      <c r="L688" s="25">
        <f t="shared" si="242"/>
        <v>-9.5211088324953828</v>
      </c>
      <c r="M688" s="19">
        <f t="shared" si="243"/>
        <v>7.1527680299670902</v>
      </c>
      <c r="N688" s="20">
        <f t="shared" si="244"/>
        <v>11.401704615382528</v>
      </c>
      <c r="O688" s="42">
        <f t="shared" si="245"/>
        <v>1.2439415819175466</v>
      </c>
      <c r="P688" s="40"/>
      <c r="Q688" s="21">
        <f t="shared" si="246"/>
        <v>1.4830827718949848</v>
      </c>
      <c r="R688" s="44">
        <f t="shared" si="247"/>
        <v>0.670977526311618</v>
      </c>
      <c r="S688" s="22"/>
      <c r="T688" s="22">
        <f t="shared" si="248"/>
        <v>0.13007553010048115</v>
      </c>
      <c r="U688" s="50">
        <f t="shared" si="249"/>
        <v>0.30206194583132129</v>
      </c>
      <c r="V688" s="47"/>
      <c r="W688" s="26">
        <f t="shared" si="253"/>
        <v>0.53939633184164515</v>
      </c>
      <c r="X688" s="26">
        <f t="shared" si="254"/>
        <v>0.13007553010048115</v>
      </c>
      <c r="Y688" s="27">
        <f t="shared" si="255"/>
        <v>2.0733966312686585</v>
      </c>
      <c r="Z688" s="26">
        <f t="shared" si="256"/>
        <v>0.80570426108255799</v>
      </c>
      <c r="AA688" s="33">
        <f t="shared" si="258"/>
        <v>0.8607495367827338</v>
      </c>
      <c r="AB688" s="30"/>
      <c r="AC688" s="37">
        <f t="shared" si="259"/>
        <v>8.1923556539058523E-4</v>
      </c>
      <c r="AD688" s="37">
        <f t="shared" si="260"/>
        <v>5.9175562835484437</v>
      </c>
      <c r="AE688" s="38">
        <f t="shared" si="261"/>
        <v>5.9584000000000001</v>
      </c>
      <c r="AF688" s="37">
        <f t="shared" si="262"/>
        <v>4.8651973607147654E-4</v>
      </c>
      <c r="AG688" s="37">
        <f t="shared" si="263"/>
        <v>0.40550291708068792</v>
      </c>
      <c r="AH688" s="38">
        <f t="shared" si="264"/>
        <v>0.57487336527898547</v>
      </c>
    </row>
    <row r="689" spans="6:34" x14ac:dyDescent="0.2">
      <c r="F689" s="9">
        <v>31.300000000003902</v>
      </c>
      <c r="G689" s="17">
        <f t="shared" si="257"/>
        <v>1025.6076923077308</v>
      </c>
      <c r="H689" s="24">
        <f t="shared" si="250"/>
        <v>1298.7576923077308</v>
      </c>
      <c r="I689" s="24">
        <f t="shared" si="251"/>
        <v>12.577729236687375</v>
      </c>
      <c r="J689" s="18">
        <f t="shared" si="252"/>
        <v>1257772923.6687374</v>
      </c>
      <c r="K689" s="19">
        <f t="shared" si="241"/>
        <v>-2.3349773845683512</v>
      </c>
      <c r="L689" s="25">
        <f t="shared" si="242"/>
        <v>-9.5252181739927337</v>
      </c>
      <c r="M689" s="19">
        <f t="shared" si="243"/>
        <v>7.1902407894243829</v>
      </c>
      <c r="N689" s="20">
        <f t="shared" si="244"/>
        <v>11.415463076920986</v>
      </c>
      <c r="O689" s="42">
        <f t="shared" si="245"/>
        <v>1.2399829153774018</v>
      </c>
      <c r="P689" s="40"/>
      <c r="Q689" s="21">
        <f t="shared" si="246"/>
        <v>1.4601995608948366</v>
      </c>
      <c r="R689" s="44">
        <f t="shared" si="247"/>
        <v>0.66905171238004357</v>
      </c>
      <c r="S689" s="22"/>
      <c r="T689" s="22">
        <f t="shared" si="248"/>
        <v>0.1279141766790845</v>
      </c>
      <c r="U689" s="50">
        <f t="shared" si="249"/>
        <v>0.30215654932535102</v>
      </c>
      <c r="V689" s="47"/>
      <c r="W689" s="26">
        <f t="shared" si="253"/>
        <v>0.53956526665241245</v>
      </c>
      <c r="X689" s="26">
        <f t="shared" si="254"/>
        <v>0.1279141766790845</v>
      </c>
      <c r="Y689" s="27">
        <f t="shared" si="255"/>
        <v>2.1090909571582999</v>
      </c>
      <c r="Z689" s="26">
        <f t="shared" si="256"/>
        <v>0.80836237286852708</v>
      </c>
      <c r="AA689" s="33">
        <f t="shared" si="258"/>
        <v>0.85818785571192469</v>
      </c>
      <c r="AB689" s="30"/>
      <c r="AC689" s="37">
        <f t="shared" si="259"/>
        <v>8.0657915099771593E-4</v>
      </c>
      <c r="AD689" s="37">
        <f t="shared" si="260"/>
        <v>5.9183628626994418</v>
      </c>
      <c r="AE689" s="38">
        <f t="shared" si="261"/>
        <v>5.9584000000000001</v>
      </c>
      <c r="AF689" s="37">
        <f t="shared" si="262"/>
        <v>4.8560413085268692E-4</v>
      </c>
      <c r="AG689" s="37">
        <f t="shared" si="263"/>
        <v>0.40598852121154061</v>
      </c>
      <c r="AH689" s="38">
        <f t="shared" si="264"/>
        <v>0.57487244967376672</v>
      </c>
    </row>
    <row r="690" spans="6:34" x14ac:dyDescent="0.2">
      <c r="F690" s="9">
        <v>31.2000000000039</v>
      </c>
      <c r="G690" s="17">
        <f t="shared" si="257"/>
        <v>1025.3538461538847</v>
      </c>
      <c r="H690" s="24">
        <f t="shared" si="250"/>
        <v>1298.5038461538848</v>
      </c>
      <c r="I690" s="24">
        <f t="shared" si="251"/>
        <v>12.571358674557203</v>
      </c>
      <c r="J690" s="18">
        <f t="shared" si="252"/>
        <v>1257135867.4557202</v>
      </c>
      <c r="K690" s="19">
        <f t="shared" si="241"/>
        <v>-2.3014287228991348</v>
      </c>
      <c r="L690" s="25">
        <f t="shared" si="242"/>
        <v>-9.5293280304867718</v>
      </c>
      <c r="M690" s="19">
        <f t="shared" si="243"/>
        <v>7.227899307587637</v>
      </c>
      <c r="N690" s="20">
        <f t="shared" si="244"/>
        <v>11.429221538459444</v>
      </c>
      <c r="O690" s="42">
        <f t="shared" si="245"/>
        <v>1.2359964622808652</v>
      </c>
      <c r="P690" s="40"/>
      <c r="Q690" s="21">
        <f t="shared" si="246"/>
        <v>1.4375572439302651</v>
      </c>
      <c r="R690" s="44">
        <f t="shared" si="247"/>
        <v>0.66711452925505554</v>
      </c>
      <c r="S690" s="22"/>
      <c r="T690" s="22">
        <f t="shared" si="248"/>
        <v>0.12577910394796973</v>
      </c>
      <c r="U690" s="50">
        <f t="shared" si="249"/>
        <v>0.30225340264601719</v>
      </c>
      <c r="V690" s="47"/>
      <c r="W690" s="26">
        <f t="shared" si="253"/>
        <v>0.53973821901074492</v>
      </c>
      <c r="X690" s="26">
        <f t="shared" si="254"/>
        <v>0.12577910394796973</v>
      </c>
      <c r="Y690" s="27">
        <f t="shared" si="255"/>
        <v>2.1455798382615887</v>
      </c>
      <c r="Z690" s="26">
        <f t="shared" si="256"/>
        <v>0.81100551464417336</v>
      </c>
      <c r="AA690" s="33">
        <f t="shared" si="258"/>
        <v>0.85566512951834739</v>
      </c>
      <c r="AB690" s="30"/>
      <c r="AC690" s="37">
        <f t="shared" si="259"/>
        <v>7.9405686878697185E-4</v>
      </c>
      <c r="AD690" s="37">
        <f t="shared" si="260"/>
        <v>5.9191569195682288</v>
      </c>
      <c r="AE690" s="38">
        <f t="shared" si="261"/>
        <v>5.9584000000000001</v>
      </c>
      <c r="AF690" s="37">
        <f t="shared" si="262"/>
        <v>4.8468396595054321E-4</v>
      </c>
      <c r="AG690" s="37">
        <f t="shared" si="263"/>
        <v>0.40647320517749114</v>
      </c>
      <c r="AH690" s="38">
        <f t="shared" si="264"/>
        <v>0.57487152950886466</v>
      </c>
    </row>
    <row r="691" spans="6:34" x14ac:dyDescent="0.2">
      <c r="F691" s="9">
        <v>31.100000000003899</v>
      </c>
      <c r="G691" s="17">
        <f t="shared" si="257"/>
        <v>1025.1000000000386</v>
      </c>
      <c r="H691" s="24">
        <f t="shared" si="250"/>
        <v>1298.2500000000387</v>
      </c>
      <c r="I691" s="24">
        <f t="shared" si="251"/>
        <v>12.56500100000099</v>
      </c>
      <c r="J691" s="18">
        <f t="shared" si="252"/>
        <v>1256500100.0000989</v>
      </c>
      <c r="K691" s="19">
        <f t="shared" si="241"/>
        <v>-2.2676935100721378</v>
      </c>
      <c r="L691" s="25">
        <f t="shared" si="242"/>
        <v>-9.5334384022796286</v>
      </c>
      <c r="M691" s="19">
        <f t="shared" si="243"/>
        <v>7.2657448922074908</v>
      </c>
      <c r="N691" s="20">
        <f t="shared" si="244"/>
        <v>11.442979999997902</v>
      </c>
      <c r="O691" s="42">
        <f t="shared" si="245"/>
        <v>1.2319820265106607</v>
      </c>
      <c r="P691" s="40"/>
      <c r="Q691" s="21">
        <f t="shared" si="246"/>
        <v>1.4151548914404963</v>
      </c>
      <c r="R691" s="44">
        <f t="shared" si="247"/>
        <v>0.66516587439276553</v>
      </c>
      <c r="S691" s="22"/>
      <c r="T691" s="22">
        <f t="shared" si="248"/>
        <v>0.12367013587725888</v>
      </c>
      <c r="U691" s="50">
        <f t="shared" si="249"/>
        <v>0.30235253570618986</v>
      </c>
      <c r="V691" s="47"/>
      <c r="W691" s="26">
        <f t="shared" si="253"/>
        <v>0.53991524233248189</v>
      </c>
      <c r="X691" s="26">
        <f t="shared" si="254"/>
        <v>0.12367013587725888</v>
      </c>
      <c r="Y691" s="27">
        <f t="shared" si="255"/>
        <v>2.1828844874414193</v>
      </c>
      <c r="Z691" s="26">
        <f t="shared" si="256"/>
        <v>0.81363342240767367</v>
      </c>
      <c r="AA691" s="33">
        <f t="shared" si="258"/>
        <v>0.85318120055538094</v>
      </c>
      <c r="AB691" s="30"/>
      <c r="AC691" s="37">
        <f t="shared" si="259"/>
        <v>7.8166817393912841E-4</v>
      </c>
      <c r="AD691" s="37">
        <f t="shared" si="260"/>
        <v>5.919938587742168</v>
      </c>
      <c r="AE691" s="38">
        <f t="shared" si="261"/>
        <v>5.9584000000000001</v>
      </c>
      <c r="AF691" s="37">
        <f t="shared" si="262"/>
        <v>4.8375920504948455E-4</v>
      </c>
      <c r="AG691" s="37">
        <f t="shared" si="263"/>
        <v>0.40695696438254064</v>
      </c>
      <c r="AH691" s="38">
        <f t="shared" si="264"/>
        <v>0.57487060474796359</v>
      </c>
    </row>
    <row r="692" spans="6:34" x14ac:dyDescent="0.2">
      <c r="F692" s="9">
        <v>31.000000000003901</v>
      </c>
      <c r="G692" s="17">
        <f t="shared" si="257"/>
        <v>1024.8461538461925</v>
      </c>
      <c r="H692" s="24">
        <f t="shared" si="250"/>
        <v>1297.9961538461926</v>
      </c>
      <c r="I692" s="24">
        <f t="shared" si="251"/>
        <v>12.558656213018722</v>
      </c>
      <c r="J692" s="18">
        <f t="shared" si="252"/>
        <v>1255865621.3018723</v>
      </c>
      <c r="K692" s="19">
        <f t="shared" si="241"/>
        <v>-2.2337704251564463</v>
      </c>
      <c r="L692" s="25">
        <f t="shared" si="242"/>
        <v>-9.5375492896736649</v>
      </c>
      <c r="M692" s="19">
        <f t="shared" si="243"/>
        <v>7.3037788645172181</v>
      </c>
      <c r="N692" s="20">
        <f t="shared" si="244"/>
        <v>11.456738461536375</v>
      </c>
      <c r="O692" s="42">
        <f t="shared" si="245"/>
        <v>1.2279394099271537</v>
      </c>
      <c r="P692" s="40"/>
      <c r="Q692" s="21">
        <f t="shared" si="246"/>
        <v>1.3929915585846357</v>
      </c>
      <c r="R692" s="44">
        <f t="shared" si="247"/>
        <v>0.66320564347166633</v>
      </c>
      <c r="S692" s="22"/>
      <c r="T692" s="22">
        <f t="shared" si="248"/>
        <v>0.12158709594893138</v>
      </c>
      <c r="U692" s="50">
        <f t="shared" si="249"/>
        <v>0.302453978870314</v>
      </c>
      <c r="V692" s="47"/>
      <c r="W692" s="26">
        <f t="shared" si="253"/>
        <v>0.5400963908398464</v>
      </c>
      <c r="X692" s="26">
        <f t="shared" si="254"/>
        <v>0.12158709594893138</v>
      </c>
      <c r="Y692" s="27">
        <f t="shared" si="255"/>
        <v>2.2210267735430409</v>
      </c>
      <c r="Z692" s="26">
        <f t="shared" si="256"/>
        <v>0.81624583599780187</v>
      </c>
      <c r="AA692" s="33">
        <f t="shared" si="258"/>
        <v>0.85073591158557149</v>
      </c>
      <c r="AB692" s="30"/>
      <c r="AC692" s="37">
        <f t="shared" si="259"/>
        <v>7.6941251365886124E-4</v>
      </c>
      <c r="AD692" s="37">
        <f t="shared" si="260"/>
        <v>5.9207080002558268</v>
      </c>
      <c r="AE692" s="38">
        <f t="shared" si="261"/>
        <v>5.9584000000000001</v>
      </c>
      <c r="AF692" s="37">
        <f t="shared" si="262"/>
        <v>4.8282981117097988E-4</v>
      </c>
      <c r="AG692" s="37">
        <f t="shared" si="263"/>
        <v>0.40743979419371162</v>
      </c>
      <c r="AH692" s="38">
        <f t="shared" si="264"/>
        <v>0.57486967535408506</v>
      </c>
    </row>
    <row r="693" spans="6:34" x14ac:dyDescent="0.2">
      <c r="F693" s="9">
        <v>30.900000000003899</v>
      </c>
      <c r="G693" s="17">
        <f t="shared" si="257"/>
        <v>1024.5923076923464</v>
      </c>
      <c r="H693" s="24">
        <f t="shared" si="250"/>
        <v>1297.7423076923465</v>
      </c>
      <c r="I693" s="24">
        <f t="shared" si="251"/>
        <v>12.552324313610427</v>
      </c>
      <c r="J693" s="18">
        <f t="shared" si="252"/>
        <v>1255232431.3610427</v>
      </c>
      <c r="K693" s="19">
        <f t="shared" si="241"/>
        <v>-2.1996581335552992</v>
      </c>
      <c r="L693" s="25">
        <f t="shared" si="242"/>
        <v>-9.5416606929714725</v>
      </c>
      <c r="M693" s="19">
        <f t="shared" si="243"/>
        <v>7.3420025594161729</v>
      </c>
      <c r="N693" s="20">
        <f t="shared" si="244"/>
        <v>11.470496923074833</v>
      </c>
      <c r="O693" s="42">
        <f t="shared" si="245"/>
        <v>1.2238684123408277</v>
      </c>
      <c r="P693" s="40"/>
      <c r="Q693" s="21">
        <f t="shared" si="246"/>
        <v>1.3710662854101443</v>
      </c>
      <c r="R693" s="44">
        <f t="shared" si="247"/>
        <v>0.66123373035503308</v>
      </c>
      <c r="S693" s="22"/>
      <c r="T693" s="22">
        <f t="shared" si="248"/>
        <v>0.11952980717444019</v>
      </c>
      <c r="U693" s="50">
        <f t="shared" si="249"/>
        <v>0.3025577629629177</v>
      </c>
      <c r="V693" s="47"/>
      <c r="W693" s="26">
        <f t="shared" si="253"/>
        <v>0.54028171957663873</v>
      </c>
      <c r="X693" s="26">
        <f t="shared" si="254"/>
        <v>0.11952980717444019</v>
      </c>
      <c r="Y693" s="27">
        <f t="shared" si="255"/>
        <v>2.2600292443714851</v>
      </c>
      <c r="Z693" s="26">
        <f t="shared" si="256"/>
        <v>0.81884249921639507</v>
      </c>
      <c r="AA693" s="33">
        <f t="shared" si="258"/>
        <v>0.84832910582281573</v>
      </c>
      <c r="AB693" s="30"/>
      <c r="AC693" s="37">
        <f t="shared" si="259"/>
        <v>7.5728932726679436E-4</v>
      </c>
      <c r="AD693" s="37">
        <f t="shared" si="260"/>
        <v>5.9214652895830939</v>
      </c>
      <c r="AE693" s="38">
        <f t="shared" si="261"/>
        <v>5.958400000000001</v>
      </c>
      <c r="AF693" s="37">
        <f t="shared" si="262"/>
        <v>4.8189574665898223E-4</v>
      </c>
      <c r="AG693" s="37">
        <f t="shared" si="263"/>
        <v>0.40792168994037059</v>
      </c>
      <c r="AH693" s="38">
        <f t="shared" si="264"/>
        <v>0.57486874128957299</v>
      </c>
    </row>
    <row r="694" spans="6:34" x14ac:dyDescent="0.2">
      <c r="F694" s="9">
        <v>30.800000000003902</v>
      </c>
      <c r="G694" s="17">
        <f t="shared" si="257"/>
        <v>1024.3384615385003</v>
      </c>
      <c r="H694" s="24">
        <f t="shared" si="250"/>
        <v>1297.4884615385004</v>
      </c>
      <c r="I694" s="24">
        <f t="shared" si="251"/>
        <v>12.546005301776148</v>
      </c>
      <c r="J694" s="18">
        <f t="shared" si="252"/>
        <v>1254600530.1776149</v>
      </c>
      <c r="K694" s="19">
        <f t="shared" si="241"/>
        <v>-2.1653552868195773</v>
      </c>
      <c r="L694" s="25">
        <f t="shared" si="242"/>
        <v>-9.5457726124758917</v>
      </c>
      <c r="M694" s="19">
        <f t="shared" si="243"/>
        <v>7.3804173256563139</v>
      </c>
      <c r="N694" s="20">
        <f t="shared" si="244"/>
        <v>11.484255384613292</v>
      </c>
      <c r="O694" s="42">
        <f t="shared" si="245"/>
        <v>1.2197688314843154</v>
      </c>
      <c r="P694" s="40"/>
      <c r="Q694" s="21">
        <f t="shared" si="246"/>
        <v>1.3493780970232685</v>
      </c>
      <c r="R694" s="44">
        <f t="shared" si="247"/>
        <v>0.65925002705241387</v>
      </c>
      <c r="S694" s="22"/>
      <c r="T694" s="22">
        <f t="shared" si="248"/>
        <v>0.11749809211236954</v>
      </c>
      <c r="U694" s="50">
        <f t="shared" si="249"/>
        <v>0.30266391927731345</v>
      </c>
      <c r="V694" s="47"/>
      <c r="W694" s="26">
        <f t="shared" si="253"/>
        <v>0.54047128442377401</v>
      </c>
      <c r="X694" s="26">
        <f t="shared" si="254"/>
        <v>0.11749809211236954</v>
      </c>
      <c r="Y694" s="27">
        <f t="shared" si="255"/>
        <v>2.2999151505664162</v>
      </c>
      <c r="Z694" s="26">
        <f t="shared" si="256"/>
        <v>0.8214231599486681</v>
      </c>
      <c r="AA694" s="33">
        <f t="shared" si="258"/>
        <v>0.8459606269750416</v>
      </c>
      <c r="AB694" s="30"/>
      <c r="AC694" s="37">
        <f t="shared" si="259"/>
        <v>7.4529804629227636E-4</v>
      </c>
      <c r="AD694" s="37">
        <f t="shared" si="260"/>
        <v>5.9222105876293858</v>
      </c>
      <c r="AE694" s="38">
        <f t="shared" si="261"/>
        <v>5.9584000000000001</v>
      </c>
      <c r="AF694" s="37">
        <f t="shared" si="262"/>
        <v>4.8095697316485338E-4</v>
      </c>
      <c r="AG694" s="37">
        <f t="shared" si="263"/>
        <v>0.40840264691353545</v>
      </c>
      <c r="AH694" s="38">
        <f t="shared" si="264"/>
        <v>0.57486780251607894</v>
      </c>
    </row>
    <row r="695" spans="6:34" x14ac:dyDescent="0.2">
      <c r="F695" s="9">
        <v>30.7000000000039</v>
      </c>
      <c r="G695" s="17">
        <f t="shared" si="257"/>
        <v>1024.0846153846542</v>
      </c>
      <c r="H695" s="24">
        <f t="shared" si="250"/>
        <v>1297.2346153846543</v>
      </c>
      <c r="I695" s="24">
        <f t="shared" si="251"/>
        <v>12.539699177515772</v>
      </c>
      <c r="J695" s="18">
        <f t="shared" si="252"/>
        <v>1253969917.7515771</v>
      </c>
      <c r="K695" s="19">
        <f t="shared" si="241"/>
        <v>-2.1308605224581245</v>
      </c>
      <c r="L695" s="25">
        <f t="shared" si="242"/>
        <v>-9.5498850484900011</v>
      </c>
      <c r="M695" s="19">
        <f t="shared" si="243"/>
        <v>7.4190245260318761</v>
      </c>
      <c r="N695" s="20">
        <f t="shared" si="244"/>
        <v>11.49801384615175</v>
      </c>
      <c r="O695" s="42">
        <f t="shared" si="245"/>
        <v>1.2156404629839432</v>
      </c>
      <c r="P695" s="40"/>
      <c r="Q695" s="21">
        <f t="shared" si="246"/>
        <v>1.3279260037613421</v>
      </c>
      <c r="R695" s="44">
        <f t="shared" si="247"/>
        <v>0.65725442368016596</v>
      </c>
      <c r="S695" s="22"/>
      <c r="T695" s="22">
        <f t="shared" si="248"/>
        <v>0.11549177288613052</v>
      </c>
      <c r="U695" s="50">
        <f t="shared" si="249"/>
        <v>0.30277247958449582</v>
      </c>
      <c r="V695" s="47"/>
      <c r="W695" s="26">
        <f t="shared" si="253"/>
        <v>0.54066514211517103</v>
      </c>
      <c r="X695" s="26">
        <f t="shared" si="254"/>
        <v>0.11549177288613052</v>
      </c>
      <c r="Y695" s="27">
        <f t="shared" si="255"/>
        <v>2.3407084704130465</v>
      </c>
      <c r="Z695" s="26">
        <f t="shared" si="256"/>
        <v>0.82398757028126202</v>
      </c>
      <c r="AA695" s="33">
        <f t="shared" si="258"/>
        <v>0.84363031928738774</v>
      </c>
      <c r="AB695" s="30"/>
      <c r="AC695" s="37">
        <f t="shared" si="259"/>
        <v>7.3343809456782958E-4</v>
      </c>
      <c r="AD695" s="37">
        <f t="shared" si="260"/>
        <v>5.9229440257239538</v>
      </c>
      <c r="AE695" s="38">
        <f t="shared" si="261"/>
        <v>5.9584000000000001</v>
      </c>
      <c r="AF695" s="37">
        <f t="shared" si="262"/>
        <v>4.8001345163233776E-4</v>
      </c>
      <c r="AG695" s="37">
        <f t="shared" si="263"/>
        <v>0.40888266036516779</v>
      </c>
      <c r="AH695" s="38">
        <f t="shared" si="264"/>
        <v>0.57486685899454637</v>
      </c>
    </row>
    <row r="696" spans="6:34" x14ac:dyDescent="0.2">
      <c r="F696" s="9">
        <v>30.600000000003899</v>
      </c>
      <c r="G696" s="17">
        <f t="shared" si="257"/>
        <v>1023.8307692308081</v>
      </c>
      <c r="H696" s="24">
        <f t="shared" si="250"/>
        <v>1296.9807692308082</v>
      </c>
      <c r="I696" s="24">
        <f t="shared" si="251"/>
        <v>12.533405940829368</v>
      </c>
      <c r="J696" s="18">
        <f t="shared" si="252"/>
        <v>1253340594.0829368</v>
      </c>
      <c r="K696" s="19">
        <f t="shared" si="241"/>
        <v>-2.0961724637448165</v>
      </c>
      <c r="L696" s="25">
        <f t="shared" si="242"/>
        <v>-9.5539980013171011</v>
      </c>
      <c r="M696" s="19">
        <f t="shared" si="243"/>
        <v>7.4578255375722851</v>
      </c>
      <c r="N696" s="20">
        <f t="shared" si="244"/>
        <v>11.511772307690208</v>
      </c>
      <c r="O696" s="42">
        <f t="shared" si="245"/>
        <v>1.2114831003307929</v>
      </c>
      <c r="P696" s="40"/>
      <c r="Q696" s="21">
        <f t="shared" si="246"/>
        <v>1.3067090013669909</v>
      </c>
      <c r="R696" s="44">
        <f t="shared" si="247"/>
        <v>0.65524680842102012</v>
      </c>
      <c r="S696" s="22"/>
      <c r="T696" s="22">
        <f t="shared" si="248"/>
        <v>0.11351067120169413</v>
      </c>
      <c r="U696" s="50">
        <f t="shared" si="249"/>
        <v>0.3028834761422422</v>
      </c>
      <c r="V696" s="47"/>
      <c r="W696" s="26">
        <f t="shared" si="253"/>
        <v>0.54086335025400389</v>
      </c>
      <c r="X696" s="26">
        <f t="shared" si="254"/>
        <v>0.11351067120169413</v>
      </c>
      <c r="Y696" s="27">
        <f t="shared" si="255"/>
        <v>2.3824339356295323</v>
      </c>
      <c r="Z696" s="26">
        <f t="shared" si="256"/>
        <v>0.82653548661790976</v>
      </c>
      <c r="AA696" s="33">
        <f t="shared" si="258"/>
        <v>0.84133802758589737</v>
      </c>
      <c r="AB696" s="30"/>
      <c r="AC696" s="37">
        <f t="shared" si="259"/>
        <v>7.2170888832374653E-4</v>
      </c>
      <c r="AD696" s="37">
        <f t="shared" si="260"/>
        <v>5.9236657346122774</v>
      </c>
      <c r="AE696" s="38">
        <f t="shared" si="261"/>
        <v>5.9584000000000001</v>
      </c>
      <c r="AF696" s="37">
        <f t="shared" si="262"/>
        <v>4.7906514228163795E-4</v>
      </c>
      <c r="AG696" s="37">
        <f t="shared" si="263"/>
        <v>0.40936172550744943</v>
      </c>
      <c r="AH696" s="38">
        <f t="shared" si="264"/>
        <v>0.57486591068519566</v>
      </c>
    </row>
    <row r="697" spans="6:34" x14ac:dyDescent="0.2">
      <c r="F697" s="9">
        <v>30.500000000004</v>
      </c>
      <c r="G697" s="17">
        <f t="shared" si="257"/>
        <v>1023.576923076962</v>
      </c>
      <c r="H697" s="24">
        <f t="shared" si="250"/>
        <v>1296.7269230769621</v>
      </c>
      <c r="I697" s="24">
        <f t="shared" si="251"/>
        <v>12.527125591716953</v>
      </c>
      <c r="J697" s="18">
        <f t="shared" si="252"/>
        <v>1252712559.1716952</v>
      </c>
      <c r="K697" s="19">
        <f t="shared" si="241"/>
        <v>-2.0612897195223736</v>
      </c>
      <c r="L697" s="25">
        <f t="shared" si="242"/>
        <v>-9.558111471260748</v>
      </c>
      <c r="M697" s="19">
        <f t="shared" si="243"/>
        <v>7.4968217517383744</v>
      </c>
      <c r="N697" s="20">
        <f t="shared" si="244"/>
        <v>11.525530769228666</v>
      </c>
      <c r="O697" s="42">
        <f t="shared" si="245"/>
        <v>1.207296534851273</v>
      </c>
      <c r="P697" s="40"/>
      <c r="Q697" s="21">
        <f t="shared" si="246"/>
        <v>1.285726071164208</v>
      </c>
      <c r="R697" s="44">
        <f t="shared" si="247"/>
        <v>0.65322706748264359</v>
      </c>
      <c r="S697" s="22"/>
      <c r="T697" s="22">
        <f t="shared" si="248"/>
        <v>0.11155460836535981</v>
      </c>
      <c r="U697" s="50">
        <f t="shared" si="249"/>
        <v>0.30299694170442082</v>
      </c>
      <c r="V697" s="47"/>
      <c r="W697" s="26">
        <f t="shared" si="253"/>
        <v>0.54106596732932288</v>
      </c>
      <c r="X697" s="26">
        <f t="shared" si="254"/>
        <v>0.11155460836535981</v>
      </c>
      <c r="Y697" s="27">
        <f t="shared" si="255"/>
        <v>2.4251170581731696</v>
      </c>
      <c r="Z697" s="26">
        <f t="shared" si="256"/>
        <v>0.82906666979260446</v>
      </c>
      <c r="AA697" s="33">
        <f t="shared" si="258"/>
        <v>0.83908359732173488</v>
      </c>
      <c r="AB697" s="30"/>
      <c r="AC697" s="37">
        <f t="shared" si="259"/>
        <v>7.1010983628362102E-4</v>
      </c>
      <c r="AD697" s="37">
        <f t="shared" si="260"/>
        <v>5.9243758444485612</v>
      </c>
      <c r="AE697" s="38">
        <f t="shared" si="261"/>
        <v>5.9584000000000001</v>
      </c>
      <c r="AF697" s="37">
        <f t="shared" si="262"/>
        <v>4.7811200459304642E-4</v>
      </c>
      <c r="AG697" s="37">
        <f t="shared" si="263"/>
        <v>0.40983983751204245</v>
      </c>
      <c r="AH697" s="38">
        <f t="shared" si="264"/>
        <v>0.57486495754750755</v>
      </c>
    </row>
    <row r="698" spans="6:34" x14ac:dyDescent="0.2">
      <c r="F698" s="9">
        <v>30.400000000003999</v>
      </c>
      <c r="G698" s="17">
        <f t="shared" si="257"/>
        <v>1023.3230769231159</v>
      </c>
      <c r="H698" s="24">
        <f t="shared" si="250"/>
        <v>1296.473076923116</v>
      </c>
      <c r="I698" s="24">
        <f t="shared" si="251"/>
        <v>12.520858130178468</v>
      </c>
      <c r="J698" s="18">
        <f t="shared" si="252"/>
        <v>1252085813.0178468</v>
      </c>
      <c r="K698" s="19">
        <f t="shared" si="241"/>
        <v>-2.0262108840026718</v>
      </c>
      <c r="L698" s="25">
        <f t="shared" si="242"/>
        <v>-9.5622254586247237</v>
      </c>
      <c r="M698" s="19">
        <f t="shared" si="243"/>
        <v>7.5360145746220519</v>
      </c>
      <c r="N698" s="20">
        <f t="shared" si="244"/>
        <v>11.539289230767125</v>
      </c>
      <c r="O698" s="42">
        <f t="shared" si="245"/>
        <v>1.2030805556771629</v>
      </c>
      <c r="P698" s="40"/>
      <c r="Q698" s="21">
        <f t="shared" si="246"/>
        <v>1.2649761802361512</v>
      </c>
      <c r="R698" s="44">
        <f t="shared" si="247"/>
        <v>0.65119508505516299</v>
      </c>
      <c r="S698" s="22"/>
      <c r="T698" s="22">
        <f t="shared" si="248"/>
        <v>0.10962340530154614</v>
      </c>
      <c r="U698" s="50">
        <f t="shared" si="249"/>
        <v>0.30311290953051306</v>
      </c>
      <c r="V698" s="47"/>
      <c r="W698" s="26">
        <f t="shared" si="253"/>
        <v>0.54127305273305903</v>
      </c>
      <c r="X698" s="26">
        <f t="shared" si="254"/>
        <v>0.10962340530154614</v>
      </c>
      <c r="Y698" s="27">
        <f t="shared" si="255"/>
        <v>2.4687841581100054</v>
      </c>
      <c r="Z698" s="26">
        <f t="shared" si="256"/>
        <v>0.83158088518017725</v>
      </c>
      <c r="AA698" s="33">
        <f t="shared" si="258"/>
        <v>0.83686687461592102</v>
      </c>
      <c r="AB698" s="30"/>
      <c r="AC698" s="37">
        <f t="shared" si="259"/>
        <v>6.9864033976479393E-4</v>
      </c>
      <c r="AD698" s="37">
        <f t="shared" si="260"/>
        <v>5.9250744847883263</v>
      </c>
      <c r="AE698" s="38">
        <f t="shared" si="261"/>
        <v>5.958400000000001</v>
      </c>
      <c r="AF698" s="37">
        <f t="shared" si="262"/>
        <v>4.7715399729284479E-4</v>
      </c>
      <c r="AG698" s="37">
        <f t="shared" si="263"/>
        <v>0.41031699150933532</v>
      </c>
      <c r="AH698" s="38">
        <f t="shared" si="264"/>
        <v>0.57486399954020695</v>
      </c>
    </row>
    <row r="699" spans="6:34" x14ac:dyDescent="0.2">
      <c r="F699" s="9">
        <v>30.300000000004001</v>
      </c>
      <c r="G699" s="17">
        <f t="shared" si="257"/>
        <v>1023.0692307692698</v>
      </c>
      <c r="H699" s="24">
        <f t="shared" si="250"/>
        <v>1296.2192307692699</v>
      </c>
      <c r="I699" s="24">
        <f t="shared" si="251"/>
        <v>12.514603556213999</v>
      </c>
      <c r="J699" s="18">
        <f t="shared" si="252"/>
        <v>1251460355.6213999</v>
      </c>
      <c r="K699" s="19">
        <f t="shared" si="241"/>
        <v>-1.9909345365639017</v>
      </c>
      <c r="L699" s="25">
        <f t="shared" si="242"/>
        <v>-9.5663399637130428</v>
      </c>
      <c r="M699" s="19">
        <f t="shared" si="243"/>
        <v>7.5754054271491409</v>
      </c>
      <c r="N699" s="20">
        <f t="shared" si="244"/>
        <v>11.553047692305583</v>
      </c>
      <c r="O699" s="42">
        <f t="shared" si="245"/>
        <v>1.1988349497151933</v>
      </c>
      <c r="P699" s="40"/>
      <c r="Q699" s="21">
        <f t="shared" si="246"/>
        <v>1.2444582816049827</v>
      </c>
      <c r="R699" s="44">
        <f t="shared" si="247"/>
        <v>0.64915074326765188</v>
      </c>
      <c r="S699" s="22"/>
      <c r="T699" s="22">
        <f t="shared" si="248"/>
        <v>0.10771688257063125</v>
      </c>
      <c r="U699" s="50">
        <f t="shared" si="249"/>
        <v>0.30323141339535309</v>
      </c>
      <c r="V699" s="47"/>
      <c r="W699" s="26">
        <f t="shared" si="253"/>
        <v>0.54148466677741613</v>
      </c>
      <c r="X699" s="26">
        <f t="shared" si="254"/>
        <v>0.10771688257063125</v>
      </c>
      <c r="Y699" s="27">
        <f t="shared" si="255"/>
        <v>2.5134623925936501</v>
      </c>
      <c r="Z699" s="26">
        <f t="shared" si="256"/>
        <v>0.83407790280413741</v>
      </c>
      <c r="AA699" s="33">
        <f t="shared" si="258"/>
        <v>0.83468770630463229</v>
      </c>
      <c r="AB699" s="30"/>
      <c r="AC699" s="37">
        <f t="shared" si="259"/>
        <v>6.8729979276883403E-4</v>
      </c>
      <c r="AD699" s="37">
        <f t="shared" si="260"/>
        <v>5.9257617845810948</v>
      </c>
      <c r="AE699" s="38">
        <f t="shared" si="261"/>
        <v>5.9584000000000001</v>
      </c>
      <c r="AF699" s="37">
        <f t="shared" si="262"/>
        <v>4.7619107833149233E-4</v>
      </c>
      <c r="AG699" s="37">
        <f t="shared" si="263"/>
        <v>0.41079318258766678</v>
      </c>
      <c r="AH699" s="38">
        <f t="shared" si="264"/>
        <v>0.57486303662124549</v>
      </c>
    </row>
    <row r="700" spans="6:34" x14ac:dyDescent="0.2">
      <c r="F700" s="9">
        <v>30.200000000004</v>
      </c>
      <c r="G700" s="17">
        <f t="shared" si="257"/>
        <v>1022.8153846154237</v>
      </c>
      <c r="H700" s="24">
        <f t="shared" si="250"/>
        <v>1295.9653846154238</v>
      </c>
      <c r="I700" s="24">
        <f t="shared" si="251"/>
        <v>12.50836186982346</v>
      </c>
      <c r="J700" s="18">
        <f t="shared" si="252"/>
        <v>1250836186.9823461</v>
      </c>
      <c r="K700" s="19">
        <f t="shared" si="241"/>
        <v>-1.955459241543972</v>
      </c>
      <c r="L700" s="25">
        <f t="shared" si="242"/>
        <v>-9.5704549868299846</v>
      </c>
      <c r="M700" s="19">
        <f t="shared" si="243"/>
        <v>7.6149957452860129</v>
      </c>
      <c r="N700" s="20">
        <f t="shared" si="244"/>
        <v>11.566806153844041</v>
      </c>
      <c r="O700" s="42">
        <f t="shared" si="245"/>
        <v>1.19455950161605</v>
      </c>
      <c r="P700" s="40"/>
      <c r="Q700" s="21">
        <f t="shared" si="246"/>
        <v>1.2241713144132607</v>
      </c>
      <c r="R700" s="44">
        <f t="shared" si="247"/>
        <v>0.64709392214350436</v>
      </c>
      <c r="S700" s="22"/>
      <c r="T700" s="22">
        <f t="shared" si="248"/>
        <v>0.10583486038679978</v>
      </c>
      <c r="U700" s="50">
        <f t="shared" si="249"/>
        <v>0.30335248759909383</v>
      </c>
      <c r="V700" s="47"/>
      <c r="W700" s="26">
        <f t="shared" si="253"/>
        <v>0.54170087071266748</v>
      </c>
      <c r="X700" s="26">
        <f t="shared" si="254"/>
        <v>0.10583486038679978</v>
      </c>
      <c r="Y700" s="27">
        <f t="shared" si="255"/>
        <v>2.5591797860028689</v>
      </c>
      <c r="Z700" s="26">
        <f t="shared" si="256"/>
        <v>0.83655749744172403</v>
      </c>
      <c r="AA700" s="33">
        <f t="shared" si="258"/>
        <v>0.83254593998502935</v>
      </c>
      <c r="AB700" s="30"/>
      <c r="AC700" s="37">
        <f t="shared" si="259"/>
        <v>6.7608758208781644E-4</v>
      </c>
      <c r="AD700" s="37">
        <f t="shared" si="260"/>
        <v>5.9264378721631825</v>
      </c>
      <c r="AE700" s="38">
        <f t="shared" si="261"/>
        <v>5.9584000000000001</v>
      </c>
      <c r="AF700" s="37">
        <f t="shared" si="262"/>
        <v>4.7522320487130583E-4</v>
      </c>
      <c r="AG700" s="37">
        <f t="shared" si="263"/>
        <v>0.41126840579253809</v>
      </c>
      <c r="AH700" s="38">
        <f t="shared" si="264"/>
        <v>0.57486206874778534</v>
      </c>
    </row>
    <row r="701" spans="6:34" x14ac:dyDescent="0.2">
      <c r="F701" s="9">
        <v>30.100000000004002</v>
      </c>
      <c r="G701" s="17">
        <f t="shared" si="257"/>
        <v>1022.5615384615776</v>
      </c>
      <c r="H701" s="24">
        <f t="shared" si="250"/>
        <v>1295.7115384615777</v>
      </c>
      <c r="I701" s="24">
        <f t="shared" si="251"/>
        <v>12.502133071006881</v>
      </c>
      <c r="J701" s="18">
        <f t="shared" si="252"/>
        <v>1250213307.100688</v>
      </c>
      <c r="K701" s="19">
        <f t="shared" si="241"/>
        <v>-1.9197835480304051</v>
      </c>
      <c r="L701" s="25">
        <f t="shared" si="242"/>
        <v>-9.5745705282800344</v>
      </c>
      <c r="M701" s="19">
        <f t="shared" si="243"/>
        <v>7.6547869802496296</v>
      </c>
      <c r="N701" s="20">
        <f t="shared" si="244"/>
        <v>11.580564615382499</v>
      </c>
      <c r="O701" s="42">
        <f t="shared" si="245"/>
        <v>1.1902539937428607</v>
      </c>
      <c r="P701" s="40"/>
      <c r="Q701" s="21">
        <f t="shared" si="246"/>
        <v>1.2041142041072121</v>
      </c>
      <c r="R701" s="44">
        <f t="shared" si="247"/>
        <v>0.64502449955469565</v>
      </c>
      <c r="S701" s="22"/>
      <c r="T701" s="22">
        <f t="shared" si="248"/>
        <v>0.10397715863592553</v>
      </c>
      <c r="U701" s="50">
        <f t="shared" si="249"/>
        <v>0.30347616697740337</v>
      </c>
      <c r="V701" s="47"/>
      <c r="W701" s="26">
        <f t="shared" si="253"/>
        <v>0.5419217267453631</v>
      </c>
      <c r="X701" s="26">
        <f t="shared" si="254"/>
        <v>0.10397715863592553</v>
      </c>
      <c r="Y701" s="27">
        <f t="shared" si="255"/>
        <v>2.6059652612882696</v>
      </c>
      <c r="Z701" s="26">
        <f t="shared" si="256"/>
        <v>0.83901944872602552</v>
      </c>
      <c r="AA701" s="33">
        <f t="shared" si="258"/>
        <v>0.83044142406165666</v>
      </c>
      <c r="AB701" s="30"/>
      <c r="AC701" s="37">
        <f t="shared" si="259"/>
        <v>6.650030874000161E-4</v>
      </c>
      <c r="AD701" s="37">
        <f t="shared" si="260"/>
        <v>5.9271028752505828</v>
      </c>
      <c r="AE701" s="38">
        <f t="shared" si="261"/>
        <v>5.9584000000000001</v>
      </c>
      <c r="AF701" s="37">
        <f t="shared" si="262"/>
        <v>4.7425033326603939E-4</v>
      </c>
      <c r="AG701" s="37">
        <f t="shared" si="263"/>
        <v>0.41174265612580413</v>
      </c>
      <c r="AH701" s="38">
        <f t="shared" si="264"/>
        <v>0.57486109587618006</v>
      </c>
    </row>
    <row r="702" spans="6:34" x14ac:dyDescent="0.2">
      <c r="F702" s="9">
        <v>30.000000000004</v>
      </c>
      <c r="G702" s="17">
        <f t="shared" si="257"/>
        <v>1022.3076923077315</v>
      </c>
      <c r="H702" s="24">
        <f t="shared" si="250"/>
        <v>1295.4576923077316</v>
      </c>
      <c r="I702" s="24">
        <f t="shared" si="251"/>
        <v>12.495917159764275</v>
      </c>
      <c r="J702" s="18">
        <f t="shared" si="252"/>
        <v>1249591715.9764276</v>
      </c>
      <c r="K702" s="19">
        <f t="shared" si="241"/>
        <v>-1.8839059896466099</v>
      </c>
      <c r="L702" s="25">
        <f t="shared" si="242"/>
        <v>-9.5786865883679404</v>
      </c>
      <c r="M702" s="19">
        <f t="shared" si="243"/>
        <v>7.69478059872133</v>
      </c>
      <c r="N702" s="20">
        <f t="shared" si="244"/>
        <v>11.594323076920958</v>
      </c>
      <c r="O702" s="42">
        <f t="shared" si="245"/>
        <v>1.1859182061391378</v>
      </c>
      <c r="P702" s="40"/>
      <c r="Q702" s="21">
        <f t="shared" si="246"/>
        <v>1.184285862621713</v>
      </c>
      <c r="R702" s="44">
        <f t="shared" si="247"/>
        <v>0.6429423511748914</v>
      </c>
      <c r="S702" s="22"/>
      <c r="T702" s="22">
        <f t="shared" si="248"/>
        <v>0.10214359689347362</v>
      </c>
      <c r="U702" s="50">
        <f t="shared" si="249"/>
        <v>0.30360248691189812</v>
      </c>
      <c r="V702" s="47"/>
      <c r="W702" s="26">
        <f t="shared" si="253"/>
        <v>0.54214729805696082</v>
      </c>
      <c r="X702" s="26">
        <f t="shared" si="254"/>
        <v>0.10214359689347362</v>
      </c>
      <c r="Y702" s="27">
        <f t="shared" si="255"/>
        <v>2.6538486725818489</v>
      </c>
      <c r="Z702" s="26">
        <f t="shared" si="256"/>
        <v>0.84146354124508993</v>
      </c>
      <c r="AA702" s="33">
        <f t="shared" si="258"/>
        <v>0.82837400779341563</v>
      </c>
      <c r="AB702" s="30"/>
      <c r="AC702" s="37">
        <f t="shared" si="259"/>
        <v>6.540456813715781E-4</v>
      </c>
      <c r="AD702" s="37">
        <f t="shared" si="260"/>
        <v>5.9277569209319543</v>
      </c>
      <c r="AE702" s="38">
        <f t="shared" si="261"/>
        <v>5.9584000000000001</v>
      </c>
      <c r="AF702" s="37">
        <f t="shared" si="262"/>
        <v>4.7327241904340149E-4</v>
      </c>
      <c r="AG702" s="37">
        <f t="shared" si="263"/>
        <v>0.41221592854484751</v>
      </c>
      <c r="AH702" s="38">
        <f t="shared" si="264"/>
        <v>0.57486011796195746</v>
      </c>
    </row>
    <row r="703" spans="6:34" x14ac:dyDescent="0.2">
      <c r="H703" s="12"/>
      <c r="I703" s="12"/>
      <c r="J703" s="7"/>
      <c r="K703" s="8"/>
      <c r="L703" s="2"/>
      <c r="M703" s="1"/>
      <c r="W703" s="3"/>
      <c r="X703" s="3"/>
      <c r="Z703" s="3"/>
      <c r="AA703" s="34"/>
      <c r="AB703" s="38"/>
    </row>
    <row r="704" spans="6:34" x14ac:dyDescent="0.2">
      <c r="H704" s="12"/>
      <c r="I704" s="12"/>
      <c r="J704" s="7"/>
      <c r="K704" s="8"/>
      <c r="L704" s="2"/>
      <c r="M704" s="1"/>
      <c r="W704" s="3"/>
      <c r="X704" s="3"/>
      <c r="Z704" s="3"/>
      <c r="AA704" s="34"/>
      <c r="AB704" s="38"/>
    </row>
    <row r="705" spans="8:28" x14ac:dyDescent="0.2">
      <c r="H705" s="12"/>
      <c r="I705" s="12"/>
      <c r="J705" s="7"/>
      <c r="K705" s="8"/>
      <c r="L705" s="2"/>
      <c r="M705" s="1"/>
      <c r="W705" s="3"/>
      <c r="X705" s="3"/>
      <c r="Z705" s="3"/>
      <c r="AA705" s="34"/>
      <c r="AB705" s="38"/>
    </row>
    <row r="706" spans="8:28" x14ac:dyDescent="0.2">
      <c r="H706" s="12"/>
      <c r="I706" s="12"/>
      <c r="J706" s="7"/>
      <c r="K706" s="8"/>
      <c r="L706" s="2"/>
      <c r="M706" s="1"/>
      <c r="W706" s="3"/>
      <c r="X706" s="3"/>
      <c r="Z706" s="3"/>
      <c r="AA706" s="34"/>
      <c r="AB706" s="38"/>
    </row>
    <row r="707" spans="8:28" x14ac:dyDescent="0.2">
      <c r="H707" s="12"/>
      <c r="I707" s="12"/>
      <c r="J707" s="7"/>
      <c r="K707" s="8"/>
      <c r="L707" s="2"/>
      <c r="M707" s="1"/>
      <c r="W707" s="3"/>
      <c r="X707" s="3"/>
      <c r="Z707" s="3"/>
      <c r="AA707" s="34"/>
      <c r="AB707" s="38"/>
    </row>
    <row r="708" spans="8:28" x14ac:dyDescent="0.2">
      <c r="H708" s="12"/>
      <c r="I708" s="12"/>
      <c r="J708" s="7"/>
      <c r="K708" s="8"/>
      <c r="L708" s="2"/>
      <c r="M708" s="1"/>
      <c r="W708" s="3"/>
      <c r="X708" s="3"/>
      <c r="Z708" s="3"/>
      <c r="AA708" s="34"/>
      <c r="AB708" s="38"/>
    </row>
    <row r="709" spans="8:28" x14ac:dyDescent="0.2">
      <c r="H709" s="12"/>
      <c r="I709" s="12"/>
      <c r="J709" s="7"/>
      <c r="K709" s="8"/>
      <c r="L709" s="2"/>
      <c r="M709" s="1"/>
      <c r="W709" s="3"/>
      <c r="X709" s="3"/>
      <c r="Z709" s="3"/>
      <c r="AA709" s="34"/>
      <c r="AB709" s="38"/>
    </row>
    <row r="710" spans="8:28" x14ac:dyDescent="0.2">
      <c r="H710" s="12"/>
      <c r="I710" s="12"/>
      <c r="J710" s="7"/>
      <c r="K710" s="8"/>
      <c r="L710" s="2"/>
      <c r="M710" s="1"/>
      <c r="W710" s="3"/>
      <c r="X710" s="3"/>
      <c r="Z710" s="3"/>
      <c r="AA710" s="34"/>
      <c r="AB710" s="38"/>
    </row>
    <row r="711" spans="8:28" x14ac:dyDescent="0.2">
      <c r="H711" s="12"/>
      <c r="I711" s="12"/>
      <c r="J711" s="7"/>
      <c r="K711" s="8"/>
      <c r="L711" s="2"/>
      <c r="M711" s="1"/>
      <c r="W711" s="3"/>
      <c r="X711" s="3"/>
      <c r="Z711" s="3"/>
      <c r="AA711" s="34"/>
      <c r="AB711" s="38"/>
    </row>
    <row r="712" spans="8:28" x14ac:dyDescent="0.2">
      <c r="H712" s="12"/>
      <c r="I712" s="12"/>
      <c r="J712" s="7"/>
      <c r="K712" s="8"/>
      <c r="L712" s="2"/>
      <c r="M712" s="1"/>
      <c r="W712" s="3"/>
      <c r="X712" s="3"/>
      <c r="Z712" s="3"/>
      <c r="AA712" s="34"/>
      <c r="AB712" s="38"/>
    </row>
    <row r="713" spans="8:28" x14ac:dyDescent="0.2">
      <c r="H713" s="12"/>
      <c r="I713" s="12"/>
      <c r="J713" s="7"/>
      <c r="K713" s="8"/>
      <c r="L713" s="2"/>
      <c r="M713" s="1"/>
      <c r="W713" s="3"/>
      <c r="X713" s="3"/>
      <c r="Z713" s="3"/>
      <c r="AA713" s="34"/>
      <c r="AB713" s="38"/>
    </row>
    <row r="714" spans="8:28" x14ac:dyDescent="0.2">
      <c r="H714" s="12"/>
      <c r="I714" s="12"/>
      <c r="J714" s="7"/>
      <c r="K714" s="8"/>
      <c r="L714" s="2"/>
      <c r="M714" s="1"/>
      <c r="W714" s="3"/>
      <c r="X714" s="3"/>
      <c r="Z714" s="3"/>
      <c r="AA714" s="34"/>
      <c r="AB714" s="38"/>
    </row>
    <row r="715" spans="8:28" x14ac:dyDescent="0.2">
      <c r="H715" s="12"/>
      <c r="I715" s="12"/>
      <c r="J715" s="7"/>
      <c r="K715" s="8"/>
      <c r="L715" s="2"/>
      <c r="M715" s="1"/>
      <c r="W715" s="3"/>
      <c r="X715" s="3"/>
      <c r="Z715" s="3"/>
      <c r="AA715" s="34"/>
      <c r="AB715" s="38"/>
    </row>
    <row r="716" spans="8:28" x14ac:dyDescent="0.2">
      <c r="H716" s="12"/>
      <c r="I716" s="12"/>
      <c r="J716" s="7"/>
      <c r="K716" s="8"/>
      <c r="L716" s="2"/>
      <c r="M716" s="1"/>
      <c r="W716" s="3"/>
      <c r="X716" s="3"/>
      <c r="Z716" s="3"/>
      <c r="AA716" s="34"/>
      <c r="AB716" s="38"/>
    </row>
    <row r="717" spans="8:28" x14ac:dyDescent="0.2">
      <c r="H717" s="12"/>
      <c r="I717" s="12"/>
      <c r="J717" s="7"/>
      <c r="K717" s="8"/>
      <c r="L717" s="2"/>
      <c r="M717" s="1"/>
      <c r="W717" s="3"/>
      <c r="X717" s="3"/>
      <c r="Z717" s="3"/>
      <c r="AA717" s="34"/>
      <c r="AB717" s="38"/>
    </row>
    <row r="718" spans="8:28" x14ac:dyDescent="0.2">
      <c r="H718" s="12"/>
      <c r="I718" s="12"/>
      <c r="J718" s="7"/>
      <c r="K718" s="8"/>
      <c r="L718" s="2"/>
      <c r="M718" s="1"/>
      <c r="W718" s="3"/>
      <c r="X718" s="3"/>
      <c r="Z718" s="3"/>
      <c r="AA718" s="34"/>
      <c r="AB718" s="38"/>
    </row>
    <row r="719" spans="8:28" x14ac:dyDescent="0.2">
      <c r="H719" s="12"/>
      <c r="I719" s="12"/>
      <c r="J719" s="7"/>
      <c r="K719" s="8"/>
      <c r="L719" s="2"/>
      <c r="M719" s="1"/>
      <c r="W719" s="3"/>
      <c r="X719" s="3"/>
      <c r="Z719" s="3"/>
      <c r="AA719" s="34"/>
      <c r="AB719" s="38"/>
    </row>
    <row r="720" spans="8:28" x14ac:dyDescent="0.2">
      <c r="H720" s="12"/>
      <c r="I720" s="12"/>
      <c r="J720" s="7"/>
      <c r="K720" s="8"/>
      <c r="L720" s="2"/>
      <c r="M720" s="1"/>
      <c r="W720" s="3"/>
      <c r="X720" s="3"/>
      <c r="Z720" s="3"/>
      <c r="AA720" s="34"/>
      <c r="AB720" s="38"/>
    </row>
    <row r="721" spans="8:28" x14ac:dyDescent="0.2">
      <c r="H721" s="12"/>
      <c r="I721" s="12"/>
      <c r="J721" s="7"/>
      <c r="K721" s="8"/>
      <c r="L721" s="2"/>
      <c r="M721" s="1"/>
      <c r="W721" s="3"/>
      <c r="X721" s="3"/>
      <c r="Z721" s="3"/>
      <c r="AA721" s="34"/>
      <c r="AB721" s="38"/>
    </row>
    <row r="722" spans="8:28" x14ac:dyDescent="0.2">
      <c r="H722" s="12"/>
      <c r="I722" s="12"/>
      <c r="J722" s="7"/>
      <c r="K722" s="8"/>
      <c r="L722" s="2"/>
      <c r="M722" s="1"/>
      <c r="W722" s="3"/>
      <c r="X722" s="3"/>
      <c r="Z722" s="3"/>
      <c r="AA722" s="34"/>
      <c r="AB722" s="38"/>
    </row>
    <row r="723" spans="8:28" x14ac:dyDescent="0.2">
      <c r="H723" s="12"/>
      <c r="I723" s="12"/>
      <c r="J723" s="7"/>
      <c r="K723" s="8"/>
      <c r="L723" s="2"/>
      <c r="M723" s="1"/>
      <c r="W723" s="3"/>
      <c r="X723" s="3"/>
      <c r="Z723" s="3"/>
      <c r="AA723" s="34"/>
      <c r="AB723" s="38"/>
    </row>
    <row r="724" spans="8:28" x14ac:dyDescent="0.2">
      <c r="H724" s="12"/>
      <c r="I724" s="12"/>
      <c r="J724" s="7"/>
      <c r="K724" s="8"/>
      <c r="L724" s="2"/>
      <c r="M724" s="1"/>
      <c r="W724" s="3"/>
      <c r="X724" s="3"/>
      <c r="Z724" s="3"/>
      <c r="AA724" s="34"/>
      <c r="AB724" s="38"/>
    </row>
    <row r="725" spans="8:28" x14ac:dyDescent="0.2">
      <c r="H725" s="12"/>
      <c r="I725" s="12"/>
      <c r="J725" s="7"/>
      <c r="K725" s="8"/>
      <c r="L725" s="2"/>
      <c r="M725" s="1"/>
      <c r="W725" s="3"/>
      <c r="X725" s="3"/>
      <c r="Z725" s="3"/>
      <c r="AA725" s="34"/>
      <c r="AB725" s="38"/>
    </row>
    <row r="726" spans="8:28" x14ac:dyDescent="0.2">
      <c r="H726" s="12"/>
      <c r="I726" s="12"/>
      <c r="J726" s="7"/>
      <c r="K726" s="8"/>
      <c r="L726" s="2"/>
      <c r="M726" s="1"/>
      <c r="W726" s="3"/>
      <c r="X726" s="3"/>
      <c r="Z726" s="3"/>
      <c r="AA726" s="34"/>
      <c r="AB726" s="38"/>
    </row>
    <row r="727" spans="8:28" x14ac:dyDescent="0.2">
      <c r="H727" s="12"/>
      <c r="I727" s="12"/>
      <c r="J727" s="7"/>
      <c r="K727" s="8"/>
      <c r="L727" s="2"/>
      <c r="M727" s="1"/>
      <c r="W727" s="3"/>
      <c r="X727" s="3"/>
      <c r="Z727" s="3"/>
      <c r="AA727" s="34"/>
      <c r="AB727" s="38"/>
    </row>
    <row r="728" spans="8:28" x14ac:dyDescent="0.2">
      <c r="H728" s="12"/>
      <c r="I728" s="12"/>
      <c r="J728" s="7"/>
      <c r="K728" s="8"/>
      <c r="L728" s="2"/>
      <c r="M728" s="1"/>
      <c r="W728" s="3"/>
      <c r="X728" s="3"/>
      <c r="Z728" s="3"/>
      <c r="AA728" s="34"/>
      <c r="AB728" s="38"/>
    </row>
    <row r="729" spans="8:28" x14ac:dyDescent="0.2">
      <c r="H729" s="12"/>
      <c r="I729" s="12"/>
      <c r="J729" s="7"/>
      <c r="K729" s="8"/>
      <c r="L729" s="2"/>
      <c r="M729" s="1"/>
      <c r="W729" s="3"/>
      <c r="X729" s="3"/>
      <c r="Z729" s="3"/>
      <c r="AA729" s="34"/>
      <c r="AB729" s="38"/>
    </row>
    <row r="730" spans="8:28" x14ac:dyDescent="0.2">
      <c r="H730" s="12"/>
      <c r="I730" s="12"/>
      <c r="J730" s="7"/>
      <c r="K730" s="8"/>
      <c r="L730" s="2"/>
      <c r="M730" s="1"/>
      <c r="W730" s="3"/>
      <c r="X730" s="3"/>
      <c r="Z730" s="3"/>
      <c r="AA730" s="34"/>
      <c r="AB730" s="38"/>
    </row>
    <row r="731" spans="8:28" x14ac:dyDescent="0.2">
      <c r="H731" s="12"/>
      <c r="I731" s="12"/>
      <c r="J731" s="7"/>
      <c r="K731" s="8"/>
      <c r="L731" s="2"/>
      <c r="M731" s="1"/>
      <c r="W731" s="3"/>
      <c r="X731" s="3"/>
      <c r="Z731" s="3"/>
      <c r="AA731" s="34"/>
      <c r="AB731" s="38"/>
    </row>
    <row r="732" spans="8:28" x14ac:dyDescent="0.2">
      <c r="H732" s="12"/>
      <c r="I732" s="12"/>
      <c r="J732" s="7"/>
      <c r="K732" s="8"/>
      <c r="L732" s="2"/>
      <c r="M732" s="1"/>
      <c r="W732" s="3"/>
      <c r="X732" s="3"/>
      <c r="Z732" s="3"/>
      <c r="AA732" s="34"/>
      <c r="AB732" s="38"/>
    </row>
    <row r="733" spans="8:28" x14ac:dyDescent="0.2">
      <c r="H733" s="12"/>
      <c r="I733" s="12"/>
      <c r="J733" s="7"/>
      <c r="K733" s="8"/>
      <c r="L733" s="2"/>
      <c r="M733" s="1"/>
      <c r="W733" s="3"/>
      <c r="X733" s="3"/>
      <c r="Z733" s="3"/>
      <c r="AA733" s="34"/>
      <c r="AB733" s="38"/>
    </row>
    <row r="734" spans="8:28" x14ac:dyDescent="0.2">
      <c r="H734" s="12"/>
      <c r="I734" s="12"/>
      <c r="J734" s="7"/>
      <c r="K734" s="8"/>
      <c r="L734" s="2"/>
      <c r="M734" s="1"/>
      <c r="W734" s="3"/>
      <c r="X734" s="3"/>
      <c r="Z734" s="3"/>
      <c r="AA734" s="34"/>
      <c r="AB734" s="38"/>
    </row>
    <row r="735" spans="8:28" x14ac:dyDescent="0.2">
      <c r="H735" s="12"/>
      <c r="I735" s="12"/>
      <c r="J735" s="7"/>
      <c r="K735" s="8"/>
      <c r="L735" s="2"/>
      <c r="M735" s="1"/>
      <c r="W735" s="3"/>
      <c r="X735" s="3"/>
      <c r="Z735" s="3"/>
      <c r="AA735" s="34"/>
      <c r="AB735" s="38"/>
    </row>
    <row r="736" spans="8:28" x14ac:dyDescent="0.2">
      <c r="H736" s="12"/>
      <c r="I736" s="12"/>
      <c r="J736" s="7"/>
      <c r="K736" s="8"/>
      <c r="L736" s="2"/>
      <c r="M736" s="1"/>
      <c r="W736" s="3"/>
      <c r="X736" s="3"/>
      <c r="Z736" s="3"/>
      <c r="AA736" s="34"/>
      <c r="AB736" s="38"/>
    </row>
    <row r="737" spans="8:28" x14ac:dyDescent="0.2">
      <c r="H737" s="12"/>
      <c r="I737" s="12"/>
      <c r="J737" s="7"/>
      <c r="K737" s="8"/>
      <c r="L737" s="2"/>
      <c r="M737" s="1"/>
      <c r="W737" s="3"/>
      <c r="X737" s="3"/>
      <c r="Z737" s="3"/>
      <c r="AA737" s="34"/>
      <c r="AB737" s="38"/>
    </row>
    <row r="738" spans="8:28" x14ac:dyDescent="0.2">
      <c r="H738" s="12"/>
      <c r="I738" s="12"/>
      <c r="J738" s="7"/>
      <c r="K738" s="8"/>
      <c r="L738" s="2"/>
      <c r="M738" s="1"/>
      <c r="W738" s="3"/>
      <c r="X738" s="3"/>
      <c r="Z738" s="3"/>
      <c r="AA738" s="34"/>
      <c r="AB738" s="38"/>
    </row>
    <row r="739" spans="8:28" x14ac:dyDescent="0.2">
      <c r="H739" s="12"/>
      <c r="I739" s="12"/>
      <c r="J739" s="7"/>
      <c r="K739" s="8"/>
      <c r="L739" s="2"/>
      <c r="M739" s="1"/>
      <c r="W739" s="3"/>
      <c r="X739" s="3"/>
      <c r="Z739" s="3"/>
      <c r="AA739" s="34"/>
      <c r="AB739" s="38"/>
    </row>
    <row r="740" spans="8:28" x14ac:dyDescent="0.2">
      <c r="H740" s="12"/>
      <c r="I740" s="12"/>
      <c r="J740" s="7"/>
      <c r="K740" s="8"/>
      <c r="L740" s="2"/>
      <c r="M740" s="1"/>
      <c r="W740" s="3"/>
      <c r="X740" s="3"/>
      <c r="Z740" s="3"/>
      <c r="AA740" s="34"/>
      <c r="AB740" s="38"/>
    </row>
    <row r="741" spans="8:28" x14ac:dyDescent="0.2">
      <c r="H741" s="12"/>
      <c r="I741" s="12"/>
      <c r="J741" s="7"/>
      <c r="K741" s="8"/>
      <c r="L741" s="2"/>
      <c r="M741" s="1"/>
      <c r="W741" s="3"/>
      <c r="X741" s="3"/>
      <c r="Z741" s="3"/>
      <c r="AA741" s="34"/>
      <c r="AB741" s="38"/>
    </row>
    <row r="742" spans="8:28" x14ac:dyDescent="0.2">
      <c r="H742" s="12"/>
      <c r="I742" s="12"/>
      <c r="J742" s="7"/>
      <c r="K742" s="8"/>
      <c r="L742" s="2"/>
      <c r="M742" s="1"/>
      <c r="W742" s="3"/>
      <c r="X742" s="3"/>
      <c r="Z742" s="3"/>
      <c r="AA742" s="34"/>
      <c r="AB742" s="38"/>
    </row>
    <row r="743" spans="8:28" x14ac:dyDescent="0.2">
      <c r="H743" s="12"/>
      <c r="I743" s="12"/>
      <c r="J743" s="7"/>
      <c r="K743" s="8"/>
      <c r="L743" s="2"/>
      <c r="M743" s="1"/>
      <c r="W743" s="3"/>
      <c r="X743" s="3"/>
      <c r="Z743" s="3"/>
      <c r="AA743" s="34"/>
      <c r="AB743" s="38"/>
    </row>
    <row r="744" spans="8:28" x14ac:dyDescent="0.2">
      <c r="H744" s="12"/>
      <c r="I744" s="12"/>
      <c r="J744" s="7"/>
      <c r="K744" s="8"/>
      <c r="L744" s="2"/>
      <c r="M744" s="1"/>
      <c r="W744" s="3"/>
      <c r="X744" s="3"/>
      <c r="Z744" s="3"/>
      <c r="AA744" s="34"/>
      <c r="AB744" s="38"/>
    </row>
    <row r="745" spans="8:28" x14ac:dyDescent="0.2">
      <c r="H745" s="12"/>
      <c r="I745" s="12"/>
      <c r="J745" s="7"/>
      <c r="K745" s="8"/>
      <c r="L745" s="2"/>
      <c r="M745" s="1"/>
      <c r="W745" s="3"/>
      <c r="X745" s="3"/>
      <c r="Z745" s="3"/>
      <c r="AA745" s="34"/>
      <c r="AB745" s="38"/>
    </row>
    <row r="746" spans="8:28" x14ac:dyDescent="0.2">
      <c r="H746" s="12"/>
      <c r="I746" s="12"/>
      <c r="J746" s="7"/>
      <c r="K746" s="8"/>
      <c r="L746" s="2"/>
      <c r="M746" s="1"/>
      <c r="W746" s="3"/>
      <c r="X746" s="3"/>
      <c r="Z746" s="3"/>
      <c r="AA746" s="34"/>
      <c r="AB746" s="38"/>
    </row>
    <row r="747" spans="8:28" x14ac:dyDescent="0.2">
      <c r="H747" s="12"/>
      <c r="I747" s="12"/>
      <c r="J747" s="7"/>
      <c r="K747" s="8"/>
      <c r="L747" s="2"/>
      <c r="M747" s="1"/>
      <c r="W747" s="3"/>
      <c r="X747" s="3"/>
      <c r="Z747" s="3"/>
      <c r="AA747" s="34"/>
      <c r="AB747" s="38"/>
    </row>
    <row r="748" spans="8:28" x14ac:dyDescent="0.2">
      <c r="H748" s="12"/>
      <c r="I748" s="12"/>
      <c r="J748" s="7"/>
      <c r="K748" s="8"/>
      <c r="L748" s="2"/>
      <c r="M748" s="1"/>
      <c r="W748" s="3"/>
      <c r="X748" s="3"/>
      <c r="Z748" s="3"/>
      <c r="AA748" s="34"/>
      <c r="AB748" s="38"/>
    </row>
    <row r="749" spans="8:28" x14ac:dyDescent="0.2">
      <c r="H749" s="12"/>
      <c r="I749" s="12"/>
      <c r="J749" s="7"/>
      <c r="K749" s="8"/>
      <c r="L749" s="2"/>
      <c r="M749" s="1"/>
      <c r="W749" s="3"/>
      <c r="X749" s="3"/>
      <c r="Z749" s="3"/>
      <c r="AA749" s="34"/>
      <c r="AB749" s="38"/>
    </row>
    <row r="750" spans="8:28" x14ac:dyDescent="0.2">
      <c r="H750" s="12"/>
      <c r="I750" s="12"/>
      <c r="J750" s="7"/>
      <c r="K750" s="8"/>
      <c r="L750" s="2"/>
      <c r="M750" s="1"/>
      <c r="W750" s="3"/>
      <c r="X750" s="3"/>
      <c r="Z750" s="3"/>
      <c r="AA750" s="34"/>
      <c r="AB750" s="38"/>
    </row>
    <row r="751" spans="8:28" x14ac:dyDescent="0.2">
      <c r="H751" s="12"/>
      <c r="I751" s="12"/>
      <c r="J751" s="7"/>
      <c r="K751" s="8"/>
      <c r="L751" s="2"/>
      <c r="M751" s="1"/>
      <c r="W751" s="3"/>
      <c r="X751" s="3"/>
      <c r="Z751" s="3"/>
      <c r="AA751" s="34"/>
      <c r="AB751" s="38"/>
    </row>
    <row r="752" spans="8:28" x14ac:dyDescent="0.2">
      <c r="H752" s="12"/>
      <c r="I752" s="12"/>
      <c r="J752" s="7"/>
      <c r="K752" s="8"/>
      <c r="L752" s="2"/>
      <c r="M752" s="1"/>
      <c r="W752" s="3"/>
      <c r="X752" s="3"/>
      <c r="Z752" s="3"/>
      <c r="AA752" s="34"/>
      <c r="AB752" s="38"/>
    </row>
    <row r="753" spans="8:28" x14ac:dyDescent="0.2">
      <c r="H753" s="12"/>
      <c r="I753" s="12"/>
      <c r="J753" s="7"/>
      <c r="K753" s="8"/>
      <c r="L753" s="2"/>
      <c r="M753" s="1"/>
      <c r="W753" s="3"/>
      <c r="X753" s="3"/>
      <c r="Z753" s="3"/>
      <c r="AA753" s="34"/>
      <c r="AB753" s="38"/>
    </row>
    <row r="754" spans="8:28" x14ac:dyDescent="0.2">
      <c r="H754" s="12"/>
      <c r="I754" s="12"/>
      <c r="J754" s="7"/>
      <c r="K754" s="8"/>
      <c r="L754" s="2"/>
      <c r="M754" s="1"/>
      <c r="W754" s="3"/>
      <c r="X754" s="3"/>
      <c r="Z754" s="3"/>
      <c r="AA754" s="34"/>
      <c r="AB754" s="38"/>
    </row>
    <row r="755" spans="8:28" x14ac:dyDescent="0.2">
      <c r="H755" s="12"/>
      <c r="I755" s="12"/>
      <c r="J755" s="7"/>
      <c r="K755" s="8"/>
      <c r="L755" s="2"/>
      <c r="M755" s="1"/>
      <c r="W755" s="3"/>
      <c r="X755" s="3"/>
      <c r="Z755" s="3"/>
      <c r="AA755" s="34"/>
      <c r="AB755" s="38"/>
    </row>
    <row r="756" spans="8:28" x14ac:dyDescent="0.2">
      <c r="H756" s="12"/>
      <c r="I756" s="12"/>
      <c r="J756" s="7"/>
      <c r="K756" s="8"/>
      <c r="L756" s="2"/>
      <c r="M756" s="1"/>
      <c r="W756" s="3"/>
      <c r="X756" s="3"/>
      <c r="Z756" s="3"/>
      <c r="AA756" s="34"/>
      <c r="AB756" s="38"/>
    </row>
    <row r="757" spans="8:28" x14ac:dyDescent="0.2">
      <c r="H757" s="12"/>
      <c r="I757" s="12"/>
      <c r="J757" s="7"/>
      <c r="K757" s="8"/>
      <c r="L757" s="2"/>
      <c r="M757" s="1"/>
      <c r="W757" s="3"/>
      <c r="X757" s="3"/>
      <c r="Z757" s="3"/>
      <c r="AA757" s="34"/>
      <c r="AB757" s="38"/>
    </row>
    <row r="758" spans="8:28" x14ac:dyDescent="0.2">
      <c r="H758" s="12"/>
      <c r="I758" s="12"/>
      <c r="J758" s="7"/>
      <c r="K758" s="8"/>
      <c r="L758" s="2"/>
      <c r="M758" s="1"/>
      <c r="W758" s="3"/>
      <c r="X758" s="3"/>
      <c r="Z758" s="3"/>
      <c r="AA758" s="34"/>
      <c r="AB758" s="38"/>
    </row>
    <row r="759" spans="8:28" x14ac:dyDescent="0.2">
      <c r="H759" s="12"/>
      <c r="I759" s="12"/>
      <c r="J759" s="7"/>
      <c r="K759" s="8"/>
      <c r="L759" s="2"/>
      <c r="M759" s="1"/>
      <c r="W759" s="3"/>
      <c r="X759" s="3"/>
      <c r="Z759" s="3"/>
      <c r="AA759" s="34"/>
      <c r="AB759" s="38"/>
    </row>
    <row r="760" spans="8:28" x14ac:dyDescent="0.2">
      <c r="H760" s="12"/>
      <c r="I760" s="12"/>
      <c r="J760" s="7"/>
      <c r="K760" s="8"/>
      <c r="L760" s="2"/>
      <c r="M760" s="1"/>
      <c r="W760" s="3"/>
      <c r="X760" s="3"/>
      <c r="Z760" s="3"/>
      <c r="AA760" s="34"/>
      <c r="AB760" s="38"/>
    </row>
    <row r="761" spans="8:28" x14ac:dyDescent="0.2">
      <c r="H761" s="12"/>
      <c r="I761" s="12"/>
      <c r="J761" s="7"/>
      <c r="K761" s="8"/>
      <c r="L761" s="2"/>
      <c r="M761" s="1"/>
      <c r="W761" s="3"/>
      <c r="X761" s="3"/>
      <c r="Z761" s="3"/>
      <c r="AA761" s="34"/>
      <c r="AB761" s="38"/>
    </row>
    <row r="762" spans="8:28" x14ac:dyDescent="0.2">
      <c r="H762" s="12"/>
      <c r="I762" s="12"/>
      <c r="J762" s="7"/>
      <c r="K762" s="8"/>
      <c r="L762" s="2"/>
      <c r="M762" s="1"/>
      <c r="W762" s="3"/>
      <c r="X762" s="3"/>
      <c r="Z762" s="3"/>
      <c r="AA762" s="34"/>
      <c r="AB762" s="38"/>
    </row>
    <row r="763" spans="8:28" x14ac:dyDescent="0.2">
      <c r="H763" s="12"/>
      <c r="I763" s="12"/>
      <c r="J763" s="7"/>
      <c r="K763" s="8"/>
      <c r="L763" s="2"/>
      <c r="M763" s="1"/>
      <c r="W763" s="3"/>
      <c r="X763" s="3"/>
      <c r="Z763" s="3"/>
      <c r="AA763" s="34"/>
      <c r="AB763" s="38"/>
    </row>
    <row r="764" spans="8:28" x14ac:dyDescent="0.2">
      <c r="H764" s="12"/>
      <c r="I764" s="12"/>
      <c r="J764" s="7"/>
      <c r="K764" s="8"/>
      <c r="L764" s="2"/>
      <c r="M764" s="1"/>
      <c r="W764" s="3"/>
      <c r="X764" s="3"/>
      <c r="Z764" s="3"/>
      <c r="AA764" s="34"/>
      <c r="AB764" s="38"/>
    </row>
    <row r="765" spans="8:28" x14ac:dyDescent="0.2">
      <c r="H765" s="12"/>
      <c r="I765" s="12"/>
      <c r="J765" s="7"/>
      <c r="K765" s="8"/>
      <c r="L765" s="2"/>
      <c r="M765" s="1"/>
      <c r="W765" s="3"/>
      <c r="X765" s="3"/>
      <c r="Z765" s="3"/>
      <c r="AA765" s="34"/>
      <c r="AB765" s="38"/>
    </row>
    <row r="766" spans="8:28" x14ac:dyDescent="0.2">
      <c r="H766" s="12"/>
      <c r="I766" s="12"/>
      <c r="J766" s="7"/>
      <c r="K766" s="8"/>
      <c r="L766" s="2"/>
      <c r="M766" s="1"/>
      <c r="W766" s="3"/>
      <c r="X766" s="3"/>
      <c r="Z766" s="3"/>
      <c r="AA766" s="34"/>
      <c r="AB766" s="38"/>
    </row>
    <row r="767" spans="8:28" x14ac:dyDescent="0.2">
      <c r="H767" s="12"/>
      <c r="I767" s="12"/>
      <c r="J767" s="7"/>
      <c r="K767" s="8"/>
      <c r="L767" s="2"/>
      <c r="M767" s="1"/>
      <c r="W767" s="3"/>
      <c r="X767" s="3"/>
      <c r="Z767" s="3"/>
      <c r="AA767" s="34"/>
      <c r="AB767" s="38"/>
    </row>
    <row r="768" spans="8:28" x14ac:dyDescent="0.2">
      <c r="H768" s="12"/>
      <c r="I768" s="12"/>
      <c r="J768" s="7"/>
      <c r="K768" s="8"/>
      <c r="L768" s="2"/>
      <c r="M768" s="1"/>
      <c r="W768" s="3"/>
      <c r="X768" s="3"/>
      <c r="Z768" s="3"/>
      <c r="AA768" s="34"/>
      <c r="AB768" s="38"/>
    </row>
    <row r="769" spans="8:28" x14ac:dyDescent="0.2">
      <c r="H769" s="12"/>
      <c r="I769" s="12"/>
      <c r="J769" s="7"/>
      <c r="K769" s="8"/>
      <c r="L769" s="2"/>
      <c r="M769" s="1"/>
      <c r="W769" s="3"/>
      <c r="X769" s="3"/>
      <c r="Z769" s="3"/>
      <c r="AA769" s="34"/>
      <c r="AB769" s="38"/>
    </row>
    <row r="770" spans="8:28" x14ac:dyDescent="0.2">
      <c r="H770" s="12"/>
      <c r="I770" s="12"/>
      <c r="J770" s="7"/>
      <c r="K770" s="8"/>
      <c r="L770" s="2"/>
      <c r="M770" s="1"/>
      <c r="W770" s="3"/>
      <c r="X770" s="3"/>
      <c r="Z770" s="3"/>
      <c r="AA770" s="34"/>
      <c r="AB770" s="38"/>
    </row>
    <row r="771" spans="8:28" x14ac:dyDescent="0.2">
      <c r="H771" s="12"/>
      <c r="I771" s="12"/>
      <c r="J771" s="7"/>
      <c r="K771" s="8"/>
      <c r="L771" s="2"/>
      <c r="M771" s="1"/>
      <c r="W771" s="3"/>
      <c r="X771" s="3"/>
      <c r="Z771" s="3"/>
      <c r="AA771" s="34"/>
      <c r="AB771" s="38"/>
    </row>
    <row r="772" spans="8:28" x14ac:dyDescent="0.2">
      <c r="H772" s="12"/>
      <c r="I772" s="12"/>
      <c r="J772" s="7"/>
      <c r="K772" s="8"/>
      <c r="L772" s="2"/>
      <c r="M772" s="1"/>
      <c r="W772" s="3"/>
      <c r="X772" s="3"/>
      <c r="Z772" s="3"/>
      <c r="AA772" s="34"/>
      <c r="AB772" s="38"/>
    </row>
    <row r="773" spans="8:28" x14ac:dyDescent="0.2">
      <c r="H773" s="12"/>
      <c r="I773" s="12"/>
      <c r="J773" s="7"/>
      <c r="K773" s="8"/>
      <c r="L773" s="2"/>
      <c r="M773" s="1"/>
      <c r="W773" s="3"/>
      <c r="X773" s="3"/>
      <c r="Z773" s="3"/>
      <c r="AA773" s="34"/>
      <c r="AB773" s="38"/>
    </row>
    <row r="774" spans="8:28" x14ac:dyDescent="0.2">
      <c r="H774" s="12"/>
      <c r="I774" s="12"/>
      <c r="J774" s="7"/>
      <c r="K774" s="8"/>
      <c r="L774" s="2"/>
      <c r="M774" s="1"/>
      <c r="W774" s="3"/>
      <c r="X774" s="3"/>
      <c r="Z774" s="3"/>
      <c r="AA774" s="34"/>
      <c r="AB774" s="38"/>
    </row>
    <row r="775" spans="8:28" x14ac:dyDescent="0.2">
      <c r="H775" s="12"/>
      <c r="I775" s="12"/>
      <c r="J775" s="7"/>
      <c r="K775" s="8"/>
      <c r="L775" s="2"/>
      <c r="M775" s="1"/>
      <c r="W775" s="3"/>
      <c r="X775" s="3"/>
      <c r="Z775" s="3"/>
      <c r="AA775" s="34"/>
      <c r="AB775" s="38"/>
    </row>
    <row r="776" spans="8:28" x14ac:dyDescent="0.2">
      <c r="H776" s="12"/>
      <c r="I776" s="12"/>
      <c r="J776" s="7"/>
      <c r="K776" s="8"/>
      <c r="L776" s="2"/>
      <c r="M776" s="1"/>
      <c r="W776" s="3"/>
      <c r="X776" s="3"/>
      <c r="Z776" s="3"/>
      <c r="AA776" s="34"/>
      <c r="AB776" s="38"/>
    </row>
    <row r="777" spans="8:28" x14ac:dyDescent="0.2">
      <c r="H777" s="12"/>
      <c r="I777" s="12"/>
      <c r="J777" s="7"/>
      <c r="K777" s="8"/>
      <c r="L777" s="2"/>
      <c r="M777" s="1"/>
      <c r="W777" s="3"/>
      <c r="X777" s="3"/>
      <c r="Z777" s="3"/>
      <c r="AA777" s="34"/>
      <c r="AB777" s="38"/>
    </row>
    <row r="778" spans="8:28" x14ac:dyDescent="0.2">
      <c r="H778" s="12"/>
      <c r="I778" s="12"/>
      <c r="J778" s="7"/>
      <c r="K778" s="8"/>
      <c r="L778" s="2"/>
      <c r="M778" s="1"/>
      <c r="W778" s="3"/>
      <c r="X778" s="3"/>
      <c r="Z778" s="3"/>
      <c r="AA778" s="34"/>
      <c r="AB778" s="38"/>
    </row>
    <row r="779" spans="8:28" x14ac:dyDescent="0.2">
      <c r="H779" s="12"/>
      <c r="I779" s="12"/>
      <c r="J779" s="7"/>
      <c r="K779" s="8"/>
      <c r="L779" s="2"/>
      <c r="M779" s="1"/>
      <c r="W779" s="3"/>
      <c r="X779" s="3"/>
      <c r="Z779" s="3"/>
      <c r="AA779" s="34"/>
      <c r="AB779" s="38"/>
    </row>
    <row r="780" spans="8:28" x14ac:dyDescent="0.2">
      <c r="H780" s="12"/>
      <c r="I780" s="12"/>
      <c r="J780" s="7"/>
      <c r="K780" s="8"/>
      <c r="L780" s="2"/>
      <c r="M780" s="1"/>
      <c r="W780" s="3"/>
      <c r="X780" s="3"/>
      <c r="Z780" s="3"/>
      <c r="AA780" s="34"/>
      <c r="AB780" s="38"/>
    </row>
    <row r="781" spans="8:28" x14ac:dyDescent="0.2">
      <c r="H781" s="12"/>
      <c r="I781" s="12"/>
      <c r="J781" s="7"/>
      <c r="K781" s="8"/>
      <c r="L781" s="2"/>
      <c r="M781" s="1"/>
      <c r="W781" s="3"/>
      <c r="X781" s="3"/>
      <c r="Z781" s="3"/>
      <c r="AA781" s="34"/>
      <c r="AB781" s="38"/>
    </row>
    <row r="782" spans="8:28" x14ac:dyDescent="0.2">
      <c r="H782" s="12"/>
      <c r="I782" s="12"/>
      <c r="J782" s="7"/>
      <c r="K782" s="8"/>
      <c r="L782" s="2"/>
      <c r="M782" s="1"/>
      <c r="W782" s="3"/>
      <c r="X782" s="3"/>
      <c r="Z782" s="3"/>
      <c r="AA782" s="34"/>
      <c r="AB782" s="38"/>
    </row>
    <row r="783" spans="8:28" x14ac:dyDescent="0.2">
      <c r="H783" s="12"/>
      <c r="I783" s="12"/>
      <c r="J783" s="7"/>
      <c r="K783" s="8"/>
      <c r="L783" s="2"/>
      <c r="M783" s="1"/>
      <c r="W783" s="3"/>
      <c r="X783" s="3"/>
      <c r="Z783" s="3"/>
      <c r="AA783" s="34"/>
      <c r="AB783" s="38"/>
    </row>
    <row r="784" spans="8:28" x14ac:dyDescent="0.2">
      <c r="H784" s="12"/>
      <c r="I784" s="12"/>
      <c r="J784" s="7"/>
      <c r="K784" s="8"/>
      <c r="L784" s="2"/>
      <c r="M784" s="1"/>
      <c r="W784" s="3"/>
      <c r="X784" s="3"/>
      <c r="Z784" s="3"/>
      <c r="AA784" s="34"/>
      <c r="AB784" s="38"/>
    </row>
    <row r="785" spans="8:28" x14ac:dyDescent="0.2">
      <c r="H785" s="12"/>
      <c r="I785" s="12"/>
      <c r="J785" s="7"/>
      <c r="K785" s="8"/>
      <c r="L785" s="2"/>
      <c r="M785" s="1"/>
      <c r="W785" s="3"/>
      <c r="X785" s="3"/>
      <c r="Z785" s="3"/>
      <c r="AA785" s="34"/>
      <c r="AB785" s="38"/>
    </row>
    <row r="786" spans="8:28" x14ac:dyDescent="0.2">
      <c r="H786" s="12"/>
      <c r="I786" s="12"/>
      <c r="J786" s="7"/>
      <c r="K786" s="8"/>
      <c r="L786" s="2"/>
      <c r="M786" s="1"/>
      <c r="W786" s="3"/>
      <c r="X786" s="3"/>
      <c r="Z786" s="3"/>
      <c r="AA786" s="34"/>
      <c r="AB786" s="38"/>
    </row>
    <row r="787" spans="8:28" x14ac:dyDescent="0.2">
      <c r="H787" s="12"/>
      <c r="I787" s="12"/>
      <c r="J787" s="7"/>
      <c r="K787" s="8"/>
      <c r="L787" s="2"/>
      <c r="M787" s="1"/>
      <c r="W787" s="3"/>
      <c r="X787" s="3"/>
      <c r="Z787" s="3"/>
      <c r="AA787" s="34"/>
      <c r="AB787" s="38"/>
    </row>
    <row r="788" spans="8:28" x14ac:dyDescent="0.2">
      <c r="H788" s="12"/>
      <c r="I788" s="12"/>
      <c r="J788" s="7"/>
      <c r="K788" s="8"/>
      <c r="L788" s="2"/>
      <c r="M788" s="1"/>
      <c r="W788" s="3"/>
      <c r="X788" s="3"/>
      <c r="Z788" s="3"/>
      <c r="AA788" s="34"/>
      <c r="AB788" s="38"/>
    </row>
    <row r="789" spans="8:28" x14ac:dyDescent="0.2">
      <c r="H789" s="12"/>
      <c r="I789" s="12"/>
      <c r="J789" s="7"/>
      <c r="K789" s="8"/>
      <c r="L789" s="2"/>
      <c r="M789" s="1"/>
      <c r="W789" s="3"/>
      <c r="X789" s="3"/>
      <c r="Z789" s="3"/>
      <c r="AA789" s="34"/>
      <c r="AB789" s="38"/>
    </row>
    <row r="790" spans="8:28" x14ac:dyDescent="0.2">
      <c r="H790" s="12"/>
      <c r="I790" s="12"/>
      <c r="J790" s="7"/>
      <c r="K790" s="8"/>
      <c r="L790" s="2"/>
      <c r="M790" s="1"/>
      <c r="W790" s="3"/>
      <c r="X790" s="3"/>
      <c r="Z790" s="3"/>
      <c r="AA790" s="34"/>
      <c r="AB790" s="38"/>
    </row>
    <row r="791" spans="8:28" x14ac:dyDescent="0.2">
      <c r="H791" s="12"/>
      <c r="I791" s="12"/>
      <c r="J791" s="7"/>
      <c r="K791" s="8"/>
      <c r="L791" s="2"/>
      <c r="M791" s="1"/>
      <c r="W791" s="3"/>
      <c r="X791" s="3"/>
      <c r="Z791" s="3"/>
      <c r="AA791" s="34"/>
      <c r="AB791" s="38"/>
    </row>
    <row r="792" spans="8:28" x14ac:dyDescent="0.2">
      <c r="H792" s="12"/>
      <c r="I792" s="12"/>
      <c r="J792" s="7"/>
      <c r="K792" s="8"/>
      <c r="L792" s="2"/>
      <c r="M792" s="1"/>
      <c r="W792" s="3"/>
      <c r="X792" s="3"/>
      <c r="Z792" s="3"/>
      <c r="AA792" s="34"/>
      <c r="AB792" s="38"/>
    </row>
    <row r="793" spans="8:28" x14ac:dyDescent="0.2">
      <c r="H793" s="12"/>
      <c r="I793" s="12"/>
      <c r="J793" s="7"/>
      <c r="K793" s="8"/>
      <c r="L793" s="2"/>
      <c r="M793" s="1"/>
      <c r="W793" s="3"/>
      <c r="X793" s="3"/>
      <c r="Z793" s="3"/>
      <c r="AA793" s="34"/>
      <c r="AB793" s="38"/>
    </row>
    <row r="794" spans="8:28" x14ac:dyDescent="0.2">
      <c r="H794" s="12"/>
      <c r="I794" s="12"/>
      <c r="J794" s="7"/>
      <c r="K794" s="8"/>
      <c r="L794" s="2"/>
      <c r="M794" s="1"/>
      <c r="W794" s="3"/>
      <c r="X794" s="3"/>
      <c r="Z794" s="3"/>
      <c r="AA794" s="34"/>
      <c r="AB794" s="38"/>
    </row>
    <row r="795" spans="8:28" x14ac:dyDescent="0.2">
      <c r="H795" s="12"/>
      <c r="I795" s="12"/>
      <c r="J795" s="7"/>
      <c r="K795" s="8"/>
      <c r="L795" s="2"/>
      <c r="M795" s="1"/>
      <c r="W795" s="3"/>
      <c r="X795" s="3"/>
      <c r="Z795" s="3"/>
      <c r="AA795" s="34"/>
      <c r="AB795" s="38"/>
    </row>
    <row r="796" spans="8:28" x14ac:dyDescent="0.2">
      <c r="H796" s="12"/>
      <c r="I796" s="12"/>
      <c r="J796" s="7"/>
      <c r="K796" s="8"/>
      <c r="L796" s="2"/>
      <c r="M796" s="1"/>
      <c r="W796" s="3"/>
      <c r="X796" s="3"/>
      <c r="Z796" s="3"/>
      <c r="AA796" s="34"/>
      <c r="AB796" s="38"/>
    </row>
    <row r="797" spans="8:28" x14ac:dyDescent="0.2">
      <c r="H797" s="12"/>
      <c r="I797" s="12"/>
      <c r="J797" s="7"/>
      <c r="K797" s="8"/>
      <c r="L797" s="2"/>
      <c r="M797" s="1"/>
      <c r="W797" s="3"/>
      <c r="X797" s="3"/>
      <c r="Z797" s="3"/>
      <c r="AA797" s="34"/>
      <c r="AB797" s="38"/>
    </row>
    <row r="798" spans="8:28" x14ac:dyDescent="0.2">
      <c r="H798" s="12"/>
      <c r="I798" s="12"/>
      <c r="J798" s="7"/>
      <c r="K798" s="8"/>
      <c r="L798" s="2"/>
      <c r="M798" s="1"/>
      <c r="W798" s="3"/>
      <c r="X798" s="3"/>
      <c r="Z798" s="3"/>
      <c r="AA798" s="34"/>
      <c r="AB798" s="38"/>
    </row>
    <row r="799" spans="8:28" x14ac:dyDescent="0.2">
      <c r="H799" s="12"/>
      <c r="I799" s="12"/>
      <c r="J799" s="7"/>
      <c r="K799" s="8"/>
      <c r="L799" s="2"/>
      <c r="M799" s="1"/>
      <c r="W799" s="3"/>
      <c r="X799" s="3"/>
      <c r="Z799" s="3"/>
      <c r="AA799" s="34"/>
      <c r="AB799" s="38"/>
    </row>
    <row r="800" spans="8:28" x14ac:dyDescent="0.2">
      <c r="H800" s="12"/>
      <c r="I800" s="12"/>
      <c r="J800" s="7"/>
      <c r="K800" s="8"/>
      <c r="L800" s="2"/>
      <c r="M800" s="1"/>
      <c r="W800" s="3"/>
      <c r="X800" s="3"/>
      <c r="Z800" s="3"/>
      <c r="AA800" s="34"/>
      <c r="AB800" s="38"/>
    </row>
    <row r="801" spans="8:28" x14ac:dyDescent="0.2">
      <c r="H801" s="12"/>
      <c r="I801" s="12"/>
      <c r="J801" s="7"/>
      <c r="K801" s="8"/>
      <c r="L801" s="2"/>
      <c r="M801" s="1"/>
      <c r="W801" s="3"/>
      <c r="X801" s="3"/>
      <c r="Z801" s="3"/>
      <c r="AA801" s="34"/>
      <c r="AB801" s="38"/>
    </row>
    <row r="802" spans="8:28" x14ac:dyDescent="0.2">
      <c r="H802" s="12"/>
      <c r="I802" s="12"/>
      <c r="J802" s="7"/>
      <c r="K802" s="8"/>
      <c r="L802" s="2"/>
      <c r="M802" s="1"/>
      <c r="W802" s="3"/>
      <c r="X802" s="3"/>
      <c r="Z802" s="3"/>
      <c r="AA802" s="34"/>
      <c r="AB802" s="38"/>
    </row>
    <row r="803" spans="8:28" x14ac:dyDescent="0.2">
      <c r="H803" s="12"/>
      <c r="I803" s="12"/>
      <c r="J803" s="7"/>
      <c r="K803" s="8"/>
      <c r="L803" s="2"/>
      <c r="M803" s="1"/>
      <c r="W803" s="3"/>
      <c r="X803" s="3"/>
      <c r="Z803" s="3"/>
      <c r="AA803" s="34"/>
      <c r="AB803" s="38"/>
    </row>
    <row r="804" spans="8:28" x14ac:dyDescent="0.2">
      <c r="H804" s="12"/>
      <c r="I804" s="12"/>
      <c r="J804" s="7"/>
      <c r="K804" s="8"/>
      <c r="L804" s="2"/>
      <c r="M804" s="1"/>
      <c r="W804" s="3"/>
      <c r="X804" s="3"/>
      <c r="Z804" s="3"/>
      <c r="AA804" s="34"/>
      <c r="AB804" s="38"/>
    </row>
    <row r="805" spans="8:28" x14ac:dyDescent="0.2">
      <c r="H805" s="12"/>
      <c r="I805" s="12"/>
      <c r="J805" s="7"/>
      <c r="K805" s="8"/>
      <c r="L805" s="2"/>
      <c r="M805" s="1"/>
      <c r="W805" s="3"/>
      <c r="X805" s="3"/>
      <c r="Z805" s="3"/>
      <c r="AA805" s="34"/>
      <c r="AB805" s="38"/>
    </row>
    <row r="806" spans="8:28" x14ac:dyDescent="0.2">
      <c r="H806" s="12"/>
      <c r="I806" s="12"/>
      <c r="J806" s="7"/>
      <c r="K806" s="8"/>
      <c r="L806" s="2"/>
      <c r="M806" s="1"/>
      <c r="W806" s="3"/>
      <c r="X806" s="3"/>
      <c r="Z806" s="3"/>
      <c r="AA806" s="34"/>
      <c r="AB806" s="38"/>
    </row>
    <row r="807" spans="8:28" x14ac:dyDescent="0.2">
      <c r="H807" s="12"/>
      <c r="I807" s="12"/>
      <c r="J807" s="7"/>
      <c r="K807" s="8"/>
      <c r="L807" s="2"/>
      <c r="M807" s="1"/>
      <c r="W807" s="3"/>
      <c r="X807" s="3"/>
      <c r="Z807" s="3"/>
      <c r="AA807" s="34"/>
      <c r="AB807" s="38"/>
    </row>
    <row r="808" spans="8:28" x14ac:dyDescent="0.2">
      <c r="H808" s="12"/>
      <c r="I808" s="12"/>
      <c r="J808" s="7"/>
      <c r="K808" s="8"/>
      <c r="L808" s="2"/>
      <c r="M808" s="1"/>
      <c r="W808" s="3"/>
      <c r="X808" s="3"/>
      <c r="Z808" s="3"/>
      <c r="AA808" s="34"/>
      <c r="AB808" s="38"/>
    </row>
    <row r="809" spans="8:28" x14ac:dyDescent="0.2">
      <c r="H809" s="12"/>
      <c r="I809" s="12"/>
      <c r="J809" s="7"/>
      <c r="K809" s="8"/>
      <c r="L809" s="2"/>
      <c r="M809" s="1"/>
      <c r="W809" s="3"/>
      <c r="X809" s="3"/>
      <c r="Z809" s="3"/>
      <c r="AA809" s="34"/>
      <c r="AB809" s="38"/>
    </row>
    <row r="810" spans="8:28" x14ac:dyDescent="0.2">
      <c r="H810" s="12"/>
      <c r="I810" s="12"/>
      <c r="J810" s="7"/>
      <c r="K810" s="8"/>
      <c r="L810" s="2"/>
      <c r="M810" s="1"/>
      <c r="W810" s="3"/>
      <c r="X810" s="3"/>
      <c r="Z810" s="3"/>
      <c r="AA810" s="34"/>
      <c r="AB810" s="38"/>
    </row>
    <row r="811" spans="8:28" x14ac:dyDescent="0.2">
      <c r="H811" s="12"/>
      <c r="I811" s="12"/>
      <c r="J811" s="7"/>
      <c r="K811" s="8"/>
      <c r="L811" s="2"/>
      <c r="M811" s="1"/>
      <c r="W811" s="3"/>
      <c r="X811" s="3"/>
      <c r="Z811" s="3"/>
      <c r="AA811" s="34"/>
      <c r="AB811" s="38"/>
    </row>
    <row r="812" spans="8:28" x14ac:dyDescent="0.2">
      <c r="H812" s="12"/>
      <c r="I812" s="12"/>
      <c r="J812" s="7"/>
      <c r="K812" s="8"/>
      <c r="L812" s="2"/>
      <c r="M812" s="1"/>
      <c r="W812" s="3"/>
      <c r="X812" s="3"/>
      <c r="Z812" s="3"/>
      <c r="AA812" s="34"/>
      <c r="AB812" s="38"/>
    </row>
    <row r="813" spans="8:28" x14ac:dyDescent="0.2">
      <c r="H813" s="12"/>
      <c r="I813" s="12"/>
      <c r="J813" s="7"/>
      <c r="K813" s="8"/>
      <c r="L813" s="2"/>
      <c r="M813" s="1"/>
      <c r="W813" s="3"/>
      <c r="X813" s="3"/>
      <c r="Z813" s="3"/>
      <c r="AA813" s="34"/>
      <c r="AB813" s="38"/>
    </row>
    <row r="814" spans="8:28" x14ac:dyDescent="0.2">
      <c r="H814" s="12"/>
      <c r="I814" s="12"/>
      <c r="J814" s="7"/>
      <c r="K814" s="8"/>
      <c r="L814" s="2"/>
      <c r="M814" s="1"/>
      <c r="W814" s="3"/>
      <c r="X814" s="3"/>
      <c r="Z814" s="3"/>
      <c r="AA814" s="34"/>
      <c r="AB814" s="38"/>
    </row>
    <row r="815" spans="8:28" x14ac:dyDescent="0.2">
      <c r="H815" s="12"/>
      <c r="I815" s="12"/>
      <c r="J815" s="7"/>
      <c r="K815" s="8"/>
      <c r="L815" s="2"/>
      <c r="M815" s="1"/>
      <c r="W815" s="3"/>
      <c r="X815" s="3"/>
      <c r="Z815" s="3"/>
      <c r="AA815" s="34"/>
      <c r="AB815" s="38"/>
    </row>
    <row r="816" spans="8:28" x14ac:dyDescent="0.2">
      <c r="H816" s="12"/>
      <c r="I816" s="12"/>
      <c r="J816" s="7"/>
      <c r="K816" s="8"/>
      <c r="L816" s="2"/>
      <c r="M816" s="1"/>
      <c r="W816" s="3"/>
      <c r="X816" s="3"/>
      <c r="Z816" s="3"/>
      <c r="AA816" s="34"/>
      <c r="AB816" s="38"/>
    </row>
    <row r="817" spans="8:28" x14ac:dyDescent="0.2">
      <c r="H817" s="12"/>
      <c r="I817" s="12"/>
      <c r="J817" s="7"/>
      <c r="K817" s="8"/>
      <c r="L817" s="2"/>
      <c r="M817" s="1"/>
      <c r="W817" s="3"/>
      <c r="X817" s="3"/>
      <c r="Z817" s="3"/>
      <c r="AA817" s="34"/>
      <c r="AB817" s="38"/>
    </row>
    <row r="818" spans="8:28" x14ac:dyDescent="0.2">
      <c r="H818" s="12"/>
      <c r="I818" s="12"/>
      <c r="J818" s="7"/>
      <c r="K818" s="8"/>
      <c r="L818" s="2"/>
      <c r="M818" s="1"/>
      <c r="W818" s="3"/>
      <c r="X818" s="3"/>
      <c r="Z818" s="3"/>
      <c r="AA818" s="34"/>
      <c r="AB818" s="38"/>
    </row>
    <row r="819" spans="8:28" x14ac:dyDescent="0.2">
      <c r="H819" s="12"/>
      <c r="I819" s="12"/>
      <c r="J819" s="7"/>
      <c r="K819" s="8"/>
      <c r="L819" s="2"/>
      <c r="M819" s="1"/>
      <c r="W819" s="3"/>
      <c r="X819" s="3"/>
      <c r="Z819" s="3"/>
      <c r="AA819" s="34"/>
      <c r="AB819" s="38"/>
    </row>
    <row r="820" spans="8:28" x14ac:dyDescent="0.2">
      <c r="H820" s="12"/>
      <c r="I820" s="12"/>
      <c r="J820" s="7"/>
      <c r="K820" s="8"/>
      <c r="L820" s="2"/>
      <c r="M820" s="1"/>
      <c r="W820" s="3"/>
      <c r="X820" s="3"/>
      <c r="Z820" s="3"/>
      <c r="AA820" s="34"/>
      <c r="AB820" s="38"/>
    </row>
    <row r="821" spans="8:28" x14ac:dyDescent="0.2">
      <c r="H821" s="12"/>
      <c r="I821" s="12"/>
      <c r="J821" s="7"/>
      <c r="K821" s="8"/>
      <c r="L821" s="2"/>
      <c r="M821" s="1"/>
      <c r="W821" s="3"/>
      <c r="X821" s="3"/>
      <c r="Z821" s="3"/>
      <c r="AA821" s="34"/>
      <c r="AB821" s="38"/>
    </row>
    <row r="822" spans="8:28" x14ac:dyDescent="0.2">
      <c r="H822" s="12"/>
      <c r="I822" s="12"/>
      <c r="J822" s="7"/>
      <c r="K822" s="8"/>
      <c r="L822" s="2"/>
      <c r="M822" s="1"/>
      <c r="W822" s="3"/>
      <c r="X822" s="3"/>
      <c r="Z822" s="3"/>
      <c r="AA822" s="34"/>
      <c r="AB822" s="38"/>
    </row>
    <row r="823" spans="8:28" x14ac:dyDescent="0.2">
      <c r="H823" s="12"/>
      <c r="I823" s="12"/>
      <c r="J823" s="7"/>
      <c r="K823" s="8"/>
      <c r="L823" s="2"/>
      <c r="M823" s="1"/>
      <c r="W823" s="3"/>
      <c r="X823" s="3"/>
      <c r="Z823" s="3"/>
      <c r="AA823" s="34"/>
      <c r="AB823" s="38"/>
    </row>
    <row r="824" spans="8:28" x14ac:dyDescent="0.2">
      <c r="H824" s="12"/>
      <c r="I824" s="12"/>
      <c r="J824" s="7"/>
      <c r="K824" s="8"/>
      <c r="L824" s="2"/>
      <c r="M824" s="1"/>
      <c r="W824" s="3"/>
      <c r="X824" s="3"/>
      <c r="Z824" s="3"/>
      <c r="AA824" s="34"/>
      <c r="AB824" s="38"/>
    </row>
    <row r="825" spans="8:28" x14ac:dyDescent="0.2">
      <c r="H825" s="12"/>
      <c r="I825" s="12"/>
      <c r="J825" s="7"/>
      <c r="K825" s="8"/>
      <c r="L825" s="2"/>
      <c r="M825" s="1"/>
      <c r="W825" s="3"/>
      <c r="X825" s="3"/>
      <c r="Z825" s="3"/>
      <c r="AA825" s="34"/>
      <c r="AB825" s="38"/>
    </row>
    <row r="826" spans="8:28" x14ac:dyDescent="0.2">
      <c r="H826" s="12"/>
      <c r="I826" s="12"/>
      <c r="J826" s="7"/>
      <c r="K826" s="8"/>
      <c r="L826" s="2"/>
      <c r="M826" s="1"/>
      <c r="W826" s="3"/>
      <c r="X826" s="3"/>
      <c r="Z826" s="3"/>
      <c r="AA826" s="34"/>
      <c r="AB826" s="38"/>
    </row>
    <row r="827" spans="8:28" x14ac:dyDescent="0.2">
      <c r="H827" s="12"/>
      <c r="I827" s="12"/>
      <c r="J827" s="7"/>
      <c r="K827" s="8"/>
      <c r="L827" s="2"/>
      <c r="M827" s="1"/>
      <c r="W827" s="3"/>
      <c r="X827" s="3"/>
      <c r="Z827" s="3"/>
      <c r="AA827" s="34"/>
      <c r="AB827" s="38"/>
    </row>
    <row r="828" spans="8:28" x14ac:dyDescent="0.2">
      <c r="H828" s="12"/>
      <c r="I828" s="12"/>
      <c r="J828" s="7"/>
      <c r="K828" s="8"/>
      <c r="L828" s="2"/>
      <c r="M828" s="1"/>
      <c r="W828" s="3"/>
      <c r="X828" s="3"/>
      <c r="Z828" s="3"/>
      <c r="AA828" s="34"/>
      <c r="AB828" s="38"/>
    </row>
    <row r="829" spans="8:28" x14ac:dyDescent="0.2">
      <c r="H829" s="12"/>
      <c r="I829" s="12"/>
      <c r="J829" s="7"/>
      <c r="K829" s="8"/>
      <c r="L829" s="2"/>
      <c r="M829" s="1"/>
      <c r="W829" s="3"/>
      <c r="X829" s="3"/>
      <c r="Z829" s="3"/>
      <c r="AA829" s="34"/>
      <c r="AB829" s="38"/>
    </row>
    <row r="830" spans="8:28" x14ac:dyDescent="0.2">
      <c r="H830" s="12"/>
      <c r="I830" s="12"/>
      <c r="J830" s="7"/>
      <c r="K830" s="8"/>
      <c r="L830" s="2"/>
      <c r="M830" s="1"/>
      <c r="W830" s="3"/>
      <c r="X830" s="3"/>
      <c r="Z830" s="3"/>
      <c r="AA830" s="34"/>
      <c r="AB830" s="38"/>
    </row>
    <row r="831" spans="8:28" x14ac:dyDescent="0.2">
      <c r="H831" s="12"/>
      <c r="I831" s="12"/>
      <c r="J831" s="7"/>
      <c r="K831" s="8"/>
      <c r="L831" s="2"/>
      <c r="M831" s="1"/>
      <c r="W831" s="3"/>
      <c r="X831" s="3"/>
      <c r="Z831" s="3"/>
      <c r="AA831" s="34"/>
      <c r="AB831" s="38"/>
    </row>
    <row r="832" spans="8:28" x14ac:dyDescent="0.2">
      <c r="H832" s="12"/>
      <c r="I832" s="12"/>
      <c r="J832" s="7"/>
      <c r="K832" s="8"/>
      <c r="L832" s="2"/>
      <c r="M832" s="1"/>
      <c r="W832" s="3"/>
      <c r="X832" s="3"/>
      <c r="Z832" s="3"/>
      <c r="AA832" s="34"/>
      <c r="AB832" s="38"/>
    </row>
    <row r="833" spans="8:28" x14ac:dyDescent="0.2">
      <c r="H833" s="12"/>
      <c r="I833" s="12"/>
      <c r="J833" s="7"/>
      <c r="K833" s="8"/>
      <c r="L833" s="2"/>
      <c r="M833" s="1"/>
      <c r="W833" s="3"/>
      <c r="X833" s="3"/>
      <c r="Z833" s="3"/>
      <c r="AA833" s="34"/>
      <c r="AB833" s="38"/>
    </row>
    <row r="834" spans="8:28" x14ac:dyDescent="0.2">
      <c r="H834" s="12"/>
      <c r="I834" s="12"/>
      <c r="J834" s="7"/>
      <c r="K834" s="8"/>
      <c r="L834" s="2"/>
      <c r="M834" s="1"/>
      <c r="W834" s="3"/>
      <c r="X834" s="3"/>
      <c r="Z834" s="3"/>
      <c r="AA834" s="34"/>
      <c r="AB834" s="38"/>
    </row>
    <row r="835" spans="8:28" x14ac:dyDescent="0.2">
      <c r="H835" s="12"/>
      <c r="I835" s="12"/>
      <c r="J835" s="7"/>
      <c r="K835" s="8"/>
      <c r="L835" s="2"/>
      <c r="M835" s="1"/>
      <c r="W835" s="3"/>
      <c r="X835" s="3"/>
      <c r="Z835" s="3"/>
      <c r="AA835" s="34"/>
      <c r="AB835" s="38"/>
    </row>
    <row r="836" spans="8:28" x14ac:dyDescent="0.2">
      <c r="H836" s="12"/>
      <c r="I836" s="12"/>
      <c r="J836" s="7"/>
      <c r="K836" s="8"/>
      <c r="L836" s="2"/>
      <c r="M836" s="1"/>
      <c r="W836" s="3"/>
      <c r="X836" s="3"/>
      <c r="Z836" s="3"/>
      <c r="AA836" s="34"/>
      <c r="AB836" s="38"/>
    </row>
    <row r="837" spans="8:28" x14ac:dyDescent="0.2">
      <c r="H837" s="12"/>
      <c r="I837" s="12"/>
      <c r="J837" s="7"/>
      <c r="K837" s="8"/>
      <c r="L837" s="2"/>
      <c r="M837" s="1"/>
      <c r="W837" s="3"/>
      <c r="X837" s="3"/>
      <c r="Z837" s="3"/>
      <c r="AA837" s="34"/>
      <c r="AB837" s="38"/>
    </row>
    <row r="838" spans="8:28" x14ac:dyDescent="0.2">
      <c r="H838" s="12"/>
      <c r="I838" s="12"/>
      <c r="J838" s="7"/>
      <c r="K838" s="8"/>
      <c r="L838" s="2"/>
      <c r="M838" s="1"/>
      <c r="W838" s="3"/>
      <c r="X838" s="3"/>
      <c r="Z838" s="3"/>
      <c r="AA838" s="34"/>
      <c r="AB838" s="38"/>
    </row>
    <row r="839" spans="8:28" x14ac:dyDescent="0.2">
      <c r="H839" s="12"/>
      <c r="I839" s="12"/>
      <c r="J839" s="7"/>
      <c r="K839" s="8"/>
      <c r="L839" s="2"/>
      <c r="M839" s="1"/>
      <c r="W839" s="3"/>
      <c r="X839" s="3"/>
      <c r="Z839" s="3"/>
      <c r="AA839" s="34"/>
      <c r="AB839" s="38"/>
    </row>
    <row r="840" spans="8:28" x14ac:dyDescent="0.2">
      <c r="H840" s="12"/>
      <c r="I840" s="12"/>
      <c r="J840" s="7"/>
      <c r="K840" s="8"/>
      <c r="L840" s="2"/>
      <c r="M840" s="1"/>
      <c r="W840" s="3"/>
      <c r="X840" s="3"/>
      <c r="Z840" s="3"/>
      <c r="AA840" s="34"/>
      <c r="AB840" s="38"/>
    </row>
    <row r="841" spans="8:28" x14ac:dyDescent="0.2">
      <c r="H841" s="12"/>
      <c r="I841" s="12"/>
      <c r="J841" s="7"/>
      <c r="K841" s="8"/>
      <c r="L841" s="2"/>
      <c r="M841" s="1"/>
      <c r="W841" s="3"/>
      <c r="X841" s="3"/>
      <c r="Z841" s="3"/>
      <c r="AA841" s="34"/>
      <c r="AB841" s="38"/>
    </row>
    <row r="842" spans="8:28" x14ac:dyDescent="0.2">
      <c r="H842" s="12"/>
      <c r="I842" s="12"/>
      <c r="J842" s="7"/>
      <c r="K842" s="8"/>
      <c r="L842" s="2"/>
      <c r="M842" s="1"/>
      <c r="W842" s="3"/>
      <c r="X842" s="3"/>
      <c r="Z842" s="3"/>
      <c r="AA842" s="34"/>
      <c r="AB842" s="38"/>
    </row>
    <row r="843" spans="8:28" x14ac:dyDescent="0.2">
      <c r="H843" s="12"/>
      <c r="I843" s="12"/>
      <c r="J843" s="7"/>
      <c r="K843" s="8"/>
      <c r="L843" s="2"/>
      <c r="M843" s="1"/>
      <c r="W843" s="3"/>
      <c r="X843" s="3"/>
      <c r="Z843" s="3"/>
      <c r="AA843" s="34"/>
      <c r="AB843" s="38"/>
    </row>
    <row r="844" spans="8:28" x14ac:dyDescent="0.2">
      <c r="H844" s="12"/>
      <c r="I844" s="12"/>
      <c r="J844" s="7"/>
      <c r="K844" s="8"/>
      <c r="L844" s="2"/>
      <c r="M844" s="1"/>
      <c r="W844" s="3"/>
      <c r="X844" s="3"/>
      <c r="Z844" s="3"/>
      <c r="AA844" s="34"/>
      <c r="AB844" s="38"/>
    </row>
    <row r="845" spans="8:28" x14ac:dyDescent="0.2">
      <c r="H845" s="12"/>
      <c r="I845" s="12"/>
      <c r="J845" s="7"/>
      <c r="K845" s="8"/>
      <c r="L845" s="2"/>
      <c r="M845" s="1"/>
      <c r="W845" s="3"/>
      <c r="X845" s="3"/>
      <c r="Z845" s="3"/>
      <c r="AA845" s="34"/>
      <c r="AB845" s="38"/>
    </row>
    <row r="846" spans="8:28" x14ac:dyDescent="0.2">
      <c r="H846" s="12"/>
      <c r="I846" s="12"/>
      <c r="J846" s="7"/>
      <c r="K846" s="8"/>
      <c r="L846" s="2"/>
      <c r="M846" s="1"/>
      <c r="W846" s="3"/>
      <c r="X846" s="3"/>
      <c r="Z846" s="3"/>
      <c r="AA846" s="34"/>
      <c r="AB846" s="38"/>
    </row>
    <row r="847" spans="8:28" x14ac:dyDescent="0.2">
      <c r="H847" s="12"/>
      <c r="I847" s="12"/>
      <c r="J847" s="7"/>
      <c r="K847" s="8"/>
      <c r="L847" s="2"/>
      <c r="M847" s="1"/>
      <c r="W847" s="3"/>
      <c r="X847" s="3"/>
      <c r="Z847" s="3"/>
      <c r="AA847" s="34"/>
      <c r="AB847" s="38"/>
    </row>
    <row r="848" spans="8:28" x14ac:dyDescent="0.2">
      <c r="H848" s="12"/>
      <c r="I848" s="12"/>
      <c r="J848" s="7"/>
      <c r="K848" s="8"/>
      <c r="L848" s="2"/>
      <c r="M848" s="1"/>
      <c r="W848" s="3"/>
      <c r="X848" s="3"/>
      <c r="Z848" s="3"/>
      <c r="AA848" s="34"/>
      <c r="AB848" s="38"/>
    </row>
    <row r="849" spans="8:28" x14ac:dyDescent="0.2">
      <c r="H849" s="12"/>
      <c r="I849" s="12"/>
      <c r="J849" s="7"/>
      <c r="K849" s="8"/>
      <c r="L849" s="2"/>
      <c r="M849" s="1"/>
      <c r="W849" s="3"/>
      <c r="X849" s="3"/>
      <c r="Z849" s="3"/>
      <c r="AA849" s="34"/>
      <c r="AB849" s="38"/>
    </row>
    <row r="850" spans="8:28" x14ac:dyDescent="0.2">
      <c r="H850" s="12"/>
      <c r="I850" s="12"/>
      <c r="J850" s="7"/>
      <c r="K850" s="8"/>
      <c r="L850" s="2"/>
      <c r="M850" s="1"/>
      <c r="W850" s="3"/>
      <c r="X850" s="3"/>
      <c r="Z850" s="3"/>
      <c r="AA850" s="34"/>
      <c r="AB850" s="38"/>
    </row>
    <row r="851" spans="8:28" x14ac:dyDescent="0.2">
      <c r="H851" s="12"/>
      <c r="I851" s="12"/>
      <c r="J851" s="7"/>
      <c r="K851" s="8"/>
      <c r="L851" s="2"/>
      <c r="M851" s="1"/>
      <c r="W851" s="3"/>
      <c r="X851" s="3"/>
      <c r="Z851" s="3"/>
      <c r="AA851" s="34"/>
      <c r="AB851" s="38"/>
    </row>
    <row r="852" spans="8:28" x14ac:dyDescent="0.2">
      <c r="H852" s="12"/>
      <c r="I852" s="12"/>
      <c r="J852" s="7"/>
      <c r="K852" s="8"/>
      <c r="L852" s="2"/>
      <c r="M852" s="1"/>
      <c r="W852" s="3"/>
      <c r="X852" s="3"/>
      <c r="Z852" s="3"/>
      <c r="AA852" s="34"/>
      <c r="AB852" s="38"/>
    </row>
    <row r="853" spans="8:28" x14ac:dyDescent="0.2">
      <c r="H853" s="12"/>
      <c r="I853" s="12"/>
      <c r="J853" s="7"/>
      <c r="K853" s="8"/>
      <c r="L853" s="2"/>
      <c r="M853" s="1"/>
      <c r="W853" s="3"/>
      <c r="X853" s="3"/>
      <c r="Z853" s="3"/>
      <c r="AA853" s="34"/>
      <c r="AB853" s="38"/>
    </row>
    <row r="854" spans="8:28" x14ac:dyDescent="0.2">
      <c r="H854" s="12"/>
      <c r="I854" s="12"/>
      <c r="J854" s="7"/>
      <c r="K854" s="8"/>
      <c r="L854" s="2"/>
      <c r="M854" s="1"/>
      <c r="W854" s="3"/>
      <c r="X854" s="3"/>
      <c r="Z854" s="3"/>
      <c r="AA854" s="34"/>
      <c r="AB854" s="38"/>
    </row>
    <row r="855" spans="8:28" x14ac:dyDescent="0.2">
      <c r="H855" s="12"/>
      <c r="I855" s="12"/>
      <c r="J855" s="7"/>
      <c r="K855" s="8"/>
      <c r="L855" s="2"/>
      <c r="M855" s="1"/>
      <c r="W855" s="3"/>
      <c r="X855" s="3"/>
      <c r="Z855" s="3"/>
      <c r="AA855" s="34"/>
      <c r="AB855" s="38"/>
    </row>
    <row r="856" spans="8:28" x14ac:dyDescent="0.2">
      <c r="H856" s="12"/>
      <c r="I856" s="12"/>
      <c r="J856" s="7"/>
      <c r="K856" s="8"/>
      <c r="L856" s="2"/>
      <c r="M856" s="1"/>
      <c r="W856" s="3"/>
      <c r="X856" s="3"/>
      <c r="Z856" s="3"/>
      <c r="AA856" s="34"/>
      <c r="AB856" s="38"/>
    </row>
    <row r="857" spans="8:28" x14ac:dyDescent="0.2">
      <c r="H857" s="12"/>
      <c r="I857" s="12"/>
      <c r="J857" s="7"/>
      <c r="K857" s="8"/>
      <c r="L857" s="2"/>
      <c r="M857" s="1"/>
      <c r="W857" s="3"/>
      <c r="X857" s="3"/>
      <c r="Z857" s="3"/>
      <c r="AA857" s="34"/>
      <c r="AB857" s="38"/>
    </row>
    <row r="858" spans="8:28" x14ac:dyDescent="0.2">
      <c r="H858" s="12"/>
      <c r="I858" s="12"/>
      <c r="J858" s="7"/>
      <c r="K858" s="8"/>
      <c r="L858" s="2"/>
      <c r="M858" s="1"/>
      <c r="W858" s="3"/>
      <c r="X858" s="3"/>
      <c r="Z858" s="3"/>
      <c r="AA858" s="34"/>
      <c r="AB858" s="38"/>
    </row>
    <row r="859" spans="8:28" x14ac:dyDescent="0.2">
      <c r="H859" s="12"/>
      <c r="I859" s="12"/>
      <c r="J859" s="7"/>
      <c r="K859" s="8"/>
      <c r="L859" s="2"/>
      <c r="M859" s="1"/>
      <c r="W859" s="3"/>
      <c r="X859" s="3"/>
      <c r="Z859" s="3"/>
      <c r="AA859" s="34"/>
      <c r="AB859" s="38"/>
    </row>
    <row r="860" spans="8:28" x14ac:dyDescent="0.2">
      <c r="H860" s="12"/>
      <c r="I860" s="12"/>
      <c r="J860" s="7"/>
      <c r="K860" s="8"/>
      <c r="L860" s="2"/>
      <c r="M860" s="1"/>
      <c r="W860" s="3"/>
      <c r="X860" s="3"/>
      <c r="Z860" s="3"/>
      <c r="AA860" s="34"/>
      <c r="AB860" s="38"/>
    </row>
    <row r="861" spans="8:28" x14ac:dyDescent="0.2">
      <c r="H861" s="12"/>
      <c r="I861" s="12"/>
      <c r="J861" s="7"/>
      <c r="K861" s="8"/>
      <c r="L861" s="2"/>
      <c r="M861" s="1"/>
      <c r="W861" s="3"/>
      <c r="X861" s="3"/>
      <c r="Z861" s="3"/>
      <c r="AA861" s="34"/>
      <c r="AB861" s="38"/>
    </row>
    <row r="862" spans="8:28" x14ac:dyDescent="0.2">
      <c r="H862" s="12"/>
      <c r="I862" s="12"/>
      <c r="J862" s="7"/>
      <c r="K862" s="8"/>
      <c r="L862" s="2"/>
      <c r="M862" s="1"/>
      <c r="W862" s="3"/>
      <c r="X862" s="3"/>
      <c r="Z862" s="3"/>
      <c r="AA862" s="34"/>
      <c r="AB862" s="38"/>
    </row>
    <row r="863" spans="8:28" x14ac:dyDescent="0.2">
      <c r="H863" s="12"/>
      <c r="I863" s="12"/>
      <c r="J863" s="7"/>
      <c r="K863" s="8"/>
      <c r="L863" s="2"/>
      <c r="M863" s="1"/>
      <c r="W863" s="3"/>
      <c r="X863" s="3"/>
      <c r="Z863" s="3"/>
      <c r="AA863" s="34"/>
      <c r="AB863" s="38"/>
    </row>
    <row r="864" spans="8:28" x14ac:dyDescent="0.2">
      <c r="H864" s="12"/>
      <c r="I864" s="12"/>
      <c r="J864" s="7"/>
      <c r="K864" s="8"/>
      <c r="L864" s="2"/>
      <c r="M864" s="1"/>
      <c r="W864" s="3"/>
      <c r="X864" s="3"/>
      <c r="Z864" s="3"/>
      <c r="AA864" s="34"/>
      <c r="AB864" s="38"/>
    </row>
    <row r="865" spans="8:28" x14ac:dyDescent="0.2">
      <c r="H865" s="12"/>
      <c r="I865" s="12"/>
      <c r="J865" s="7"/>
      <c r="K865" s="8"/>
      <c r="L865" s="2"/>
      <c r="M865" s="1"/>
      <c r="W865" s="3"/>
      <c r="X865" s="3"/>
      <c r="Z865" s="3"/>
      <c r="AA865" s="34"/>
      <c r="AB865" s="38"/>
    </row>
    <row r="866" spans="8:28" x14ac:dyDescent="0.2">
      <c r="H866" s="12"/>
      <c r="I866" s="12"/>
      <c r="J866" s="7"/>
      <c r="K866" s="8"/>
      <c r="L866" s="2"/>
      <c r="M866" s="1"/>
      <c r="W866" s="3"/>
      <c r="X866" s="3"/>
      <c r="Z866" s="3"/>
      <c r="AA866" s="34"/>
      <c r="AB866" s="38"/>
    </row>
    <row r="867" spans="8:28" x14ac:dyDescent="0.2">
      <c r="H867" s="12"/>
      <c r="I867" s="12"/>
      <c r="J867" s="7"/>
      <c r="K867" s="8"/>
      <c r="L867" s="2"/>
      <c r="M867" s="1"/>
      <c r="W867" s="3"/>
      <c r="X867" s="3"/>
      <c r="Z867" s="3"/>
      <c r="AA867" s="34"/>
      <c r="AB867" s="38"/>
    </row>
    <row r="868" spans="8:28" x14ac:dyDescent="0.2">
      <c r="H868" s="12"/>
      <c r="I868" s="12"/>
      <c r="J868" s="7"/>
      <c r="K868" s="8"/>
      <c r="L868" s="2"/>
      <c r="M868" s="1"/>
      <c r="W868" s="3"/>
      <c r="X868" s="3"/>
      <c r="Z868" s="3"/>
      <c r="AA868" s="34"/>
      <c r="AB868" s="38"/>
    </row>
    <row r="869" spans="8:28" x14ac:dyDescent="0.2">
      <c r="H869" s="12"/>
      <c r="I869" s="12"/>
      <c r="J869" s="7"/>
      <c r="K869" s="8"/>
      <c r="L869" s="2"/>
      <c r="M869" s="1"/>
      <c r="W869" s="3"/>
      <c r="X869" s="3"/>
      <c r="Z869" s="3"/>
      <c r="AA869" s="34"/>
      <c r="AB869" s="38"/>
    </row>
    <row r="870" spans="8:28" x14ac:dyDescent="0.2">
      <c r="H870" s="12"/>
      <c r="I870" s="12"/>
      <c r="J870" s="7"/>
      <c r="K870" s="8"/>
      <c r="L870" s="2"/>
      <c r="M870" s="1"/>
      <c r="W870" s="3"/>
      <c r="X870" s="3"/>
      <c r="Z870" s="3"/>
      <c r="AA870" s="34"/>
      <c r="AB870" s="38"/>
    </row>
    <row r="871" spans="8:28" x14ac:dyDescent="0.2">
      <c r="H871" s="12"/>
      <c r="I871" s="12"/>
      <c r="J871" s="7"/>
      <c r="K871" s="8"/>
      <c r="L871" s="2"/>
      <c r="M871" s="1"/>
      <c r="W871" s="3"/>
      <c r="X871" s="3"/>
      <c r="Z871" s="3"/>
      <c r="AA871" s="34"/>
      <c r="AB871" s="38"/>
    </row>
    <row r="872" spans="8:28" x14ac:dyDescent="0.2">
      <c r="H872" s="12"/>
      <c r="I872" s="12"/>
      <c r="J872" s="7"/>
      <c r="K872" s="8"/>
      <c r="L872" s="2"/>
      <c r="M872" s="1"/>
      <c r="W872" s="3"/>
      <c r="X872" s="3"/>
      <c r="Z872" s="3"/>
      <c r="AA872" s="34"/>
      <c r="AB872" s="38"/>
    </row>
    <row r="873" spans="8:28" x14ac:dyDescent="0.2">
      <c r="H873" s="12"/>
      <c r="I873" s="12"/>
      <c r="J873" s="7"/>
      <c r="K873" s="8"/>
      <c r="L873" s="2"/>
      <c r="M873" s="1"/>
      <c r="W873" s="3"/>
      <c r="X873" s="3"/>
      <c r="Z873" s="3"/>
      <c r="AA873" s="34"/>
      <c r="AB873" s="38"/>
    </row>
    <row r="874" spans="8:28" x14ac:dyDescent="0.2">
      <c r="H874" s="12"/>
      <c r="I874" s="12"/>
      <c r="J874" s="7"/>
      <c r="K874" s="8"/>
      <c r="L874" s="2"/>
      <c r="M874" s="1"/>
      <c r="W874" s="3"/>
      <c r="X874" s="3"/>
      <c r="Z874" s="3"/>
      <c r="AA874" s="34"/>
      <c r="AB874" s="38"/>
    </row>
    <row r="875" spans="8:28" x14ac:dyDescent="0.2">
      <c r="H875" s="12"/>
      <c r="I875" s="12"/>
      <c r="J875" s="7"/>
      <c r="K875" s="8"/>
      <c r="L875" s="2"/>
      <c r="M875" s="1"/>
      <c r="W875" s="3"/>
      <c r="X875" s="3"/>
      <c r="Z875" s="3"/>
      <c r="AA875" s="34"/>
      <c r="AB875" s="38"/>
    </row>
    <row r="876" spans="8:28" x14ac:dyDescent="0.2">
      <c r="H876" s="12"/>
      <c r="I876" s="12"/>
      <c r="J876" s="7"/>
      <c r="K876" s="8"/>
      <c r="L876" s="2"/>
      <c r="M876" s="1"/>
      <c r="W876" s="3"/>
      <c r="X876" s="3"/>
      <c r="Z876" s="3"/>
      <c r="AA876" s="34"/>
      <c r="AB876" s="38"/>
    </row>
    <row r="877" spans="8:28" x14ac:dyDescent="0.2">
      <c r="H877" s="12"/>
      <c r="I877" s="12"/>
      <c r="J877" s="7"/>
      <c r="K877" s="8"/>
      <c r="L877" s="2"/>
      <c r="M877" s="1"/>
      <c r="W877" s="3"/>
      <c r="X877" s="3"/>
      <c r="Z877" s="3"/>
      <c r="AA877" s="34"/>
      <c r="AB877" s="38"/>
    </row>
    <row r="878" spans="8:28" x14ac:dyDescent="0.2">
      <c r="H878" s="12"/>
      <c r="I878" s="12"/>
      <c r="J878" s="7"/>
      <c r="K878" s="8"/>
      <c r="L878" s="2"/>
      <c r="M878" s="1"/>
      <c r="W878" s="3"/>
      <c r="X878" s="3"/>
      <c r="Z878" s="3"/>
      <c r="AA878" s="34"/>
      <c r="AB878" s="38"/>
    </row>
    <row r="879" spans="8:28" x14ac:dyDescent="0.2">
      <c r="H879" s="12"/>
      <c r="I879" s="12"/>
      <c r="J879" s="7"/>
      <c r="K879" s="8"/>
      <c r="L879" s="2"/>
      <c r="M879" s="1"/>
      <c r="W879" s="3"/>
      <c r="X879" s="3"/>
      <c r="Z879" s="3"/>
      <c r="AA879" s="34"/>
      <c r="AB879" s="38"/>
    </row>
    <row r="880" spans="8:28" x14ac:dyDescent="0.2">
      <c r="H880" s="12"/>
      <c r="I880" s="12"/>
      <c r="J880" s="7"/>
      <c r="K880" s="8"/>
      <c r="L880" s="2"/>
      <c r="M880" s="1"/>
      <c r="W880" s="3"/>
      <c r="X880" s="3"/>
      <c r="Z880" s="3"/>
      <c r="AA880" s="34"/>
      <c r="AB880" s="38"/>
    </row>
    <row r="881" spans="8:28" x14ac:dyDescent="0.2">
      <c r="H881" s="12"/>
      <c r="I881" s="12"/>
      <c r="J881" s="7"/>
      <c r="K881" s="8"/>
      <c r="L881" s="2"/>
      <c r="M881" s="1"/>
      <c r="W881" s="3"/>
      <c r="X881" s="3"/>
      <c r="Z881" s="3"/>
      <c r="AA881" s="34"/>
      <c r="AB881" s="38"/>
    </row>
    <row r="882" spans="8:28" x14ac:dyDescent="0.2">
      <c r="H882" s="12"/>
      <c r="I882" s="12"/>
      <c r="J882" s="7"/>
      <c r="K882" s="8"/>
      <c r="L882" s="2"/>
      <c r="M882" s="1"/>
      <c r="W882" s="3"/>
      <c r="X882" s="3"/>
      <c r="Z882" s="3"/>
      <c r="AA882" s="34"/>
      <c r="AB882" s="38"/>
    </row>
    <row r="883" spans="8:28" x14ac:dyDescent="0.2">
      <c r="H883" s="12"/>
      <c r="I883" s="12"/>
      <c r="J883" s="7"/>
      <c r="K883" s="8"/>
      <c r="L883" s="2"/>
      <c r="M883" s="1"/>
      <c r="W883" s="3"/>
      <c r="X883" s="3"/>
      <c r="Z883" s="3"/>
      <c r="AA883" s="34"/>
      <c r="AB883" s="38"/>
    </row>
    <row r="884" spans="8:28" x14ac:dyDescent="0.2">
      <c r="H884" s="12"/>
      <c r="I884" s="12"/>
      <c r="J884" s="7"/>
      <c r="K884" s="8"/>
      <c r="L884" s="2"/>
      <c r="M884" s="1"/>
      <c r="W884" s="3"/>
      <c r="X884" s="3"/>
      <c r="Z884" s="3"/>
      <c r="AA884" s="34"/>
      <c r="AB884" s="38"/>
    </row>
    <row r="885" spans="8:28" x14ac:dyDescent="0.2">
      <c r="H885" s="12"/>
      <c r="I885" s="12"/>
      <c r="J885" s="7"/>
      <c r="K885" s="8"/>
      <c r="L885" s="2"/>
      <c r="M885" s="1"/>
      <c r="W885" s="3"/>
      <c r="X885" s="3"/>
      <c r="Z885" s="3"/>
      <c r="AA885" s="34"/>
      <c r="AB885" s="38"/>
    </row>
    <row r="886" spans="8:28" x14ac:dyDescent="0.2">
      <c r="H886" s="12"/>
      <c r="I886" s="12"/>
      <c r="J886" s="7"/>
      <c r="K886" s="8"/>
      <c r="L886" s="2"/>
      <c r="M886" s="1"/>
      <c r="W886" s="3"/>
      <c r="X886" s="3"/>
      <c r="Z886" s="3"/>
      <c r="AA886" s="34"/>
      <c r="AB886" s="38"/>
    </row>
    <row r="887" spans="8:28" x14ac:dyDescent="0.2">
      <c r="H887" s="12"/>
      <c r="I887" s="12"/>
      <c r="J887" s="7"/>
      <c r="K887" s="8"/>
      <c r="L887" s="2"/>
      <c r="M887" s="1"/>
      <c r="W887" s="3"/>
      <c r="X887" s="3"/>
      <c r="Z887" s="3"/>
      <c r="AA887" s="34"/>
      <c r="AB887" s="38"/>
    </row>
    <row r="888" spans="8:28" x14ac:dyDescent="0.2">
      <c r="H888" s="12"/>
      <c r="I888" s="12"/>
      <c r="J888" s="7"/>
      <c r="K888" s="8"/>
      <c r="L888" s="2"/>
      <c r="M888" s="1"/>
      <c r="W888" s="3"/>
      <c r="X888" s="3"/>
      <c r="Z888" s="3"/>
      <c r="AA888" s="34"/>
      <c r="AB888" s="38"/>
    </row>
    <row r="889" spans="8:28" x14ac:dyDescent="0.2">
      <c r="H889" s="12"/>
      <c r="I889" s="12"/>
      <c r="J889" s="7"/>
      <c r="K889" s="8"/>
      <c r="L889" s="2"/>
      <c r="M889" s="1"/>
      <c r="W889" s="3"/>
      <c r="X889" s="3"/>
      <c r="Z889" s="3"/>
      <c r="AA889" s="34"/>
      <c r="AB889" s="38"/>
    </row>
    <row r="890" spans="8:28" x14ac:dyDescent="0.2">
      <c r="H890" s="12"/>
      <c r="I890" s="12"/>
      <c r="J890" s="7"/>
      <c r="K890" s="8"/>
      <c r="L890" s="2"/>
      <c r="M890" s="1"/>
      <c r="W890" s="3"/>
      <c r="X890" s="3"/>
      <c r="Z890" s="3"/>
      <c r="AA890" s="34"/>
      <c r="AB890" s="38"/>
    </row>
    <row r="891" spans="8:28" x14ac:dyDescent="0.2">
      <c r="H891" s="12"/>
      <c r="I891" s="12"/>
      <c r="J891" s="7"/>
      <c r="K891" s="8"/>
      <c r="L891" s="2"/>
      <c r="M891" s="1"/>
      <c r="W891" s="3"/>
      <c r="X891" s="3"/>
      <c r="Z891" s="3"/>
      <c r="AA891" s="34"/>
      <c r="AB891" s="38"/>
    </row>
    <row r="892" spans="8:28" x14ac:dyDescent="0.2">
      <c r="H892" s="12"/>
      <c r="I892" s="12"/>
      <c r="J892" s="7"/>
      <c r="K892" s="8"/>
      <c r="L892" s="2"/>
      <c r="M892" s="1"/>
      <c r="W892" s="3"/>
      <c r="X892" s="3"/>
      <c r="Z892" s="3"/>
      <c r="AA892" s="34"/>
      <c r="AB892" s="38"/>
    </row>
    <row r="893" spans="8:28" x14ac:dyDescent="0.2">
      <c r="H893" s="12"/>
      <c r="I893" s="12"/>
      <c r="J893" s="7"/>
      <c r="K893" s="8"/>
      <c r="L893" s="2"/>
      <c r="M893" s="1"/>
      <c r="W893" s="3"/>
      <c r="X893" s="3"/>
      <c r="Z893" s="3"/>
      <c r="AA893" s="34"/>
      <c r="AB893" s="38"/>
    </row>
    <row r="894" spans="8:28" x14ac:dyDescent="0.2">
      <c r="H894" s="12"/>
      <c r="I894" s="12"/>
      <c r="J894" s="7"/>
      <c r="K894" s="8"/>
      <c r="L894" s="2"/>
      <c r="M894" s="1"/>
      <c r="W894" s="3"/>
      <c r="X894" s="3"/>
      <c r="Z894" s="3"/>
      <c r="AA894" s="34"/>
      <c r="AB894" s="38"/>
    </row>
    <row r="895" spans="8:28" x14ac:dyDescent="0.2">
      <c r="H895" s="12"/>
      <c r="I895" s="12"/>
      <c r="J895" s="7"/>
      <c r="K895" s="8"/>
      <c r="L895" s="2"/>
      <c r="M895" s="1"/>
      <c r="W895" s="3"/>
      <c r="X895" s="3"/>
      <c r="Z895" s="3"/>
      <c r="AA895" s="34"/>
      <c r="AB895" s="38"/>
    </row>
    <row r="896" spans="8:28" x14ac:dyDescent="0.2">
      <c r="H896" s="12"/>
      <c r="I896" s="12"/>
      <c r="J896" s="7"/>
      <c r="K896" s="8"/>
      <c r="L896" s="2"/>
      <c r="M896" s="1"/>
      <c r="W896" s="3"/>
      <c r="X896" s="3"/>
      <c r="Z896" s="3"/>
      <c r="AA896" s="34"/>
      <c r="AB896" s="38"/>
    </row>
    <row r="897" spans="8:28" x14ac:dyDescent="0.2">
      <c r="H897" s="12"/>
      <c r="I897" s="12"/>
      <c r="J897" s="7"/>
      <c r="K897" s="8"/>
      <c r="L897" s="2"/>
      <c r="M897" s="1"/>
      <c r="W897" s="3"/>
      <c r="X897" s="3"/>
      <c r="Z897" s="3"/>
      <c r="AA897" s="34"/>
      <c r="AB897" s="38"/>
    </row>
    <row r="898" spans="8:28" x14ac:dyDescent="0.2">
      <c r="H898" s="12"/>
      <c r="I898" s="12"/>
      <c r="J898" s="7"/>
      <c r="K898" s="8"/>
      <c r="L898" s="2"/>
      <c r="M898" s="1"/>
      <c r="W898" s="3"/>
      <c r="X898" s="3"/>
      <c r="Z898" s="3"/>
      <c r="AA898" s="34"/>
      <c r="AB898" s="38"/>
    </row>
    <row r="899" spans="8:28" x14ac:dyDescent="0.2">
      <c r="H899" s="12"/>
      <c r="I899" s="12"/>
      <c r="J899" s="7"/>
      <c r="K899" s="8"/>
      <c r="L899" s="2"/>
      <c r="M899" s="1"/>
      <c r="W899" s="3"/>
      <c r="X899" s="3"/>
      <c r="Z899" s="3"/>
      <c r="AA899" s="34"/>
      <c r="AB899" s="38"/>
    </row>
    <row r="900" spans="8:28" x14ac:dyDescent="0.2">
      <c r="H900" s="12"/>
      <c r="I900" s="12"/>
      <c r="J900" s="7"/>
      <c r="K900" s="8"/>
      <c r="L900" s="2"/>
      <c r="M900" s="1"/>
      <c r="W900" s="3"/>
      <c r="X900" s="3"/>
      <c r="Z900" s="3"/>
      <c r="AA900" s="34"/>
      <c r="AB900" s="38"/>
    </row>
    <row r="901" spans="8:28" x14ac:dyDescent="0.2">
      <c r="H901" s="12"/>
      <c r="I901" s="12"/>
      <c r="J901" s="7"/>
      <c r="K901" s="8"/>
      <c r="L901" s="2"/>
      <c r="M901" s="1"/>
      <c r="W901" s="3"/>
      <c r="X901" s="3"/>
      <c r="Z901" s="3"/>
      <c r="AA901" s="34"/>
      <c r="AB901" s="38"/>
    </row>
    <row r="902" spans="8:28" x14ac:dyDescent="0.2">
      <c r="H902" s="12"/>
      <c r="I902" s="12"/>
      <c r="J902" s="7"/>
      <c r="K902" s="8"/>
      <c r="L902" s="2"/>
      <c r="M902" s="1"/>
      <c r="W902" s="3"/>
      <c r="X902" s="3"/>
      <c r="Z902" s="3"/>
      <c r="AA902" s="34"/>
      <c r="AB902" s="38"/>
    </row>
    <row r="903" spans="8:28" x14ac:dyDescent="0.2">
      <c r="H903" s="12"/>
      <c r="I903" s="12"/>
      <c r="J903" s="7"/>
      <c r="K903" s="8"/>
      <c r="L903" s="2"/>
      <c r="M903" s="1"/>
      <c r="W903" s="3"/>
      <c r="X903" s="3"/>
      <c r="Z903" s="3"/>
      <c r="AA903" s="34"/>
      <c r="AB903" s="38"/>
    </row>
    <row r="904" spans="8:28" x14ac:dyDescent="0.2">
      <c r="H904" s="12"/>
      <c r="I904" s="12"/>
      <c r="J904" s="7"/>
      <c r="K904" s="8"/>
      <c r="L904" s="2"/>
      <c r="M904" s="1"/>
      <c r="W904" s="3"/>
      <c r="X904" s="3"/>
      <c r="Z904" s="3"/>
      <c r="AA904" s="34"/>
      <c r="AB904" s="38"/>
    </row>
    <row r="905" spans="8:28" x14ac:dyDescent="0.2">
      <c r="H905" s="12"/>
      <c r="I905" s="12"/>
      <c r="J905" s="7"/>
      <c r="K905" s="8"/>
      <c r="L905" s="2"/>
      <c r="M905" s="1"/>
      <c r="W905" s="3"/>
      <c r="X905" s="3"/>
      <c r="Z905" s="3"/>
      <c r="AA905" s="34"/>
      <c r="AB905" s="38"/>
    </row>
    <row r="906" spans="8:28" x14ac:dyDescent="0.2">
      <c r="H906" s="12"/>
      <c r="I906" s="12"/>
      <c r="J906" s="7"/>
      <c r="K906" s="8"/>
      <c r="L906" s="2"/>
      <c r="M906" s="1"/>
      <c r="W906" s="3"/>
      <c r="X906" s="3"/>
      <c r="Z906" s="3"/>
      <c r="AA906" s="34"/>
      <c r="AB906" s="38"/>
    </row>
    <row r="907" spans="8:28" x14ac:dyDescent="0.2">
      <c r="H907" s="12"/>
      <c r="I907" s="12"/>
      <c r="J907" s="7"/>
      <c r="K907" s="8"/>
      <c r="L907" s="2"/>
      <c r="M907" s="1"/>
      <c r="W907" s="3"/>
      <c r="X907" s="3"/>
      <c r="Z907" s="3"/>
      <c r="AA907" s="34"/>
      <c r="AB907" s="38"/>
    </row>
    <row r="908" spans="8:28" x14ac:dyDescent="0.2">
      <c r="H908" s="12"/>
      <c r="I908" s="12"/>
      <c r="J908" s="7"/>
      <c r="K908" s="8"/>
      <c r="L908" s="2"/>
      <c r="M908" s="1"/>
      <c r="W908" s="3"/>
      <c r="X908" s="3"/>
      <c r="Z908" s="3"/>
      <c r="AA908" s="34"/>
      <c r="AB908" s="38"/>
    </row>
    <row r="909" spans="8:28" x14ac:dyDescent="0.2">
      <c r="H909" s="12"/>
      <c r="I909" s="12"/>
      <c r="J909" s="7"/>
      <c r="K909" s="8"/>
      <c r="L909" s="2"/>
      <c r="M909" s="1"/>
      <c r="W909" s="3"/>
      <c r="X909" s="3"/>
      <c r="Z909" s="3"/>
      <c r="AA909" s="34"/>
      <c r="AB909" s="38"/>
    </row>
    <row r="910" spans="8:28" x14ac:dyDescent="0.2">
      <c r="H910" s="12"/>
      <c r="I910" s="12"/>
      <c r="J910" s="7"/>
      <c r="K910" s="8"/>
      <c r="L910" s="2"/>
      <c r="M910" s="1"/>
      <c r="W910" s="3"/>
      <c r="X910" s="3"/>
      <c r="Z910" s="3"/>
      <c r="AA910" s="34"/>
      <c r="AB910" s="38"/>
    </row>
    <row r="911" spans="8:28" x14ac:dyDescent="0.2">
      <c r="H911" s="12"/>
      <c r="I911" s="12"/>
      <c r="J911" s="7"/>
      <c r="K911" s="8"/>
      <c r="L911" s="2"/>
      <c r="M911" s="1"/>
      <c r="W911" s="3"/>
      <c r="X911" s="3"/>
      <c r="Z911" s="3"/>
      <c r="AA911" s="34"/>
      <c r="AB911" s="38"/>
    </row>
    <row r="912" spans="8:28" x14ac:dyDescent="0.2">
      <c r="H912" s="12"/>
      <c r="I912" s="12"/>
      <c r="J912" s="7"/>
      <c r="K912" s="8"/>
      <c r="L912" s="2"/>
      <c r="M912" s="1"/>
      <c r="W912" s="3"/>
      <c r="X912" s="3"/>
      <c r="Z912" s="3"/>
      <c r="AA912" s="34"/>
      <c r="AB912" s="38"/>
    </row>
    <row r="913" spans="8:28" x14ac:dyDescent="0.2">
      <c r="H913" s="12"/>
      <c r="I913" s="12"/>
      <c r="J913" s="7"/>
      <c r="K913" s="8"/>
      <c r="L913" s="2"/>
      <c r="M913" s="1"/>
      <c r="W913" s="3"/>
      <c r="X913" s="3"/>
      <c r="Z913" s="3"/>
      <c r="AA913" s="34"/>
      <c r="AB913" s="38"/>
    </row>
    <row r="914" spans="8:28" x14ac:dyDescent="0.2">
      <c r="H914" s="12"/>
      <c r="I914" s="12"/>
      <c r="J914" s="7"/>
      <c r="K914" s="8"/>
      <c r="L914" s="2"/>
      <c r="M914" s="1"/>
      <c r="W914" s="3"/>
      <c r="X914" s="3"/>
      <c r="Z914" s="3"/>
      <c r="AA914" s="34"/>
      <c r="AB914" s="38"/>
    </row>
    <row r="915" spans="8:28" x14ac:dyDescent="0.2">
      <c r="H915" s="12"/>
      <c r="I915" s="12"/>
      <c r="J915" s="7"/>
      <c r="K915" s="8"/>
      <c r="L915" s="2"/>
      <c r="M915" s="1"/>
      <c r="W915" s="3"/>
      <c r="X915" s="3"/>
      <c r="Z915" s="3"/>
      <c r="AA915" s="34"/>
      <c r="AB915" s="38"/>
    </row>
    <row r="916" spans="8:28" x14ac:dyDescent="0.2">
      <c r="H916" s="12"/>
      <c r="I916" s="12"/>
      <c r="J916" s="7"/>
      <c r="K916" s="8"/>
      <c r="L916" s="2"/>
      <c r="M916" s="1"/>
      <c r="W916" s="3"/>
      <c r="X916" s="3"/>
      <c r="Z916" s="3"/>
      <c r="AA916" s="34"/>
      <c r="AB916" s="38"/>
    </row>
    <row r="917" spans="8:28" x14ac:dyDescent="0.2">
      <c r="H917" s="12"/>
      <c r="I917" s="12"/>
      <c r="J917" s="7"/>
      <c r="K917" s="8"/>
      <c r="L917" s="2"/>
      <c r="M917" s="1"/>
      <c r="W917" s="3"/>
      <c r="X917" s="3"/>
      <c r="Z917" s="3"/>
      <c r="AA917" s="34"/>
      <c r="AB917" s="38"/>
    </row>
    <row r="918" spans="8:28" x14ac:dyDescent="0.2">
      <c r="H918" s="12"/>
      <c r="I918" s="12"/>
      <c r="J918" s="7"/>
      <c r="K918" s="8"/>
      <c r="L918" s="2"/>
      <c r="M918" s="1"/>
      <c r="W918" s="3"/>
      <c r="X918" s="3"/>
      <c r="Z918" s="3"/>
      <c r="AA918" s="34"/>
      <c r="AB918" s="38"/>
    </row>
    <row r="919" spans="8:28" x14ac:dyDescent="0.2">
      <c r="H919" s="12"/>
      <c r="I919" s="12"/>
      <c r="J919" s="7"/>
      <c r="K919" s="8"/>
      <c r="L919" s="2"/>
      <c r="M919" s="1"/>
      <c r="W919" s="3"/>
      <c r="X919" s="3"/>
      <c r="Z919" s="3"/>
      <c r="AA919" s="34"/>
      <c r="AB919" s="38"/>
    </row>
    <row r="920" spans="8:28" x14ac:dyDescent="0.2">
      <c r="H920" s="12"/>
      <c r="I920" s="12"/>
      <c r="J920" s="7"/>
      <c r="K920" s="8"/>
      <c r="L920" s="2"/>
      <c r="M920" s="1"/>
      <c r="W920" s="3"/>
      <c r="X920" s="3"/>
      <c r="Z920" s="3"/>
      <c r="AA920" s="34"/>
      <c r="AB920" s="38"/>
    </row>
    <row r="921" spans="8:28" x14ac:dyDescent="0.2">
      <c r="H921" s="12"/>
      <c r="I921" s="12"/>
      <c r="J921" s="7"/>
      <c r="K921" s="8"/>
      <c r="L921" s="2"/>
      <c r="M921" s="1"/>
      <c r="W921" s="3"/>
      <c r="X921" s="3"/>
      <c r="Z921" s="3"/>
      <c r="AA921" s="34"/>
      <c r="AB921" s="38"/>
    </row>
    <row r="922" spans="8:28" x14ac:dyDescent="0.2">
      <c r="H922" s="12"/>
      <c r="I922" s="12"/>
      <c r="J922" s="7"/>
      <c r="K922" s="8"/>
      <c r="L922" s="2"/>
      <c r="M922" s="1"/>
      <c r="W922" s="3"/>
      <c r="X922" s="3"/>
      <c r="Z922" s="3"/>
      <c r="AA922" s="34"/>
      <c r="AB922" s="38"/>
    </row>
    <row r="923" spans="8:28" x14ac:dyDescent="0.2">
      <c r="H923" s="12"/>
      <c r="I923" s="12"/>
      <c r="J923" s="7"/>
      <c r="K923" s="8"/>
      <c r="L923" s="2"/>
      <c r="M923" s="1"/>
      <c r="W923" s="3"/>
      <c r="X923" s="3"/>
      <c r="Z923" s="3"/>
      <c r="AA923" s="34"/>
      <c r="AB923" s="38"/>
    </row>
    <row r="924" spans="8:28" x14ac:dyDescent="0.2">
      <c r="H924" s="12"/>
      <c r="I924" s="12"/>
      <c r="J924" s="7"/>
      <c r="K924" s="8"/>
      <c r="L924" s="2"/>
      <c r="M924" s="1"/>
      <c r="W924" s="3"/>
      <c r="X924" s="3"/>
      <c r="Z924" s="3"/>
      <c r="AA924" s="34"/>
      <c r="AB924" s="38"/>
    </row>
    <row r="925" spans="8:28" x14ac:dyDescent="0.2">
      <c r="H925" s="12"/>
      <c r="I925" s="12"/>
      <c r="J925" s="7"/>
      <c r="K925" s="8"/>
      <c r="L925" s="2"/>
      <c r="M925" s="1"/>
      <c r="W925" s="3"/>
      <c r="X925" s="3"/>
      <c r="Z925" s="3"/>
      <c r="AA925" s="34"/>
      <c r="AB925" s="38"/>
    </row>
    <row r="926" spans="8:28" x14ac:dyDescent="0.2">
      <c r="H926" s="12"/>
      <c r="I926" s="12"/>
      <c r="J926" s="7"/>
      <c r="K926" s="8"/>
      <c r="L926" s="2"/>
      <c r="M926" s="1"/>
      <c r="W926" s="3"/>
      <c r="X926" s="3"/>
      <c r="Z926" s="3"/>
      <c r="AA926" s="34"/>
      <c r="AB926" s="38"/>
    </row>
    <row r="927" spans="8:28" x14ac:dyDescent="0.2">
      <c r="H927" s="12"/>
      <c r="I927" s="12"/>
      <c r="J927" s="7"/>
      <c r="K927" s="8"/>
      <c r="L927" s="2"/>
      <c r="M927" s="1"/>
      <c r="W927" s="3"/>
      <c r="X927" s="3"/>
      <c r="Z927" s="3"/>
      <c r="AA927" s="34"/>
      <c r="AB927" s="38"/>
    </row>
    <row r="928" spans="8:28" x14ac:dyDescent="0.2">
      <c r="H928" s="12"/>
      <c r="I928" s="12"/>
      <c r="J928" s="7"/>
      <c r="K928" s="8"/>
      <c r="L928" s="2"/>
      <c r="M928" s="1"/>
      <c r="W928" s="3"/>
      <c r="X928" s="3"/>
      <c r="Z928" s="3"/>
      <c r="AA928" s="34"/>
      <c r="AB928" s="38"/>
    </row>
    <row r="929" spans="8:28" x14ac:dyDescent="0.2">
      <c r="H929" s="12"/>
      <c r="I929" s="12"/>
      <c r="J929" s="7"/>
      <c r="K929" s="8"/>
      <c r="L929" s="2"/>
      <c r="M929" s="1"/>
      <c r="W929" s="3"/>
      <c r="X929" s="3"/>
      <c r="Z929" s="3"/>
      <c r="AA929" s="34"/>
      <c r="AB929" s="38"/>
    </row>
    <row r="930" spans="8:28" x14ac:dyDescent="0.2">
      <c r="H930" s="12"/>
      <c r="I930" s="12"/>
      <c r="J930" s="7"/>
      <c r="K930" s="8"/>
      <c r="L930" s="2"/>
      <c r="M930" s="1"/>
      <c r="W930" s="3"/>
      <c r="X930" s="3"/>
      <c r="Z930" s="3"/>
      <c r="AA930" s="34"/>
      <c r="AB930" s="38"/>
    </row>
    <row r="931" spans="8:28" x14ac:dyDescent="0.2">
      <c r="H931" s="12"/>
      <c r="I931" s="12"/>
      <c r="J931" s="7"/>
      <c r="K931" s="8"/>
      <c r="L931" s="2"/>
      <c r="M931" s="1"/>
      <c r="W931" s="3"/>
      <c r="X931" s="3"/>
      <c r="Z931" s="3"/>
      <c r="AA931" s="34"/>
      <c r="AB931" s="38"/>
    </row>
    <row r="932" spans="8:28" x14ac:dyDescent="0.2">
      <c r="H932" s="12"/>
      <c r="I932" s="12"/>
      <c r="J932" s="7"/>
      <c r="K932" s="8"/>
      <c r="L932" s="2"/>
      <c r="M932" s="1"/>
      <c r="W932" s="3"/>
      <c r="X932" s="3"/>
      <c r="Z932" s="3"/>
      <c r="AA932" s="34"/>
      <c r="AB932" s="38"/>
    </row>
    <row r="933" spans="8:28" x14ac:dyDescent="0.2">
      <c r="H933" s="12"/>
      <c r="I933" s="12"/>
      <c r="J933" s="7"/>
      <c r="K933" s="8"/>
      <c r="L933" s="2"/>
      <c r="M933" s="1"/>
      <c r="W933" s="3"/>
      <c r="X933" s="3"/>
      <c r="Z933" s="3"/>
      <c r="AA933" s="34"/>
      <c r="AB933" s="38"/>
    </row>
    <row r="934" spans="8:28" x14ac:dyDescent="0.2">
      <c r="H934" s="12"/>
      <c r="I934" s="12"/>
      <c r="J934" s="7"/>
      <c r="K934" s="8"/>
      <c r="L934" s="2"/>
      <c r="M934" s="1"/>
      <c r="W934" s="3"/>
      <c r="X934" s="3"/>
      <c r="Z934" s="3"/>
      <c r="AA934" s="34"/>
      <c r="AB934" s="38"/>
    </row>
    <row r="935" spans="8:28" x14ac:dyDescent="0.2">
      <c r="H935" s="12"/>
      <c r="I935" s="12"/>
      <c r="J935" s="7"/>
      <c r="K935" s="8"/>
      <c r="L935" s="2"/>
      <c r="M935" s="1"/>
      <c r="W935" s="3"/>
      <c r="X935" s="3"/>
      <c r="Z935" s="3"/>
      <c r="AA935" s="34"/>
      <c r="AB935" s="38"/>
    </row>
    <row r="936" spans="8:28" x14ac:dyDescent="0.2">
      <c r="H936" s="12"/>
      <c r="I936" s="12"/>
      <c r="J936" s="7"/>
      <c r="K936" s="8"/>
      <c r="L936" s="2"/>
      <c r="M936" s="1"/>
      <c r="W936" s="3"/>
      <c r="X936" s="3"/>
      <c r="Z936" s="3"/>
      <c r="AA936" s="34"/>
      <c r="AB936" s="38"/>
    </row>
    <row r="937" spans="8:28" x14ac:dyDescent="0.2">
      <c r="H937" s="12"/>
      <c r="I937" s="12"/>
      <c r="J937" s="7"/>
      <c r="K937" s="8"/>
      <c r="L937" s="2"/>
      <c r="M937" s="1"/>
      <c r="W937" s="3"/>
      <c r="X937" s="3"/>
      <c r="Z937" s="3"/>
      <c r="AA937" s="34"/>
      <c r="AB937" s="38"/>
    </row>
    <row r="938" spans="8:28" x14ac:dyDescent="0.2">
      <c r="H938" s="12"/>
      <c r="I938" s="12"/>
      <c r="J938" s="7"/>
      <c r="K938" s="8"/>
      <c r="L938" s="2"/>
      <c r="M938" s="1"/>
      <c r="W938" s="3"/>
      <c r="X938" s="3"/>
      <c r="Z938" s="3"/>
      <c r="AA938" s="34"/>
      <c r="AB938" s="38"/>
    </row>
    <row r="939" spans="8:28" x14ac:dyDescent="0.2">
      <c r="H939" s="12"/>
      <c r="I939" s="12"/>
      <c r="J939" s="7"/>
      <c r="K939" s="8"/>
      <c r="L939" s="2"/>
      <c r="M939" s="1"/>
      <c r="W939" s="3"/>
      <c r="X939" s="3"/>
      <c r="Z939" s="3"/>
      <c r="AA939" s="34"/>
      <c r="AB939" s="38"/>
    </row>
    <row r="940" spans="8:28" x14ac:dyDescent="0.2">
      <c r="H940" s="12"/>
      <c r="I940" s="12"/>
      <c r="J940" s="7"/>
      <c r="K940" s="8"/>
      <c r="L940" s="2"/>
      <c r="M940" s="1"/>
      <c r="W940" s="3"/>
      <c r="X940" s="3"/>
      <c r="Z940" s="3"/>
      <c r="AA940" s="34"/>
      <c r="AB940" s="38"/>
    </row>
    <row r="941" spans="8:28" x14ac:dyDescent="0.2">
      <c r="H941" s="12"/>
      <c r="I941" s="12"/>
      <c r="J941" s="7"/>
      <c r="K941" s="8"/>
      <c r="L941" s="2"/>
      <c r="M941" s="1"/>
      <c r="W941" s="3"/>
      <c r="X941" s="3"/>
      <c r="Z941" s="3"/>
      <c r="AA941" s="34"/>
      <c r="AB941" s="38"/>
    </row>
    <row r="942" spans="8:28" x14ac:dyDescent="0.2">
      <c r="H942" s="12"/>
      <c r="I942" s="12"/>
      <c r="J942" s="7"/>
      <c r="K942" s="8"/>
      <c r="L942" s="2"/>
      <c r="M942" s="1"/>
      <c r="W942" s="3"/>
      <c r="X942" s="3"/>
      <c r="Z942" s="3"/>
      <c r="AA942" s="34"/>
      <c r="AB942" s="38"/>
    </row>
    <row r="943" spans="8:28" x14ac:dyDescent="0.2">
      <c r="H943" s="12"/>
      <c r="I943" s="12"/>
      <c r="J943" s="7"/>
      <c r="K943" s="8"/>
      <c r="L943" s="2"/>
      <c r="M943" s="1"/>
      <c r="W943" s="3"/>
      <c r="X943" s="3"/>
      <c r="Z943" s="3"/>
      <c r="AA943" s="34"/>
      <c r="AB943" s="38"/>
    </row>
    <row r="944" spans="8:28" x14ac:dyDescent="0.2">
      <c r="H944" s="12"/>
      <c r="I944" s="12"/>
      <c r="J944" s="7"/>
      <c r="K944" s="8"/>
      <c r="L944" s="2"/>
      <c r="M944" s="1"/>
      <c r="W944" s="3"/>
      <c r="X944" s="3"/>
      <c r="Z944" s="3"/>
      <c r="AA944" s="34"/>
      <c r="AB944" s="38"/>
    </row>
    <row r="945" spans="8:28" x14ac:dyDescent="0.2">
      <c r="H945" s="12"/>
      <c r="I945" s="12"/>
      <c r="J945" s="7"/>
      <c r="K945" s="8"/>
      <c r="L945" s="2"/>
      <c r="M945" s="1"/>
      <c r="W945" s="3"/>
      <c r="X945" s="3"/>
      <c r="Z945" s="3"/>
      <c r="AA945" s="34"/>
      <c r="AB945" s="38"/>
    </row>
    <row r="946" spans="8:28" x14ac:dyDescent="0.2">
      <c r="H946" s="12"/>
      <c r="I946" s="12"/>
      <c r="J946" s="7"/>
      <c r="K946" s="8"/>
      <c r="L946" s="2"/>
      <c r="M946" s="1"/>
      <c r="W946" s="3"/>
      <c r="X946" s="3"/>
      <c r="Z946" s="3"/>
      <c r="AA946" s="34"/>
      <c r="AB946" s="38"/>
    </row>
    <row r="947" spans="8:28" x14ac:dyDescent="0.2">
      <c r="H947" s="12"/>
      <c r="I947" s="12"/>
      <c r="J947" s="7"/>
      <c r="K947" s="8"/>
      <c r="L947" s="2"/>
      <c r="M947" s="1"/>
      <c r="W947" s="3"/>
      <c r="X947" s="3"/>
      <c r="Z947" s="3"/>
      <c r="AA947" s="34"/>
      <c r="AB947" s="38"/>
    </row>
    <row r="948" spans="8:28" x14ac:dyDescent="0.2">
      <c r="H948" s="12"/>
      <c r="I948" s="12"/>
      <c r="J948" s="7"/>
      <c r="K948" s="8"/>
      <c r="L948" s="2"/>
      <c r="M948" s="1"/>
      <c r="W948" s="3"/>
      <c r="X948" s="3"/>
      <c r="Z948" s="3"/>
      <c r="AA948" s="34"/>
      <c r="AB948" s="38"/>
    </row>
    <row r="949" spans="8:28" x14ac:dyDescent="0.2">
      <c r="H949" s="12"/>
      <c r="I949" s="12"/>
      <c r="J949" s="7"/>
      <c r="K949" s="8"/>
      <c r="L949" s="2"/>
      <c r="M949" s="1"/>
      <c r="W949" s="3"/>
      <c r="X949" s="3"/>
      <c r="Z949" s="3"/>
      <c r="AA949" s="34"/>
      <c r="AB949" s="38"/>
    </row>
    <row r="950" spans="8:28" x14ac:dyDescent="0.2">
      <c r="H950" s="12"/>
      <c r="I950" s="12"/>
      <c r="J950" s="7"/>
      <c r="K950" s="8"/>
      <c r="L950" s="2"/>
      <c r="M950" s="1"/>
      <c r="W950" s="3"/>
      <c r="X950" s="3"/>
      <c r="Z950" s="3"/>
      <c r="AA950" s="34"/>
      <c r="AB950" s="38"/>
    </row>
    <row r="951" spans="8:28" x14ac:dyDescent="0.2">
      <c r="H951" s="12"/>
      <c r="I951" s="12"/>
      <c r="J951" s="7"/>
      <c r="K951" s="8"/>
      <c r="L951" s="2"/>
      <c r="M951" s="1"/>
      <c r="W951" s="3"/>
      <c r="X951" s="3"/>
      <c r="Z951" s="3"/>
      <c r="AA951" s="34"/>
      <c r="AB951" s="38"/>
    </row>
    <row r="952" spans="8:28" x14ac:dyDescent="0.2">
      <c r="H952" s="12"/>
      <c r="I952" s="12"/>
      <c r="J952" s="7"/>
      <c r="K952" s="8"/>
      <c r="L952" s="2"/>
      <c r="M952" s="1"/>
      <c r="W952" s="3"/>
      <c r="X952" s="3"/>
      <c r="Z952" s="3"/>
      <c r="AA952" s="34"/>
      <c r="AB952" s="38"/>
    </row>
    <row r="953" spans="8:28" x14ac:dyDescent="0.2">
      <c r="H953" s="12"/>
      <c r="I953" s="12"/>
      <c r="J953" s="7"/>
      <c r="K953" s="8"/>
      <c r="L953" s="2"/>
      <c r="M953" s="1"/>
      <c r="W953" s="3"/>
      <c r="X953" s="3"/>
      <c r="Z953" s="3"/>
      <c r="AA953" s="34"/>
      <c r="AB953" s="38"/>
    </row>
    <row r="954" spans="8:28" x14ac:dyDescent="0.2">
      <c r="H954" s="12"/>
      <c r="I954" s="12"/>
      <c r="J954" s="7"/>
      <c r="K954" s="8"/>
      <c r="L954" s="2"/>
      <c r="M954" s="1"/>
      <c r="W954" s="3"/>
      <c r="X954" s="3"/>
      <c r="Z954" s="3"/>
      <c r="AA954" s="34"/>
      <c r="AB954" s="38"/>
    </row>
    <row r="955" spans="8:28" x14ac:dyDescent="0.2">
      <c r="H955" s="12"/>
      <c r="I955" s="12"/>
      <c r="J955" s="7"/>
      <c r="K955" s="8"/>
      <c r="L955" s="2"/>
      <c r="M955" s="1"/>
      <c r="W955" s="3"/>
      <c r="X955" s="3"/>
      <c r="Z955" s="3"/>
      <c r="AA955" s="34"/>
      <c r="AB955" s="38"/>
    </row>
    <row r="956" spans="8:28" x14ac:dyDescent="0.2">
      <c r="H956" s="12"/>
      <c r="I956" s="12"/>
      <c r="J956" s="7"/>
      <c r="K956" s="8"/>
      <c r="L956" s="2"/>
      <c r="M956" s="1"/>
      <c r="W956" s="3"/>
      <c r="X956" s="3"/>
      <c r="Z956" s="3"/>
      <c r="AA956" s="34"/>
      <c r="AB956" s="38"/>
    </row>
    <row r="957" spans="8:28" x14ac:dyDescent="0.2">
      <c r="H957" s="12"/>
      <c r="I957" s="12"/>
      <c r="J957" s="7"/>
      <c r="K957" s="8"/>
      <c r="L957" s="2"/>
      <c r="M957" s="1"/>
      <c r="W957" s="3"/>
      <c r="X957" s="3"/>
      <c r="Z957" s="3"/>
      <c r="AA957" s="34"/>
      <c r="AB957" s="38"/>
    </row>
    <row r="958" spans="8:28" x14ac:dyDescent="0.2">
      <c r="H958" s="12"/>
      <c r="I958" s="12"/>
      <c r="J958" s="7"/>
      <c r="K958" s="8"/>
      <c r="L958" s="2"/>
      <c r="M958" s="1"/>
      <c r="W958" s="3"/>
      <c r="X958" s="3"/>
      <c r="Z958" s="3"/>
      <c r="AA958" s="34"/>
      <c r="AB958" s="38"/>
    </row>
    <row r="959" spans="8:28" x14ac:dyDescent="0.2">
      <c r="H959" s="12"/>
      <c r="I959" s="12"/>
      <c r="J959" s="7"/>
      <c r="K959" s="8"/>
      <c r="L959" s="2"/>
      <c r="M959" s="1"/>
      <c r="W959" s="3"/>
      <c r="X959" s="3"/>
      <c r="Z959" s="3"/>
      <c r="AA959" s="34"/>
      <c r="AB959" s="38"/>
    </row>
    <row r="960" spans="8:28" x14ac:dyDescent="0.2">
      <c r="H960" s="12"/>
      <c r="I960" s="12"/>
      <c r="J960" s="7"/>
      <c r="K960" s="8"/>
      <c r="L960" s="2"/>
      <c r="M960" s="1"/>
      <c r="W960" s="3"/>
      <c r="X960" s="3"/>
      <c r="Z960" s="3"/>
      <c r="AA960" s="34"/>
      <c r="AB960" s="38"/>
    </row>
    <row r="961" spans="8:28" x14ac:dyDescent="0.2">
      <c r="H961" s="12"/>
      <c r="I961" s="12"/>
      <c r="J961" s="7"/>
      <c r="K961" s="8"/>
      <c r="L961" s="2"/>
      <c r="M961" s="1"/>
      <c r="W961" s="3"/>
      <c r="X961" s="3"/>
      <c r="Z961" s="3"/>
      <c r="AA961" s="34"/>
      <c r="AB961" s="38"/>
    </row>
    <row r="962" spans="8:28" x14ac:dyDescent="0.2">
      <c r="H962" s="12"/>
      <c r="I962" s="12"/>
      <c r="J962" s="7"/>
      <c r="K962" s="8"/>
      <c r="L962" s="2"/>
      <c r="M962" s="1"/>
      <c r="W962" s="3"/>
      <c r="X962" s="3"/>
      <c r="Z962" s="3"/>
      <c r="AA962" s="34"/>
      <c r="AB962" s="38"/>
    </row>
    <row r="963" spans="8:28" x14ac:dyDescent="0.2">
      <c r="H963" s="12"/>
      <c r="I963" s="12"/>
      <c r="J963" s="7"/>
      <c r="K963" s="8"/>
      <c r="L963" s="2"/>
      <c r="M963" s="1"/>
      <c r="W963" s="3"/>
      <c r="X963" s="3"/>
      <c r="Z963" s="3"/>
      <c r="AA963" s="34"/>
      <c r="AB963" s="38"/>
    </row>
    <row r="964" spans="8:28" x14ac:dyDescent="0.2">
      <c r="H964" s="12"/>
      <c r="I964" s="12"/>
      <c r="J964" s="7"/>
      <c r="K964" s="8"/>
      <c r="L964" s="2"/>
      <c r="M964" s="1"/>
      <c r="W964" s="3"/>
      <c r="X964" s="3"/>
      <c r="Z964" s="3"/>
      <c r="AA964" s="34"/>
      <c r="AB964" s="38"/>
    </row>
    <row r="965" spans="8:28" x14ac:dyDescent="0.2">
      <c r="H965" s="12"/>
      <c r="I965" s="12"/>
      <c r="J965" s="7"/>
      <c r="K965" s="8"/>
      <c r="L965" s="2"/>
      <c r="M965" s="1"/>
      <c r="W965" s="3"/>
      <c r="X965" s="3"/>
      <c r="Z965" s="3"/>
      <c r="AA965" s="34"/>
      <c r="AB965" s="38"/>
    </row>
    <row r="966" spans="8:28" x14ac:dyDescent="0.2">
      <c r="H966" s="12"/>
      <c r="I966" s="12"/>
      <c r="J966" s="7"/>
      <c r="K966" s="8"/>
      <c r="L966" s="2"/>
      <c r="M966" s="1"/>
      <c r="W966" s="3"/>
      <c r="X966" s="3"/>
      <c r="Z966" s="3"/>
      <c r="AA966" s="34"/>
      <c r="AB966" s="38"/>
    </row>
    <row r="967" spans="8:28" x14ac:dyDescent="0.2">
      <c r="H967" s="12"/>
      <c r="I967" s="12"/>
      <c r="J967" s="7"/>
      <c r="K967" s="8"/>
      <c r="L967" s="2"/>
      <c r="M967" s="1"/>
      <c r="W967" s="3"/>
      <c r="X967" s="3"/>
      <c r="Z967" s="3"/>
      <c r="AA967" s="34"/>
      <c r="AB967" s="38"/>
    </row>
    <row r="968" spans="8:28" x14ac:dyDescent="0.2">
      <c r="H968" s="12"/>
      <c r="I968" s="12"/>
      <c r="J968" s="7"/>
      <c r="K968" s="8"/>
      <c r="L968" s="2"/>
      <c r="M968" s="1"/>
      <c r="W968" s="3"/>
      <c r="X968" s="3"/>
      <c r="Z968" s="3"/>
      <c r="AA968" s="34"/>
      <c r="AB968" s="38"/>
    </row>
    <row r="969" spans="8:28" x14ac:dyDescent="0.2">
      <c r="H969" s="12"/>
      <c r="I969" s="12"/>
      <c r="J969" s="7"/>
      <c r="K969" s="8"/>
      <c r="L969" s="2"/>
      <c r="M969" s="1"/>
      <c r="W969" s="3"/>
      <c r="X969" s="3"/>
      <c r="Z969" s="3"/>
      <c r="AA969" s="34"/>
      <c r="AB969" s="38"/>
    </row>
    <row r="970" spans="8:28" x14ac:dyDescent="0.2">
      <c r="H970" s="12"/>
      <c r="I970" s="12"/>
      <c r="J970" s="7"/>
      <c r="K970" s="8"/>
      <c r="L970" s="2"/>
      <c r="M970" s="1"/>
      <c r="W970" s="3"/>
      <c r="X970" s="3"/>
      <c r="Z970" s="3"/>
      <c r="AA970" s="34"/>
      <c r="AB970" s="38"/>
    </row>
    <row r="971" spans="8:28" x14ac:dyDescent="0.2">
      <c r="H971" s="12"/>
      <c r="I971" s="12"/>
      <c r="J971" s="7"/>
      <c r="K971" s="8"/>
      <c r="L971" s="2"/>
      <c r="M971" s="1"/>
      <c r="W971" s="3"/>
      <c r="X971" s="3"/>
      <c r="Z971" s="3"/>
      <c r="AA971" s="34"/>
      <c r="AB971" s="38"/>
    </row>
    <row r="972" spans="8:28" x14ac:dyDescent="0.2">
      <c r="H972" s="12"/>
      <c r="I972" s="12"/>
      <c r="J972" s="7"/>
      <c r="K972" s="8"/>
      <c r="L972" s="2"/>
      <c r="M972" s="1"/>
      <c r="W972" s="3"/>
      <c r="X972" s="3"/>
      <c r="Z972" s="3"/>
      <c r="AA972" s="34"/>
      <c r="AB972" s="38"/>
    </row>
    <row r="973" spans="8:28" x14ac:dyDescent="0.2">
      <c r="H973" s="12"/>
      <c r="I973" s="12"/>
      <c r="J973" s="7"/>
      <c r="K973" s="8"/>
      <c r="L973" s="2"/>
      <c r="M973" s="1"/>
      <c r="W973" s="3"/>
      <c r="X973" s="3"/>
      <c r="Z973" s="3"/>
      <c r="AA973" s="34"/>
      <c r="AB973" s="38"/>
    </row>
    <row r="974" spans="8:28" x14ac:dyDescent="0.2">
      <c r="H974" s="12"/>
      <c r="I974" s="12"/>
      <c r="J974" s="7"/>
      <c r="K974" s="8"/>
      <c r="L974" s="2"/>
      <c r="M974" s="1"/>
      <c r="W974" s="3"/>
      <c r="X974" s="3"/>
      <c r="Z974" s="3"/>
      <c r="AA974" s="34"/>
      <c r="AB974" s="38"/>
    </row>
    <row r="975" spans="8:28" x14ac:dyDescent="0.2">
      <c r="H975" s="12"/>
      <c r="I975" s="12"/>
      <c r="J975" s="7"/>
      <c r="K975" s="8"/>
      <c r="L975" s="2"/>
      <c r="M975" s="1"/>
      <c r="W975" s="3"/>
      <c r="X975" s="3"/>
      <c r="Z975" s="3"/>
      <c r="AA975" s="34"/>
      <c r="AB975" s="38"/>
    </row>
    <row r="976" spans="8:28" x14ac:dyDescent="0.2">
      <c r="H976" s="12"/>
      <c r="I976" s="12"/>
      <c r="J976" s="7"/>
      <c r="K976" s="8"/>
      <c r="L976" s="2"/>
      <c r="M976" s="1"/>
      <c r="W976" s="3"/>
      <c r="X976" s="3"/>
      <c r="Z976" s="3"/>
      <c r="AA976" s="34"/>
      <c r="AB976" s="38"/>
    </row>
    <row r="977" spans="8:28" x14ac:dyDescent="0.2">
      <c r="H977" s="12"/>
      <c r="I977" s="12"/>
      <c r="J977" s="7"/>
      <c r="K977" s="8"/>
      <c r="L977" s="2"/>
      <c r="M977" s="1"/>
      <c r="W977" s="3"/>
      <c r="X977" s="3"/>
      <c r="Z977" s="3"/>
      <c r="AA977" s="34"/>
      <c r="AB977" s="38"/>
    </row>
    <row r="978" spans="8:28" x14ac:dyDescent="0.2">
      <c r="H978" s="12"/>
      <c r="I978" s="12"/>
      <c r="J978" s="7"/>
      <c r="K978" s="8"/>
      <c r="L978" s="2"/>
      <c r="M978" s="1"/>
      <c r="W978" s="3"/>
      <c r="X978" s="3"/>
      <c r="Z978" s="3"/>
      <c r="AA978" s="34"/>
      <c r="AB978" s="38"/>
    </row>
    <row r="979" spans="8:28" x14ac:dyDescent="0.2">
      <c r="H979" s="12"/>
      <c r="I979" s="12"/>
      <c r="J979" s="7"/>
      <c r="K979" s="8"/>
      <c r="L979" s="2"/>
      <c r="M979" s="1"/>
      <c r="W979" s="3"/>
      <c r="X979" s="3"/>
      <c r="Z979" s="3"/>
      <c r="AA979" s="34"/>
      <c r="AB979" s="38"/>
    </row>
    <row r="980" spans="8:28" x14ac:dyDescent="0.2">
      <c r="H980" s="12"/>
      <c r="I980" s="12"/>
      <c r="J980" s="7"/>
      <c r="K980" s="8"/>
      <c r="L980" s="2"/>
      <c r="M980" s="1"/>
      <c r="W980" s="3"/>
      <c r="X980" s="3"/>
      <c r="Z980" s="3"/>
      <c r="AA980" s="34"/>
      <c r="AB980" s="38"/>
    </row>
    <row r="981" spans="8:28" x14ac:dyDescent="0.2">
      <c r="H981" s="12"/>
      <c r="I981" s="12"/>
      <c r="J981" s="7"/>
      <c r="K981" s="8"/>
      <c r="L981" s="2"/>
      <c r="M981" s="1"/>
      <c r="W981" s="3"/>
      <c r="X981" s="3"/>
      <c r="Z981" s="3"/>
      <c r="AA981" s="34"/>
      <c r="AB981" s="38"/>
    </row>
    <row r="982" spans="8:28" x14ac:dyDescent="0.2">
      <c r="H982" s="12"/>
      <c r="I982" s="12"/>
      <c r="J982" s="7"/>
      <c r="K982" s="8"/>
      <c r="L982" s="2"/>
      <c r="M982" s="1"/>
      <c r="W982" s="3"/>
      <c r="X982" s="3"/>
      <c r="Z982" s="3"/>
      <c r="AA982" s="34"/>
      <c r="AB982" s="38"/>
    </row>
    <row r="983" spans="8:28" x14ac:dyDescent="0.2">
      <c r="H983" s="12"/>
      <c r="I983" s="12"/>
      <c r="J983" s="7"/>
      <c r="K983" s="8"/>
      <c r="L983" s="2"/>
      <c r="M983" s="1"/>
      <c r="W983" s="3"/>
      <c r="X983" s="3"/>
      <c r="Z983" s="3"/>
      <c r="AA983" s="34"/>
      <c r="AB983" s="38"/>
    </row>
    <row r="984" spans="8:28" x14ac:dyDescent="0.2">
      <c r="H984" s="12"/>
      <c r="I984" s="12"/>
      <c r="J984" s="7"/>
      <c r="K984" s="8"/>
      <c r="L984" s="2"/>
      <c r="M984" s="1"/>
      <c r="W984" s="3"/>
      <c r="X984" s="3"/>
      <c r="Z984" s="3"/>
      <c r="AA984" s="34"/>
      <c r="AB984" s="38"/>
    </row>
    <row r="985" spans="8:28" x14ac:dyDescent="0.2">
      <c r="H985" s="12"/>
      <c r="I985" s="12"/>
      <c r="J985" s="7"/>
      <c r="K985" s="8"/>
      <c r="L985" s="2"/>
      <c r="M985" s="1"/>
      <c r="W985" s="3"/>
      <c r="X985" s="3"/>
      <c r="Z985" s="3"/>
      <c r="AA985" s="34"/>
      <c r="AB985" s="38"/>
    </row>
    <row r="986" spans="8:28" x14ac:dyDescent="0.2">
      <c r="H986" s="12"/>
      <c r="I986" s="12"/>
      <c r="J986" s="7"/>
      <c r="K986" s="8"/>
      <c r="L986" s="2"/>
      <c r="M986" s="1"/>
      <c r="W986" s="3"/>
      <c r="X986" s="3"/>
      <c r="Z986" s="3"/>
      <c r="AA986" s="34"/>
      <c r="AB986" s="38"/>
    </row>
    <row r="987" spans="8:28" x14ac:dyDescent="0.2">
      <c r="H987" s="12"/>
      <c r="I987" s="12"/>
      <c r="J987" s="7"/>
      <c r="K987" s="8"/>
      <c r="L987" s="2"/>
      <c r="M987" s="1"/>
      <c r="W987" s="3"/>
      <c r="X987" s="3"/>
      <c r="Z987" s="3"/>
      <c r="AA987" s="34"/>
      <c r="AB987" s="38"/>
    </row>
    <row r="988" spans="8:28" x14ac:dyDescent="0.2">
      <c r="H988" s="12"/>
      <c r="I988" s="12"/>
      <c r="J988" s="7"/>
      <c r="K988" s="8"/>
      <c r="L988" s="2"/>
      <c r="M988" s="1"/>
      <c r="W988" s="3"/>
      <c r="X988" s="3"/>
      <c r="Z988" s="3"/>
      <c r="AA988" s="34"/>
      <c r="AB988" s="38"/>
    </row>
    <row r="989" spans="8:28" x14ac:dyDescent="0.2">
      <c r="H989" s="12"/>
      <c r="I989" s="12"/>
      <c r="J989" s="7"/>
      <c r="K989" s="8"/>
      <c r="L989" s="2"/>
      <c r="M989" s="1"/>
      <c r="W989" s="3"/>
      <c r="X989" s="3"/>
      <c r="Z989" s="3"/>
      <c r="AA989" s="34"/>
      <c r="AB989" s="38"/>
    </row>
    <row r="990" spans="8:28" x14ac:dyDescent="0.2">
      <c r="H990" s="12"/>
      <c r="I990" s="12"/>
      <c r="J990" s="7"/>
      <c r="K990" s="8"/>
      <c r="L990" s="2"/>
      <c r="M990" s="1"/>
      <c r="W990" s="3"/>
      <c r="X990" s="3"/>
      <c r="Z990" s="3"/>
      <c r="AA990" s="34"/>
      <c r="AB990" s="38"/>
    </row>
    <row r="991" spans="8:28" x14ac:dyDescent="0.2">
      <c r="H991" s="12"/>
      <c r="I991" s="12"/>
      <c r="J991" s="7"/>
      <c r="K991" s="8"/>
      <c r="L991" s="2"/>
      <c r="M991" s="1"/>
      <c r="W991" s="3"/>
      <c r="X991" s="3"/>
      <c r="Z991" s="3"/>
      <c r="AA991" s="34"/>
      <c r="AB991" s="38"/>
    </row>
    <row r="992" spans="8:28" x14ac:dyDescent="0.2">
      <c r="H992" s="12"/>
      <c r="I992" s="12"/>
      <c r="J992" s="7"/>
      <c r="K992" s="8"/>
      <c r="L992" s="2"/>
      <c r="M992" s="1"/>
      <c r="W992" s="3"/>
      <c r="X992" s="3"/>
      <c r="Z992" s="3"/>
      <c r="AA992" s="34"/>
      <c r="AB992" s="38"/>
    </row>
    <row r="993" spans="8:28" x14ac:dyDescent="0.2">
      <c r="H993" s="12"/>
      <c r="I993" s="12"/>
      <c r="J993" s="7"/>
      <c r="K993" s="8"/>
      <c r="L993" s="2"/>
      <c r="M993" s="1"/>
      <c r="W993" s="3"/>
      <c r="X993" s="3"/>
      <c r="Z993" s="3"/>
      <c r="AA993" s="34"/>
      <c r="AB993" s="38"/>
    </row>
    <row r="994" spans="8:28" x14ac:dyDescent="0.2">
      <c r="H994" s="12"/>
      <c r="I994" s="12"/>
      <c r="J994" s="7"/>
      <c r="K994" s="8"/>
      <c r="L994" s="2"/>
      <c r="M994" s="1"/>
      <c r="W994" s="3"/>
      <c r="X994" s="3"/>
      <c r="Z994" s="3"/>
      <c r="AA994" s="34"/>
      <c r="AB994" s="38"/>
    </row>
    <row r="995" spans="8:28" x14ac:dyDescent="0.2">
      <c r="H995" s="12"/>
      <c r="I995" s="12"/>
      <c r="J995" s="7"/>
      <c r="K995" s="8"/>
      <c r="L995" s="2"/>
      <c r="M995" s="1"/>
      <c r="W995" s="3"/>
      <c r="X995" s="3"/>
      <c r="Z995" s="3"/>
      <c r="AA995" s="34"/>
      <c r="AB995" s="38"/>
    </row>
    <row r="996" spans="8:28" x14ac:dyDescent="0.2">
      <c r="H996" s="12"/>
      <c r="I996" s="12"/>
      <c r="J996" s="7"/>
      <c r="K996" s="8"/>
      <c r="L996" s="2"/>
      <c r="M996" s="1"/>
      <c r="W996" s="3"/>
      <c r="X996" s="3"/>
      <c r="Z996" s="3"/>
      <c r="AA996" s="34"/>
      <c r="AB996" s="38"/>
    </row>
    <row r="997" spans="8:28" x14ac:dyDescent="0.2">
      <c r="H997" s="12"/>
      <c r="I997" s="12"/>
      <c r="J997" s="7"/>
      <c r="K997" s="8"/>
      <c r="L997" s="2"/>
      <c r="M997" s="1"/>
      <c r="W997" s="3"/>
      <c r="X997" s="3"/>
      <c r="Z997" s="3"/>
      <c r="AA997" s="34"/>
      <c r="AB997" s="38"/>
    </row>
    <row r="998" spans="8:28" x14ac:dyDescent="0.2">
      <c r="H998" s="12"/>
      <c r="I998" s="12"/>
      <c r="J998" s="7"/>
      <c r="K998" s="8"/>
      <c r="L998" s="2"/>
      <c r="M998" s="1"/>
      <c r="W998" s="3"/>
      <c r="X998" s="3"/>
      <c r="Z998" s="3"/>
      <c r="AA998" s="34"/>
      <c r="AB998" s="38"/>
    </row>
    <row r="999" spans="8:28" x14ac:dyDescent="0.2">
      <c r="H999" s="12"/>
      <c r="I999" s="12"/>
      <c r="J999" s="7"/>
      <c r="K999" s="8"/>
      <c r="L999" s="2"/>
      <c r="M999" s="1"/>
      <c r="W999" s="3"/>
      <c r="X999" s="3"/>
      <c r="Z999" s="3"/>
      <c r="AA999" s="34"/>
      <c r="AB999" s="38"/>
    </row>
    <row r="1000" spans="8:28" x14ac:dyDescent="0.2">
      <c r="H1000" s="12"/>
      <c r="I1000" s="12"/>
      <c r="J1000" s="7"/>
      <c r="K1000" s="8"/>
      <c r="L1000" s="2"/>
      <c r="M1000" s="1"/>
      <c r="W1000" s="3"/>
      <c r="X1000" s="3"/>
      <c r="Z1000" s="3"/>
      <c r="AA1000" s="34"/>
      <c r="AB1000" s="38"/>
    </row>
    <row r="1001" spans="8:28" x14ac:dyDescent="0.2">
      <c r="H1001" s="12"/>
      <c r="I1001" s="12"/>
      <c r="J1001" s="7"/>
      <c r="K1001" s="8"/>
      <c r="L1001" s="2"/>
      <c r="M1001" s="1"/>
      <c r="W1001" s="3"/>
      <c r="X1001" s="3"/>
      <c r="Z1001" s="3"/>
      <c r="AA1001" s="34"/>
      <c r="AB1001" s="38"/>
    </row>
  </sheetData>
  <mergeCells count="1">
    <mergeCell ref="A6:B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8CBD-F4FF-F143-8A00-1FFD4EF60E29}">
  <dimension ref="A1:M442"/>
  <sheetViews>
    <sheetView workbookViewId="0">
      <pane ySplit="1" topLeftCell="A2" activePane="bottomLeft" state="frozen"/>
      <selection pane="bottomLeft" activeCell="H18" sqref="H18"/>
    </sheetView>
  </sheetViews>
  <sheetFormatPr baseColWidth="10" defaultRowHeight="16" x14ac:dyDescent="0.2"/>
  <cols>
    <col min="1" max="4" width="10.83203125" style="9"/>
    <col min="5" max="5" width="12.5" style="9" bestFit="1" customWidth="1"/>
    <col min="6" max="6" width="12.1640625" style="9" bestFit="1" customWidth="1"/>
    <col min="7" max="7" width="13.33203125" style="9" bestFit="1" customWidth="1"/>
    <col min="8" max="8" width="12.83203125" style="9" bestFit="1" customWidth="1"/>
    <col min="9" max="9" width="17.6640625" style="9" bestFit="1" customWidth="1"/>
    <col min="10" max="10" width="13.1640625" style="9" bestFit="1" customWidth="1"/>
    <col min="11" max="11" width="18" style="9" bestFit="1" customWidth="1"/>
    <col min="12" max="12" width="13.33203125" style="9" bestFit="1" customWidth="1"/>
    <col min="13" max="13" width="18.1640625" style="9" bestFit="1" customWidth="1"/>
    <col min="14" max="16384" width="10.83203125" style="9"/>
  </cols>
  <sheetData>
    <row r="1" spans="1:13" s="10" customFormat="1" x14ac:dyDescent="0.2">
      <c r="A1" s="10" t="s">
        <v>45</v>
      </c>
      <c r="B1" s="10" t="s">
        <v>46</v>
      </c>
      <c r="C1" s="10" t="s">
        <v>47</v>
      </c>
      <c r="D1" s="10" t="s">
        <v>48</v>
      </c>
      <c r="E1" s="10" t="s">
        <v>49</v>
      </c>
      <c r="F1" s="10" t="s">
        <v>50</v>
      </c>
      <c r="G1" s="10" t="s">
        <v>51</v>
      </c>
      <c r="H1" s="10" t="s">
        <v>52</v>
      </c>
      <c r="I1" s="10" t="s">
        <v>53</v>
      </c>
      <c r="J1" s="10" t="s">
        <v>54</v>
      </c>
      <c r="K1" s="10" t="s">
        <v>55</v>
      </c>
      <c r="L1" s="10" t="s">
        <v>56</v>
      </c>
      <c r="M1" s="10" t="s">
        <v>57</v>
      </c>
    </row>
    <row r="2" spans="1:13" x14ac:dyDescent="0.2">
      <c r="A2" s="9">
        <v>1</v>
      </c>
      <c r="B2" s="9">
        <v>1390.43</v>
      </c>
      <c r="C2" s="9">
        <v>20</v>
      </c>
      <c r="D2" s="9">
        <v>-5.08</v>
      </c>
      <c r="E2" s="9">
        <v>99.771035728051004</v>
      </c>
      <c r="F2" s="9">
        <v>0.99771035728051005</v>
      </c>
      <c r="G2" s="9">
        <v>2.5272999999999999</v>
      </c>
      <c r="H2" s="9">
        <v>0</v>
      </c>
      <c r="I2" s="9">
        <v>0</v>
      </c>
      <c r="J2" s="9">
        <v>0</v>
      </c>
      <c r="K2" s="9">
        <v>0</v>
      </c>
      <c r="L2" s="9">
        <v>0.2293</v>
      </c>
      <c r="M2" s="9">
        <v>0.2293</v>
      </c>
    </row>
    <row r="3" spans="1:13" x14ac:dyDescent="0.2">
      <c r="A3" s="9">
        <v>2</v>
      </c>
      <c r="B3" s="9">
        <v>1389.43</v>
      </c>
      <c r="C3" s="9">
        <v>19.984000000000002</v>
      </c>
      <c r="D3" s="9">
        <v>-5.0890000000000004</v>
      </c>
      <c r="E3" s="9">
        <v>99.642802076623994</v>
      </c>
      <c r="F3" s="9">
        <v>0.99642802076623993</v>
      </c>
      <c r="G3" s="9">
        <v>2.5274000000000001</v>
      </c>
      <c r="H3" s="9">
        <v>0</v>
      </c>
      <c r="I3" s="9">
        <v>0</v>
      </c>
      <c r="J3" s="9">
        <v>0</v>
      </c>
      <c r="K3" s="9">
        <v>0</v>
      </c>
      <c r="L3" s="9">
        <v>0.13039999999999999</v>
      </c>
      <c r="M3" s="9">
        <v>0.35970000000000002</v>
      </c>
    </row>
    <row r="4" spans="1:13" x14ac:dyDescent="0.2">
      <c r="A4" s="9">
        <v>3</v>
      </c>
      <c r="B4" s="9">
        <v>1388.43</v>
      </c>
      <c r="C4" s="9">
        <v>19.968</v>
      </c>
      <c r="D4" s="9">
        <v>-5.0979999999999999</v>
      </c>
      <c r="E4" s="9">
        <v>99.514972634659998</v>
      </c>
      <c r="F4" s="9">
        <v>0.99514972634659993</v>
      </c>
      <c r="G4" s="9">
        <v>2.5276000000000001</v>
      </c>
      <c r="H4" s="9">
        <v>0</v>
      </c>
      <c r="I4" s="9">
        <v>0</v>
      </c>
      <c r="J4" s="9">
        <v>0</v>
      </c>
      <c r="K4" s="9">
        <v>0</v>
      </c>
      <c r="L4" s="9">
        <v>0.13</v>
      </c>
      <c r="M4" s="9">
        <v>0.48970000000000002</v>
      </c>
    </row>
    <row r="5" spans="1:13" x14ac:dyDescent="0.2">
      <c r="A5" s="9">
        <v>4</v>
      </c>
      <c r="B5" s="9">
        <v>1387.43</v>
      </c>
      <c r="C5" s="9">
        <v>19.952000000000002</v>
      </c>
      <c r="D5" s="9">
        <v>-5.1070000000000002</v>
      </c>
      <c r="E5" s="9">
        <v>99.387545271931998</v>
      </c>
      <c r="F5" s="9">
        <v>0.99387545271931999</v>
      </c>
      <c r="G5" s="9">
        <v>2.5278</v>
      </c>
      <c r="H5" s="9">
        <v>0</v>
      </c>
      <c r="I5" s="9">
        <v>0</v>
      </c>
      <c r="J5" s="9">
        <v>0</v>
      </c>
      <c r="K5" s="9">
        <v>0</v>
      </c>
      <c r="L5" s="9">
        <v>0.12959999999999999</v>
      </c>
      <c r="M5" s="9">
        <v>0.61929999999999996</v>
      </c>
    </row>
    <row r="6" spans="1:13" x14ac:dyDescent="0.2">
      <c r="A6" s="9">
        <v>5</v>
      </c>
      <c r="B6" s="9">
        <v>1386.43</v>
      </c>
      <c r="C6" s="9">
        <v>19.936</v>
      </c>
      <c r="D6" s="9">
        <v>-5.1159999999999997</v>
      </c>
      <c r="E6" s="9">
        <v>99.260517862361993</v>
      </c>
      <c r="F6" s="9">
        <v>0.99260517862361997</v>
      </c>
      <c r="G6" s="9">
        <v>2.528</v>
      </c>
      <c r="H6" s="9">
        <v>0</v>
      </c>
      <c r="I6" s="9">
        <v>0</v>
      </c>
      <c r="J6" s="9">
        <v>0</v>
      </c>
      <c r="K6" s="9">
        <v>0</v>
      </c>
      <c r="L6" s="9">
        <v>0.12920000000000001</v>
      </c>
      <c r="M6" s="9">
        <v>0.74849999999999994</v>
      </c>
    </row>
    <row r="7" spans="1:13" x14ac:dyDescent="0.2">
      <c r="A7" s="9">
        <v>6</v>
      </c>
      <c r="B7" s="9">
        <v>1385.43</v>
      </c>
      <c r="C7" s="9">
        <v>19.920000000000002</v>
      </c>
      <c r="D7" s="9">
        <v>-5.1260000000000003</v>
      </c>
      <c r="E7" s="9">
        <v>99.133888283881006</v>
      </c>
      <c r="F7" s="9">
        <v>0.99133888283881011</v>
      </c>
      <c r="G7" s="9">
        <v>2.5282</v>
      </c>
      <c r="H7" s="9">
        <v>0</v>
      </c>
      <c r="I7" s="9">
        <v>0</v>
      </c>
      <c r="J7" s="9">
        <v>0</v>
      </c>
      <c r="K7" s="9">
        <v>0</v>
      </c>
      <c r="L7" s="9">
        <v>0.1288</v>
      </c>
      <c r="M7" s="9">
        <v>0.87729999999999997</v>
      </c>
    </row>
    <row r="8" spans="1:13" x14ac:dyDescent="0.2">
      <c r="A8" s="9">
        <v>7</v>
      </c>
      <c r="B8" s="9">
        <v>1384.43</v>
      </c>
      <c r="C8" s="9">
        <v>19.905000000000001</v>
      </c>
      <c r="D8" s="9">
        <v>-5.1349999999999998</v>
      </c>
      <c r="E8" s="9">
        <v>99.007654418209</v>
      </c>
      <c r="F8" s="9">
        <v>0.99007654418209001</v>
      </c>
      <c r="G8" s="9">
        <v>2.5284</v>
      </c>
      <c r="H8" s="9">
        <v>0</v>
      </c>
      <c r="I8" s="9">
        <v>0</v>
      </c>
      <c r="J8" s="9">
        <v>0</v>
      </c>
      <c r="K8" s="9">
        <v>0</v>
      </c>
      <c r="L8" s="9">
        <v>0.12839999999999999</v>
      </c>
      <c r="M8" s="9">
        <v>1.0057</v>
      </c>
    </row>
    <row r="9" spans="1:13" x14ac:dyDescent="0.2">
      <c r="A9" s="9">
        <v>8</v>
      </c>
      <c r="B9" s="9">
        <v>1383.43</v>
      </c>
      <c r="C9" s="9">
        <v>19.888999999999999</v>
      </c>
      <c r="D9" s="9">
        <v>-5.1440000000000001</v>
      </c>
      <c r="E9" s="9">
        <v>98.881814150682004</v>
      </c>
      <c r="F9" s="9">
        <v>0.98881814150682001</v>
      </c>
      <c r="G9" s="9">
        <v>2.5286</v>
      </c>
      <c r="H9" s="9">
        <v>0</v>
      </c>
      <c r="I9" s="9">
        <v>0</v>
      </c>
      <c r="J9" s="9">
        <v>0</v>
      </c>
      <c r="K9" s="9">
        <v>0</v>
      </c>
      <c r="L9" s="9">
        <v>0.128</v>
      </c>
      <c r="M9" s="9">
        <v>1.1337000000000002</v>
      </c>
    </row>
    <row r="10" spans="1:13" x14ac:dyDescent="0.2">
      <c r="A10" s="9">
        <v>9</v>
      </c>
      <c r="B10" s="9">
        <v>1382.43</v>
      </c>
      <c r="C10" s="9">
        <v>19.873000000000001</v>
      </c>
      <c r="D10" s="9">
        <v>-5.1529999999999996</v>
      </c>
      <c r="E10" s="9">
        <v>98.756365370029997</v>
      </c>
      <c r="F10" s="9">
        <v>0.98756365370029997</v>
      </c>
      <c r="G10" s="9">
        <v>2.5287999999999999</v>
      </c>
      <c r="H10" s="9">
        <v>0</v>
      </c>
      <c r="I10" s="9">
        <v>0</v>
      </c>
      <c r="J10" s="9">
        <v>0</v>
      </c>
      <c r="K10" s="9">
        <v>0</v>
      </c>
      <c r="L10" s="9">
        <v>0.12759999999999999</v>
      </c>
      <c r="M10" s="9">
        <v>1.2613000000000001</v>
      </c>
    </row>
    <row r="11" spans="1:13" x14ac:dyDescent="0.2">
      <c r="A11" s="9">
        <v>10</v>
      </c>
      <c r="B11" s="9">
        <v>1381.43</v>
      </c>
      <c r="C11" s="9">
        <v>19.856999999999999</v>
      </c>
      <c r="D11" s="9">
        <v>-5.1619999999999999</v>
      </c>
      <c r="E11" s="9">
        <v>98.631305968006004</v>
      </c>
      <c r="F11" s="9">
        <v>0.98631305968006</v>
      </c>
      <c r="G11" s="9">
        <v>2.5289999999999999</v>
      </c>
      <c r="H11" s="9">
        <v>0</v>
      </c>
      <c r="I11" s="9">
        <v>0</v>
      </c>
      <c r="J11" s="9">
        <v>0</v>
      </c>
      <c r="K11" s="9">
        <v>0</v>
      </c>
      <c r="L11" s="9">
        <v>0.12720000000000001</v>
      </c>
      <c r="M11" s="9">
        <v>1.3885000000000001</v>
      </c>
    </row>
    <row r="12" spans="1:13" x14ac:dyDescent="0.2">
      <c r="A12" s="9">
        <v>11</v>
      </c>
      <c r="B12" s="9">
        <v>1380.43</v>
      </c>
      <c r="C12" s="9">
        <v>19.841000000000001</v>
      </c>
      <c r="D12" s="9">
        <v>-5.1710000000000003</v>
      </c>
      <c r="E12" s="9">
        <v>98.506633839905007</v>
      </c>
      <c r="F12" s="9">
        <v>0.98506633839905011</v>
      </c>
      <c r="G12" s="9">
        <v>2.5291999999999999</v>
      </c>
      <c r="H12" s="9">
        <v>0</v>
      </c>
      <c r="I12" s="9">
        <v>0</v>
      </c>
      <c r="J12" s="9">
        <v>0</v>
      </c>
      <c r="K12" s="9">
        <v>0</v>
      </c>
      <c r="L12" s="9">
        <v>0.1268</v>
      </c>
      <c r="M12" s="9">
        <v>1.5153000000000001</v>
      </c>
    </row>
    <row r="13" spans="1:13" x14ac:dyDescent="0.2">
      <c r="A13" s="9">
        <v>12</v>
      </c>
      <c r="B13" s="9">
        <v>1379.43</v>
      </c>
      <c r="C13" s="9">
        <v>19.824999999999999</v>
      </c>
      <c r="D13" s="9">
        <v>-5.181</v>
      </c>
      <c r="E13" s="9">
        <v>98.382346882961997</v>
      </c>
      <c r="F13" s="9">
        <v>0.98382346882962002</v>
      </c>
      <c r="G13" s="9">
        <v>2.5293000000000001</v>
      </c>
      <c r="H13" s="9">
        <v>0</v>
      </c>
      <c r="I13" s="9">
        <v>0</v>
      </c>
      <c r="J13" s="9">
        <v>0</v>
      </c>
      <c r="K13" s="9">
        <v>0</v>
      </c>
      <c r="L13" s="9">
        <v>0.12640000000000001</v>
      </c>
      <c r="M13" s="9">
        <v>1.6417000000000002</v>
      </c>
    </row>
    <row r="14" spans="1:13" x14ac:dyDescent="0.2">
      <c r="A14" s="9">
        <v>13</v>
      </c>
      <c r="B14" s="9">
        <v>1378.43</v>
      </c>
      <c r="C14" s="9">
        <v>19.809000000000001</v>
      </c>
      <c r="D14" s="9">
        <v>-5.19</v>
      </c>
      <c r="E14" s="9">
        <v>98.258442997572004</v>
      </c>
      <c r="F14" s="9">
        <v>0.98258442997572004</v>
      </c>
      <c r="G14" s="9">
        <v>2.5295000000000001</v>
      </c>
      <c r="H14" s="9">
        <v>0</v>
      </c>
      <c r="I14" s="9">
        <v>0</v>
      </c>
      <c r="J14" s="9">
        <v>0</v>
      </c>
      <c r="K14" s="9">
        <v>0</v>
      </c>
      <c r="L14" s="9">
        <v>0.126</v>
      </c>
      <c r="M14" s="9">
        <v>1.7677</v>
      </c>
    </row>
    <row r="15" spans="1:13" x14ac:dyDescent="0.2">
      <c r="A15" s="9">
        <v>14</v>
      </c>
      <c r="B15" s="9">
        <v>1377.43</v>
      </c>
      <c r="C15" s="9">
        <v>19.792999999999999</v>
      </c>
      <c r="D15" s="9">
        <v>-5.1989999999999998</v>
      </c>
      <c r="E15" s="9">
        <v>98.134920086007995</v>
      </c>
      <c r="F15" s="9">
        <v>0.98134920086007993</v>
      </c>
      <c r="G15" s="9">
        <v>2.5297000000000001</v>
      </c>
      <c r="H15" s="9">
        <v>0</v>
      </c>
      <c r="I15" s="9">
        <v>0</v>
      </c>
      <c r="J15" s="9">
        <v>0</v>
      </c>
      <c r="K15" s="9">
        <v>0</v>
      </c>
      <c r="L15" s="9">
        <v>0.12570000000000001</v>
      </c>
      <c r="M15" s="9">
        <v>1.8934</v>
      </c>
    </row>
    <row r="16" spans="1:13" x14ac:dyDescent="0.2">
      <c r="A16" s="9">
        <v>15</v>
      </c>
      <c r="B16" s="9">
        <v>1376.43</v>
      </c>
      <c r="C16" s="9">
        <v>19.777000000000001</v>
      </c>
      <c r="D16" s="9">
        <v>-5.2080000000000002</v>
      </c>
      <c r="E16" s="9">
        <v>98.011776053109003</v>
      </c>
      <c r="F16" s="9">
        <v>0.98011776053109001</v>
      </c>
      <c r="G16" s="9">
        <v>2.5299</v>
      </c>
      <c r="H16" s="9">
        <v>0</v>
      </c>
      <c r="I16" s="9">
        <v>0</v>
      </c>
      <c r="J16" s="9">
        <v>0</v>
      </c>
      <c r="K16" s="9">
        <v>0</v>
      </c>
      <c r="L16" s="9">
        <v>0.12529999999999999</v>
      </c>
      <c r="M16" s="9">
        <v>2.0186999999999999</v>
      </c>
    </row>
    <row r="17" spans="1:13" x14ac:dyDescent="0.2">
      <c r="A17" s="9">
        <v>16</v>
      </c>
      <c r="B17" s="9">
        <v>1375.43</v>
      </c>
      <c r="C17" s="9">
        <v>19.760999999999999</v>
      </c>
      <c r="D17" s="9">
        <v>-5.218</v>
      </c>
      <c r="E17" s="9">
        <v>97.889008805347999</v>
      </c>
      <c r="F17" s="9">
        <v>0.97889008805347999</v>
      </c>
      <c r="G17" s="9">
        <v>2.5301</v>
      </c>
      <c r="H17" s="9">
        <v>0</v>
      </c>
      <c r="I17" s="9">
        <v>0</v>
      </c>
      <c r="J17" s="9">
        <v>0</v>
      </c>
      <c r="K17" s="9">
        <v>0</v>
      </c>
      <c r="L17" s="9">
        <v>0.1249</v>
      </c>
      <c r="M17" s="9">
        <v>2.1435999999999997</v>
      </c>
    </row>
    <row r="18" spans="1:13" x14ac:dyDescent="0.2">
      <c r="A18" s="9">
        <v>17</v>
      </c>
      <c r="B18" s="9">
        <v>1374.43</v>
      </c>
      <c r="C18" s="9">
        <v>19.745999999999999</v>
      </c>
      <c r="D18" s="9">
        <v>-5.2270000000000003</v>
      </c>
      <c r="E18" s="9">
        <v>97.766616250572994</v>
      </c>
      <c r="F18" s="9">
        <v>0.97766616250572991</v>
      </c>
      <c r="G18" s="9">
        <v>2.5303</v>
      </c>
      <c r="H18" s="9">
        <v>0</v>
      </c>
      <c r="I18" s="9">
        <v>0</v>
      </c>
      <c r="J18" s="9">
        <v>0</v>
      </c>
      <c r="K18" s="9">
        <v>0</v>
      </c>
      <c r="L18" s="9">
        <v>0.1245</v>
      </c>
      <c r="M18" s="9">
        <v>2.2680999999999996</v>
      </c>
    </row>
    <row r="19" spans="1:13" x14ac:dyDescent="0.2">
      <c r="A19" s="9">
        <v>18</v>
      </c>
      <c r="B19" s="9">
        <v>1373.43</v>
      </c>
      <c r="C19" s="9">
        <v>19.73</v>
      </c>
      <c r="D19" s="9">
        <v>-5.2359999999999998</v>
      </c>
      <c r="E19" s="9">
        <v>97.644596298584005</v>
      </c>
      <c r="F19" s="9">
        <v>0.97644596298584008</v>
      </c>
      <c r="G19" s="9">
        <v>2.5305</v>
      </c>
      <c r="H19" s="9">
        <v>0</v>
      </c>
      <c r="I19" s="9">
        <v>0</v>
      </c>
      <c r="J19" s="9">
        <v>0</v>
      </c>
      <c r="K19" s="9">
        <v>0</v>
      </c>
      <c r="L19" s="9">
        <v>0.1242</v>
      </c>
      <c r="M19" s="9">
        <v>2.3922999999999996</v>
      </c>
    </row>
    <row r="20" spans="1:13" x14ac:dyDescent="0.2">
      <c r="A20" s="9">
        <v>19</v>
      </c>
      <c r="B20" s="9">
        <v>1372.43</v>
      </c>
      <c r="C20" s="9">
        <v>19.713999999999999</v>
      </c>
      <c r="D20" s="9">
        <v>-5.2450000000000001</v>
      </c>
      <c r="E20" s="9">
        <v>97.522946859919998</v>
      </c>
      <c r="F20" s="9">
        <v>0.97522946859920001</v>
      </c>
      <c r="G20" s="9">
        <v>2.5306999999999999</v>
      </c>
      <c r="H20" s="9">
        <v>0</v>
      </c>
      <c r="I20" s="9">
        <v>0</v>
      </c>
      <c r="J20" s="9">
        <v>0</v>
      </c>
      <c r="K20" s="9">
        <v>0</v>
      </c>
      <c r="L20" s="9">
        <v>0.12379999999999999</v>
      </c>
      <c r="M20" s="9">
        <v>2.5160999999999998</v>
      </c>
    </row>
    <row r="21" spans="1:13" x14ac:dyDescent="0.2">
      <c r="A21" s="9">
        <v>20</v>
      </c>
      <c r="B21" s="9">
        <v>1371.43</v>
      </c>
      <c r="C21" s="9">
        <v>19.698</v>
      </c>
      <c r="D21" s="9">
        <v>-5.2549999999999999</v>
      </c>
      <c r="E21" s="9">
        <v>97.401665846026006</v>
      </c>
      <c r="F21" s="9">
        <v>0.97401665846026009</v>
      </c>
      <c r="G21" s="9">
        <v>2.5308999999999999</v>
      </c>
      <c r="H21" s="9">
        <v>0</v>
      </c>
      <c r="I21" s="9">
        <v>0</v>
      </c>
      <c r="J21" s="9">
        <v>0</v>
      </c>
      <c r="K21" s="9">
        <v>0</v>
      </c>
      <c r="L21" s="9">
        <v>0.1234</v>
      </c>
      <c r="M21" s="9">
        <v>2.6395</v>
      </c>
    </row>
    <row r="22" spans="1:13" x14ac:dyDescent="0.2">
      <c r="A22" s="9">
        <v>21</v>
      </c>
      <c r="B22" s="9">
        <v>1370.43</v>
      </c>
      <c r="C22" s="9">
        <v>19.681999999999999</v>
      </c>
      <c r="D22" s="9">
        <v>-5.2640000000000002</v>
      </c>
      <c r="E22" s="9">
        <v>97.280751169119995</v>
      </c>
      <c r="F22" s="9">
        <v>0.97280751169119994</v>
      </c>
      <c r="G22" s="9">
        <v>2.5310999999999999</v>
      </c>
      <c r="H22" s="9">
        <v>0</v>
      </c>
      <c r="I22" s="9">
        <v>0</v>
      </c>
      <c r="J22" s="9">
        <v>0</v>
      </c>
      <c r="K22" s="9">
        <v>0</v>
      </c>
      <c r="L22" s="9">
        <v>0.1231</v>
      </c>
      <c r="M22" s="9">
        <v>2.7625999999999999</v>
      </c>
    </row>
    <row r="23" spans="1:13" x14ac:dyDescent="0.2">
      <c r="A23" s="9">
        <v>22</v>
      </c>
      <c r="B23" s="9">
        <v>1369.43</v>
      </c>
      <c r="C23" s="9">
        <v>19.666</v>
      </c>
      <c r="D23" s="9">
        <v>-5.2729999999999997</v>
      </c>
      <c r="E23" s="9">
        <v>97.160200741943001</v>
      </c>
      <c r="F23" s="9">
        <v>0.97160200741943004</v>
      </c>
      <c r="G23" s="9">
        <v>2.5312999999999999</v>
      </c>
      <c r="H23" s="9">
        <v>0</v>
      </c>
      <c r="I23" s="9">
        <v>0</v>
      </c>
      <c r="J23" s="9">
        <v>0</v>
      </c>
      <c r="K23" s="9">
        <v>0</v>
      </c>
      <c r="L23" s="9">
        <v>0.1227</v>
      </c>
      <c r="M23" s="9">
        <v>2.8853</v>
      </c>
    </row>
    <row r="24" spans="1:13" x14ac:dyDescent="0.2">
      <c r="A24" s="9">
        <v>23</v>
      </c>
      <c r="B24" s="9">
        <v>1368.43</v>
      </c>
      <c r="C24" s="9">
        <v>19.649999999999999</v>
      </c>
      <c r="D24" s="9">
        <v>-5.2830000000000004</v>
      </c>
      <c r="E24" s="9">
        <v>97.040012477139996</v>
      </c>
      <c r="F24" s="9">
        <v>0.97040012477139992</v>
      </c>
      <c r="G24" s="9">
        <v>2.5314999999999999</v>
      </c>
      <c r="H24" s="9">
        <v>0</v>
      </c>
      <c r="I24" s="9">
        <v>0</v>
      </c>
      <c r="J24" s="9">
        <v>0</v>
      </c>
      <c r="K24" s="9">
        <v>0</v>
      </c>
      <c r="L24" s="9">
        <v>0.12230000000000001</v>
      </c>
      <c r="M24" s="9">
        <v>3.0076000000000001</v>
      </c>
    </row>
    <row r="25" spans="1:13" x14ac:dyDescent="0.2">
      <c r="A25" s="9">
        <v>24</v>
      </c>
      <c r="B25" s="9">
        <v>1367.43</v>
      </c>
      <c r="C25" s="9">
        <v>19.634</v>
      </c>
      <c r="D25" s="9">
        <v>-5.2919999999999998</v>
      </c>
      <c r="E25" s="9">
        <v>96.920184287148004</v>
      </c>
      <c r="F25" s="9">
        <v>0.96920184287148003</v>
      </c>
      <c r="G25" s="9">
        <v>2.5316999999999998</v>
      </c>
      <c r="H25" s="9">
        <v>0</v>
      </c>
      <c r="I25" s="9">
        <v>0</v>
      </c>
      <c r="J25" s="9">
        <v>0</v>
      </c>
      <c r="K25" s="9">
        <v>0</v>
      </c>
      <c r="L25" s="9">
        <v>0.122</v>
      </c>
      <c r="M25" s="9">
        <v>3.1295999999999999</v>
      </c>
    </row>
    <row r="26" spans="1:13" x14ac:dyDescent="0.2">
      <c r="A26" s="9">
        <v>25</v>
      </c>
      <c r="B26" s="9">
        <v>1366.43</v>
      </c>
      <c r="C26" s="9">
        <v>19.617999999999999</v>
      </c>
      <c r="D26" s="9">
        <v>-5.3010000000000002</v>
      </c>
      <c r="E26" s="9">
        <v>96.800714084519996</v>
      </c>
      <c r="F26" s="9">
        <v>0.96800714084520001</v>
      </c>
      <c r="G26" s="9">
        <v>2.5318999999999998</v>
      </c>
      <c r="H26" s="9">
        <v>0</v>
      </c>
      <c r="I26" s="9">
        <v>0</v>
      </c>
      <c r="J26" s="9">
        <v>0</v>
      </c>
      <c r="K26" s="9">
        <v>0</v>
      </c>
      <c r="L26" s="9">
        <v>0.1216</v>
      </c>
      <c r="M26" s="9">
        <v>3.2511999999999999</v>
      </c>
    </row>
    <row r="27" spans="1:13" x14ac:dyDescent="0.2">
      <c r="A27" s="9">
        <v>26</v>
      </c>
      <c r="B27" s="9">
        <v>1365.43</v>
      </c>
      <c r="C27" s="9">
        <v>19.602</v>
      </c>
      <c r="D27" s="9">
        <v>-5.3109999999999999</v>
      </c>
      <c r="E27" s="9">
        <v>96.681599780102005</v>
      </c>
      <c r="F27" s="9">
        <v>0.96681599780102001</v>
      </c>
      <c r="G27" s="9">
        <v>2.5320999999999998</v>
      </c>
      <c r="H27" s="9">
        <v>0</v>
      </c>
      <c r="I27" s="9">
        <v>0</v>
      </c>
      <c r="J27" s="9">
        <v>0</v>
      </c>
      <c r="K27" s="9">
        <v>0</v>
      </c>
      <c r="L27" s="9">
        <v>0.12130000000000001</v>
      </c>
      <c r="M27" s="9">
        <v>3.3725000000000001</v>
      </c>
    </row>
    <row r="28" spans="1:13" x14ac:dyDescent="0.2">
      <c r="A28" s="9">
        <v>27</v>
      </c>
      <c r="B28" s="9">
        <v>1364.43</v>
      </c>
      <c r="C28" s="9">
        <v>19.587</v>
      </c>
      <c r="D28" s="9">
        <v>-5.32</v>
      </c>
      <c r="E28" s="9">
        <v>96.562839284749003</v>
      </c>
      <c r="F28" s="9">
        <v>0.96562839284749002</v>
      </c>
      <c r="G28" s="9">
        <v>2.5323000000000002</v>
      </c>
      <c r="H28" s="9">
        <v>0</v>
      </c>
      <c r="I28" s="9">
        <v>0</v>
      </c>
      <c r="J28" s="9">
        <v>0</v>
      </c>
      <c r="K28" s="9">
        <v>0</v>
      </c>
      <c r="L28" s="9">
        <v>0.12089999999999999</v>
      </c>
      <c r="M28" s="9">
        <v>3.4933999999999998</v>
      </c>
    </row>
    <row r="29" spans="1:13" x14ac:dyDescent="0.2">
      <c r="A29" s="9">
        <v>28</v>
      </c>
      <c r="B29" s="9">
        <v>1363.43</v>
      </c>
      <c r="C29" s="9">
        <v>19.571000000000002</v>
      </c>
      <c r="D29" s="9">
        <v>-5.3289999999999997</v>
      </c>
      <c r="E29" s="9">
        <v>96.444430507483005</v>
      </c>
      <c r="F29" s="9">
        <v>0.96444430507483003</v>
      </c>
      <c r="G29" s="9">
        <v>2.5325000000000002</v>
      </c>
      <c r="H29" s="9">
        <v>0</v>
      </c>
      <c r="I29" s="9">
        <v>0</v>
      </c>
      <c r="J29" s="9">
        <v>0</v>
      </c>
      <c r="K29" s="9">
        <v>0</v>
      </c>
      <c r="L29" s="9">
        <v>0.1205</v>
      </c>
      <c r="M29" s="9">
        <v>3.6138999999999997</v>
      </c>
    </row>
    <row r="30" spans="1:13" x14ac:dyDescent="0.2">
      <c r="A30" s="9">
        <v>29</v>
      </c>
      <c r="B30" s="9">
        <v>1362.43</v>
      </c>
      <c r="C30" s="9">
        <v>19.555</v>
      </c>
      <c r="D30" s="9">
        <v>-5.3390000000000004</v>
      </c>
      <c r="E30" s="9">
        <v>96.326371355885996</v>
      </c>
      <c r="F30" s="9">
        <v>0.96326371355885998</v>
      </c>
      <c r="G30" s="9">
        <v>2.5327000000000002</v>
      </c>
      <c r="H30" s="9">
        <v>0</v>
      </c>
      <c r="I30" s="9">
        <v>0</v>
      </c>
      <c r="J30" s="9">
        <v>0</v>
      </c>
      <c r="K30" s="9">
        <v>0</v>
      </c>
      <c r="L30" s="9">
        <v>0.1202</v>
      </c>
      <c r="M30" s="9">
        <v>3.7340999999999998</v>
      </c>
    </row>
    <row r="31" spans="1:13" x14ac:dyDescent="0.2">
      <c r="A31" s="9">
        <v>30</v>
      </c>
      <c r="B31" s="9">
        <v>1361.43</v>
      </c>
      <c r="C31" s="9">
        <v>19.539000000000001</v>
      </c>
      <c r="D31" s="9">
        <v>-5.3479999999999999</v>
      </c>
      <c r="E31" s="9">
        <v>96.208659735452997</v>
      </c>
      <c r="F31" s="9">
        <v>0.96208659735452995</v>
      </c>
      <c r="G31" s="9">
        <v>2.5329000000000002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3.7340999999999998</v>
      </c>
    </row>
    <row r="32" spans="1:13" x14ac:dyDescent="0.2">
      <c r="A32" s="9">
        <v>31</v>
      </c>
      <c r="B32" s="9">
        <v>1360.43</v>
      </c>
      <c r="C32" s="9">
        <v>19.523</v>
      </c>
      <c r="D32" s="9">
        <v>-5.3579999999999997</v>
      </c>
      <c r="E32" s="9">
        <v>96.091293549954997</v>
      </c>
      <c r="F32" s="9">
        <v>0.96091293549954993</v>
      </c>
      <c r="G32" s="9">
        <v>2.5331000000000001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3.7340999999999998</v>
      </c>
    </row>
    <row r="33" spans="1:13" x14ac:dyDescent="0.2">
      <c r="A33" s="9">
        <v>32</v>
      </c>
      <c r="B33" s="9">
        <v>1359.43</v>
      </c>
      <c r="C33" s="9">
        <v>19.507000000000001</v>
      </c>
      <c r="D33" s="9">
        <v>-5.367</v>
      </c>
      <c r="E33" s="9">
        <v>95.974270699922002</v>
      </c>
      <c r="F33" s="9">
        <v>0.95974270699922004</v>
      </c>
      <c r="G33" s="9">
        <v>2.5333000000000001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3.7340999999999998</v>
      </c>
    </row>
    <row r="34" spans="1:13" x14ac:dyDescent="0.2">
      <c r="A34" s="9">
        <v>33</v>
      </c>
      <c r="B34" s="9">
        <v>1358.43</v>
      </c>
      <c r="C34" s="9">
        <v>19.491</v>
      </c>
      <c r="D34" s="9">
        <v>-5.3760000000000003</v>
      </c>
      <c r="E34" s="9">
        <v>95.857589083299999</v>
      </c>
      <c r="F34" s="9">
        <v>0.95857589083299999</v>
      </c>
      <c r="G34" s="9">
        <v>2.5335000000000001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3.7340999999999998</v>
      </c>
    </row>
    <row r="35" spans="1:13" x14ac:dyDescent="0.2">
      <c r="A35" s="9">
        <v>34</v>
      </c>
      <c r="B35" s="9">
        <v>1357.43</v>
      </c>
      <c r="C35" s="9">
        <v>19.475000000000001</v>
      </c>
      <c r="D35" s="9">
        <v>-5.3860000000000001</v>
      </c>
      <c r="E35" s="9">
        <v>95.741246594969994</v>
      </c>
      <c r="F35" s="9">
        <v>0.95741246594969998</v>
      </c>
      <c r="G35" s="9">
        <v>2.5337000000000001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3.7340999999999998</v>
      </c>
    </row>
    <row r="36" spans="1:13" x14ac:dyDescent="0.2">
      <c r="A36" s="9">
        <v>35</v>
      </c>
      <c r="B36" s="9">
        <v>1356.43</v>
      </c>
      <c r="C36" s="9">
        <v>19.459</v>
      </c>
      <c r="D36" s="9">
        <v>-5.3949999999999996</v>
      </c>
      <c r="E36" s="9">
        <v>95.625241125854004</v>
      </c>
      <c r="F36" s="9">
        <v>0.95625241125853999</v>
      </c>
      <c r="G36" s="9">
        <v>2.5339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3.7340999999999998</v>
      </c>
    </row>
    <row r="37" spans="1:13" x14ac:dyDescent="0.2">
      <c r="A37" s="9">
        <v>36</v>
      </c>
      <c r="B37" s="9">
        <v>1355.43</v>
      </c>
      <c r="C37" s="9">
        <v>19.443000000000001</v>
      </c>
      <c r="D37" s="9">
        <v>-5.4050000000000002</v>
      </c>
      <c r="E37" s="9">
        <v>95.509570563107005</v>
      </c>
      <c r="F37" s="9">
        <v>0.95509570563107005</v>
      </c>
      <c r="G37" s="9">
        <v>2.5341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3.7340999999999998</v>
      </c>
    </row>
    <row r="38" spans="1:13" x14ac:dyDescent="0.2">
      <c r="A38" s="9">
        <v>37</v>
      </c>
      <c r="B38" s="9">
        <v>1354.43</v>
      </c>
      <c r="C38" s="9">
        <v>19.428000000000001</v>
      </c>
      <c r="D38" s="9">
        <v>-5.4139999999999997</v>
      </c>
      <c r="E38" s="9">
        <v>95.394232789521993</v>
      </c>
      <c r="F38" s="9">
        <v>0.95394232789521993</v>
      </c>
      <c r="G38" s="9">
        <v>2.5343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3.7340999999999998</v>
      </c>
    </row>
    <row r="39" spans="1:13" x14ac:dyDescent="0.2">
      <c r="A39" s="9">
        <v>38</v>
      </c>
      <c r="B39" s="9">
        <v>1353.43</v>
      </c>
      <c r="C39" s="9">
        <v>19.411999999999999</v>
      </c>
      <c r="D39" s="9">
        <v>-5.4240000000000004</v>
      </c>
      <c r="E39" s="9">
        <v>95.279225683072994</v>
      </c>
      <c r="F39" s="9">
        <v>0.95279225683072999</v>
      </c>
      <c r="G39" s="9">
        <v>2.5345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3.7340999999999998</v>
      </c>
    </row>
    <row r="40" spans="1:13" x14ac:dyDescent="0.2">
      <c r="A40" s="9">
        <v>39</v>
      </c>
      <c r="B40" s="9">
        <v>1352.43</v>
      </c>
      <c r="C40" s="9">
        <v>19.396000000000001</v>
      </c>
      <c r="D40" s="9">
        <v>-5.4329999999999998</v>
      </c>
      <c r="E40" s="9">
        <v>94.465505779146994</v>
      </c>
      <c r="F40" s="9">
        <v>0.94465505779146997</v>
      </c>
      <c r="G40" s="9">
        <v>2.5323000000000002</v>
      </c>
      <c r="H40" s="9">
        <v>0</v>
      </c>
      <c r="I40" s="9">
        <v>0</v>
      </c>
      <c r="J40" s="9">
        <v>0.81610000000000005</v>
      </c>
      <c r="K40" s="9">
        <v>0.81610000000000005</v>
      </c>
      <c r="L40" s="9">
        <v>0</v>
      </c>
      <c r="M40" s="9">
        <v>3.7340999999999998</v>
      </c>
    </row>
    <row r="41" spans="1:13" x14ac:dyDescent="0.2">
      <c r="A41" s="9">
        <v>40</v>
      </c>
      <c r="B41" s="9">
        <v>1351.43</v>
      </c>
      <c r="C41" s="9">
        <v>19.38</v>
      </c>
      <c r="D41" s="9">
        <v>-5.4429999999999996</v>
      </c>
      <c r="E41" s="9">
        <v>94.115181587688994</v>
      </c>
      <c r="F41" s="9">
        <v>0.9411518158768899</v>
      </c>
      <c r="G41" s="9">
        <v>2.5318000000000001</v>
      </c>
      <c r="H41" s="9">
        <v>0</v>
      </c>
      <c r="I41" s="9">
        <v>0</v>
      </c>
      <c r="J41" s="9">
        <v>0.35260000000000002</v>
      </c>
      <c r="K41" s="9">
        <v>1.1687000000000001</v>
      </c>
      <c r="L41" s="9">
        <v>0</v>
      </c>
      <c r="M41" s="9">
        <v>3.7340999999999998</v>
      </c>
    </row>
    <row r="42" spans="1:13" x14ac:dyDescent="0.2">
      <c r="A42" s="9">
        <v>41</v>
      </c>
      <c r="B42" s="9">
        <v>1350.43</v>
      </c>
      <c r="C42" s="9">
        <v>19.364000000000001</v>
      </c>
      <c r="D42" s="9">
        <v>-5.452</v>
      </c>
      <c r="E42" s="9">
        <v>93.766914204586996</v>
      </c>
      <c r="F42" s="9">
        <v>0.93766914204586993</v>
      </c>
      <c r="G42" s="9">
        <v>2.5312000000000001</v>
      </c>
      <c r="H42" s="9">
        <v>0</v>
      </c>
      <c r="I42" s="9">
        <v>0</v>
      </c>
      <c r="J42" s="9">
        <v>0.35060000000000002</v>
      </c>
      <c r="K42" s="9">
        <v>1.5193000000000001</v>
      </c>
      <c r="L42" s="9">
        <v>0</v>
      </c>
      <c r="M42" s="9">
        <v>3.7340999999999998</v>
      </c>
    </row>
    <row r="43" spans="1:13" x14ac:dyDescent="0.2">
      <c r="A43" s="9">
        <v>42</v>
      </c>
      <c r="B43" s="9">
        <v>1349.43</v>
      </c>
      <c r="C43" s="9">
        <v>19.347999999999999</v>
      </c>
      <c r="D43" s="9">
        <v>-5.4619999999999997</v>
      </c>
      <c r="E43" s="9">
        <v>93.420742047440001</v>
      </c>
      <c r="F43" s="9">
        <v>0.93420742047439997</v>
      </c>
      <c r="G43" s="9">
        <v>2.5306000000000002</v>
      </c>
      <c r="H43" s="9">
        <v>0</v>
      </c>
      <c r="I43" s="9">
        <v>0</v>
      </c>
      <c r="J43" s="9">
        <v>0.34849999999999998</v>
      </c>
      <c r="K43" s="9">
        <v>1.8678000000000001</v>
      </c>
      <c r="L43" s="9">
        <v>0</v>
      </c>
      <c r="M43" s="9">
        <v>3.7340999999999998</v>
      </c>
    </row>
    <row r="44" spans="1:13" x14ac:dyDescent="0.2">
      <c r="A44" s="9">
        <v>43</v>
      </c>
      <c r="B44" s="9">
        <v>1348.43</v>
      </c>
      <c r="C44" s="9">
        <v>19.332000000000001</v>
      </c>
      <c r="D44" s="9">
        <v>-5.4720000000000004</v>
      </c>
      <c r="E44" s="9">
        <v>93.076696913188997</v>
      </c>
      <c r="F44" s="9">
        <v>0.93076696913188994</v>
      </c>
      <c r="G44" s="9">
        <v>2.5299999999999998</v>
      </c>
      <c r="H44" s="9">
        <v>0</v>
      </c>
      <c r="I44" s="9">
        <v>0</v>
      </c>
      <c r="J44" s="9">
        <v>0.3463</v>
      </c>
      <c r="K44" s="9">
        <v>2.2141000000000002</v>
      </c>
      <c r="L44" s="9">
        <v>0</v>
      </c>
      <c r="M44" s="9">
        <v>3.7340999999999998</v>
      </c>
    </row>
    <row r="45" spans="1:13" x14ac:dyDescent="0.2">
      <c r="A45" s="9">
        <v>44</v>
      </c>
      <c r="B45" s="9">
        <v>1347.43</v>
      </c>
      <c r="C45" s="9">
        <v>19.315999999999999</v>
      </c>
      <c r="D45" s="9">
        <v>-5.4809999999999999</v>
      </c>
      <c r="E45" s="9">
        <v>92.734804916960996</v>
      </c>
      <c r="F45" s="9">
        <v>0.92734804916961</v>
      </c>
      <c r="G45" s="9">
        <v>2.5295000000000001</v>
      </c>
      <c r="H45" s="9">
        <v>0</v>
      </c>
      <c r="I45" s="9">
        <v>0</v>
      </c>
      <c r="J45" s="9">
        <v>0.34420000000000001</v>
      </c>
      <c r="K45" s="9">
        <v>2.5583</v>
      </c>
      <c r="L45" s="9">
        <v>0</v>
      </c>
      <c r="M45" s="9">
        <v>3.7340999999999998</v>
      </c>
    </row>
    <row r="46" spans="1:13" x14ac:dyDescent="0.2">
      <c r="A46" s="9">
        <v>45</v>
      </c>
      <c r="B46" s="9">
        <v>1346.43</v>
      </c>
      <c r="C46" s="9">
        <v>19.3</v>
      </c>
      <c r="D46" s="9">
        <v>-5.4909999999999997</v>
      </c>
      <c r="E46" s="9">
        <v>92.395087273246006</v>
      </c>
      <c r="F46" s="9">
        <v>0.92395087273246002</v>
      </c>
      <c r="G46" s="9">
        <v>2.5289000000000001</v>
      </c>
      <c r="H46" s="9">
        <v>0</v>
      </c>
      <c r="I46" s="9">
        <v>0</v>
      </c>
      <c r="J46" s="9">
        <v>0.34200000000000003</v>
      </c>
      <c r="K46" s="9">
        <v>2.9003000000000001</v>
      </c>
      <c r="L46" s="9">
        <v>0</v>
      </c>
      <c r="M46" s="9">
        <v>3.7340999999999998</v>
      </c>
    </row>
    <row r="47" spans="1:13" x14ac:dyDescent="0.2">
      <c r="A47" s="9">
        <v>46</v>
      </c>
      <c r="B47" s="9">
        <v>1345.43</v>
      </c>
      <c r="C47" s="9">
        <v>19.283999999999999</v>
      </c>
      <c r="D47" s="9">
        <v>-5.5</v>
      </c>
      <c r="E47" s="9">
        <v>92.057560948306005</v>
      </c>
      <c r="F47" s="9">
        <v>0.92057560948306005</v>
      </c>
      <c r="G47" s="9">
        <v>2.5283000000000002</v>
      </c>
      <c r="H47" s="9">
        <v>0</v>
      </c>
      <c r="I47" s="9">
        <v>0</v>
      </c>
      <c r="J47" s="9">
        <v>0.33979999999999999</v>
      </c>
      <c r="K47" s="9">
        <v>3.2401</v>
      </c>
      <c r="L47" s="9">
        <v>0</v>
      </c>
      <c r="M47" s="9">
        <v>3.7340999999999998</v>
      </c>
    </row>
    <row r="48" spans="1:13" x14ac:dyDescent="0.2">
      <c r="A48" s="9">
        <v>47</v>
      </c>
      <c r="B48" s="9">
        <v>1344.43</v>
      </c>
      <c r="C48" s="9">
        <v>19.268999999999998</v>
      </c>
      <c r="D48" s="9">
        <v>-5.51</v>
      </c>
      <c r="E48" s="9">
        <v>91.722239212378</v>
      </c>
      <c r="F48" s="9">
        <v>0.91722239212377998</v>
      </c>
      <c r="G48" s="9">
        <v>2.5278</v>
      </c>
      <c r="H48" s="9">
        <v>0</v>
      </c>
      <c r="I48" s="9">
        <v>0</v>
      </c>
      <c r="J48" s="9">
        <v>0.33760000000000001</v>
      </c>
      <c r="K48" s="9">
        <v>3.5777000000000001</v>
      </c>
      <c r="L48" s="9">
        <v>0</v>
      </c>
      <c r="M48" s="9">
        <v>3.7340999999999998</v>
      </c>
    </row>
    <row r="49" spans="1:13" x14ac:dyDescent="0.2">
      <c r="A49" s="9">
        <v>48</v>
      </c>
      <c r="B49" s="9">
        <v>1343.43</v>
      </c>
      <c r="C49" s="9">
        <v>19.253</v>
      </c>
      <c r="D49" s="9">
        <v>-5.52</v>
      </c>
      <c r="E49" s="9">
        <v>91.389132106464004</v>
      </c>
      <c r="F49" s="9">
        <v>0.91389132106463999</v>
      </c>
      <c r="G49" s="9">
        <v>2.5272000000000001</v>
      </c>
      <c r="H49" s="9">
        <v>0</v>
      </c>
      <c r="I49" s="9">
        <v>0</v>
      </c>
      <c r="J49" s="9">
        <v>0.33539999999999998</v>
      </c>
      <c r="K49" s="9">
        <v>3.9131</v>
      </c>
      <c r="L49" s="9">
        <v>0</v>
      </c>
      <c r="M49" s="9">
        <v>3.7340999999999998</v>
      </c>
    </row>
    <row r="50" spans="1:13" x14ac:dyDescent="0.2">
      <c r="A50" s="9">
        <v>49</v>
      </c>
      <c r="B50" s="9">
        <v>1342.43</v>
      </c>
      <c r="C50" s="9">
        <v>19.236999999999998</v>
      </c>
      <c r="D50" s="9">
        <v>-5.5289999999999999</v>
      </c>
      <c r="E50" s="9">
        <v>91.058246841178999</v>
      </c>
      <c r="F50" s="9">
        <v>0.91058246841179002</v>
      </c>
      <c r="G50" s="9">
        <v>2.5266000000000002</v>
      </c>
      <c r="H50" s="9">
        <v>0</v>
      </c>
      <c r="I50" s="9">
        <v>0</v>
      </c>
      <c r="J50" s="9">
        <v>0.3332</v>
      </c>
      <c r="K50" s="9">
        <v>4.2462999999999997</v>
      </c>
      <c r="L50" s="9">
        <v>0</v>
      </c>
      <c r="M50" s="9">
        <v>3.7340999999999998</v>
      </c>
    </row>
    <row r="51" spans="1:13" x14ac:dyDescent="0.2">
      <c r="A51" s="9">
        <v>50</v>
      </c>
      <c r="B51" s="9">
        <v>1341.43</v>
      </c>
      <c r="C51" s="9">
        <v>19.221</v>
      </c>
      <c r="D51" s="9">
        <v>-5.5389999999999997</v>
      </c>
      <c r="E51" s="9">
        <v>90.729588138745001</v>
      </c>
      <c r="F51" s="9">
        <v>0.90729588138744999</v>
      </c>
      <c r="G51" s="9">
        <v>2.5261</v>
      </c>
      <c r="H51" s="9">
        <v>0</v>
      </c>
      <c r="I51" s="9">
        <v>0</v>
      </c>
      <c r="J51" s="9">
        <v>0.33100000000000002</v>
      </c>
      <c r="K51" s="9">
        <v>4.5773000000000001</v>
      </c>
      <c r="L51" s="9">
        <v>0</v>
      </c>
      <c r="M51" s="9">
        <v>3.7340999999999998</v>
      </c>
    </row>
    <row r="52" spans="1:13" x14ac:dyDescent="0.2">
      <c r="A52" s="9">
        <v>51</v>
      </c>
      <c r="B52" s="9">
        <v>1340.43</v>
      </c>
      <c r="C52" s="9">
        <v>19.204999999999998</v>
      </c>
      <c r="D52" s="9">
        <v>-5.548</v>
      </c>
      <c r="E52" s="9">
        <v>90.403158527681001</v>
      </c>
      <c r="F52" s="9">
        <v>0.90403158527681005</v>
      </c>
      <c r="G52" s="9">
        <v>2.5255000000000001</v>
      </c>
      <c r="H52" s="9">
        <v>0</v>
      </c>
      <c r="I52" s="9">
        <v>0</v>
      </c>
      <c r="J52" s="9">
        <v>0.32869999999999999</v>
      </c>
      <c r="K52" s="9">
        <v>4.9060000000000006</v>
      </c>
      <c r="L52" s="9">
        <v>0</v>
      </c>
      <c r="M52" s="9">
        <v>3.7340999999999998</v>
      </c>
    </row>
    <row r="53" spans="1:13" x14ac:dyDescent="0.2">
      <c r="A53" s="9">
        <v>52</v>
      </c>
      <c r="B53" s="9">
        <v>1339.43</v>
      </c>
      <c r="C53" s="9">
        <v>19.189</v>
      </c>
      <c r="D53" s="9">
        <v>-5.5579999999999998</v>
      </c>
      <c r="E53" s="9">
        <v>90.078958597690004</v>
      </c>
      <c r="F53" s="9">
        <v>0.90078958597690006</v>
      </c>
      <c r="G53" s="9">
        <v>2.5249999999999999</v>
      </c>
      <c r="H53" s="9">
        <v>0</v>
      </c>
      <c r="I53" s="9">
        <v>0</v>
      </c>
      <c r="J53" s="9">
        <v>0.32650000000000001</v>
      </c>
      <c r="K53" s="9">
        <v>5.2325000000000008</v>
      </c>
      <c r="L53" s="9">
        <v>0</v>
      </c>
      <c r="M53" s="9">
        <v>3.7340999999999998</v>
      </c>
    </row>
    <row r="54" spans="1:13" x14ac:dyDescent="0.2">
      <c r="A54" s="9">
        <v>53</v>
      </c>
      <c r="B54" s="9">
        <v>1338.43</v>
      </c>
      <c r="C54" s="9">
        <v>19.172999999999998</v>
      </c>
      <c r="D54" s="9">
        <v>-5.5679999999999996</v>
      </c>
      <c r="E54" s="9">
        <v>89.756987221898001</v>
      </c>
      <c r="F54" s="9">
        <v>0.89756987221897999</v>
      </c>
      <c r="G54" s="9">
        <v>2.5244</v>
      </c>
      <c r="H54" s="9">
        <v>0</v>
      </c>
      <c r="I54" s="9">
        <v>0</v>
      </c>
      <c r="J54" s="9">
        <v>0.32429999999999998</v>
      </c>
      <c r="K54" s="9">
        <v>5.5568000000000008</v>
      </c>
      <c r="L54" s="9">
        <v>0</v>
      </c>
      <c r="M54" s="9">
        <v>3.7340999999999998</v>
      </c>
    </row>
    <row r="55" spans="1:13" x14ac:dyDescent="0.2">
      <c r="A55" s="9">
        <v>54</v>
      </c>
      <c r="B55" s="9">
        <v>1337.43</v>
      </c>
      <c r="C55" s="9">
        <v>19.157</v>
      </c>
      <c r="D55" s="9">
        <v>-5.577</v>
      </c>
      <c r="E55" s="9">
        <v>89.437241750265997</v>
      </c>
      <c r="F55" s="9">
        <v>0.89437241750265994</v>
      </c>
      <c r="G55" s="9">
        <v>2.5238</v>
      </c>
      <c r="H55" s="9">
        <v>0</v>
      </c>
      <c r="I55" s="9">
        <v>0</v>
      </c>
      <c r="J55" s="9">
        <v>0.3221</v>
      </c>
      <c r="K55" s="9">
        <v>5.8789000000000007</v>
      </c>
      <c r="L55" s="9">
        <v>0</v>
      </c>
      <c r="M55" s="9">
        <v>3.7340999999999998</v>
      </c>
    </row>
    <row r="56" spans="1:13" x14ac:dyDescent="0.2">
      <c r="A56" s="9">
        <v>55</v>
      </c>
      <c r="B56" s="9">
        <v>1336.43</v>
      </c>
      <c r="C56" s="9">
        <v>19.140999999999998</v>
      </c>
      <c r="D56" s="9">
        <v>-5.5869999999999997</v>
      </c>
      <c r="E56" s="9">
        <v>89.119718179057998</v>
      </c>
      <c r="F56" s="9">
        <v>0.89119718179057994</v>
      </c>
      <c r="G56" s="9">
        <v>2.5232999999999999</v>
      </c>
      <c r="H56" s="9">
        <v>0</v>
      </c>
      <c r="I56" s="9">
        <v>0</v>
      </c>
      <c r="J56" s="9">
        <v>0.31979999999999997</v>
      </c>
      <c r="K56" s="9">
        <v>6.1987000000000005</v>
      </c>
      <c r="L56" s="9">
        <v>0</v>
      </c>
      <c r="M56" s="9">
        <v>3.7340999999999998</v>
      </c>
    </row>
    <row r="57" spans="1:13" x14ac:dyDescent="0.2">
      <c r="A57" s="9">
        <v>56</v>
      </c>
      <c r="B57" s="9">
        <v>1335.43</v>
      </c>
      <c r="C57" s="9">
        <v>19.125</v>
      </c>
      <c r="D57" s="9">
        <v>-5.5970000000000004</v>
      </c>
      <c r="E57" s="9">
        <v>88.804411300020007</v>
      </c>
      <c r="F57" s="9">
        <v>0.88804411300020003</v>
      </c>
      <c r="G57" s="9">
        <v>2.5226999999999999</v>
      </c>
      <c r="H57" s="9">
        <v>0</v>
      </c>
      <c r="I57" s="9">
        <v>0</v>
      </c>
      <c r="J57" s="9">
        <v>0.31759999999999999</v>
      </c>
      <c r="K57" s="9">
        <v>6.5163000000000002</v>
      </c>
      <c r="L57" s="9">
        <v>0</v>
      </c>
      <c r="M57" s="9">
        <v>3.7340999999999998</v>
      </c>
    </row>
    <row r="58" spans="1:13" x14ac:dyDescent="0.2">
      <c r="A58" s="9">
        <v>57</v>
      </c>
      <c r="B58" s="9">
        <v>1334.43</v>
      </c>
      <c r="C58" s="9">
        <v>19.11</v>
      </c>
      <c r="D58" s="9">
        <v>-5.6070000000000002</v>
      </c>
      <c r="E58" s="9">
        <v>88.49131483184</v>
      </c>
      <c r="F58" s="9">
        <v>0.88491314831839996</v>
      </c>
      <c r="G58" s="9">
        <v>2.5222000000000002</v>
      </c>
      <c r="H58" s="9">
        <v>0</v>
      </c>
      <c r="I58" s="9">
        <v>0</v>
      </c>
      <c r="J58" s="9">
        <v>0.31540000000000001</v>
      </c>
      <c r="K58" s="9">
        <v>6.8317000000000005</v>
      </c>
      <c r="L58" s="9">
        <v>0</v>
      </c>
      <c r="M58" s="9">
        <v>3.7340999999999998</v>
      </c>
    </row>
    <row r="59" spans="1:13" x14ac:dyDescent="0.2">
      <c r="A59" s="9">
        <v>58</v>
      </c>
      <c r="B59" s="9">
        <v>1333.43</v>
      </c>
      <c r="C59" s="9">
        <v>19.094000000000001</v>
      </c>
      <c r="D59" s="9">
        <v>-5.6159999999999997</v>
      </c>
      <c r="E59" s="9">
        <v>88.180421536482001</v>
      </c>
      <c r="F59" s="9">
        <v>0.88180421536482001</v>
      </c>
      <c r="G59" s="9">
        <v>2.5217000000000001</v>
      </c>
      <c r="H59" s="9">
        <v>0</v>
      </c>
      <c r="I59" s="9">
        <v>0</v>
      </c>
      <c r="J59" s="9">
        <v>0.31319999999999998</v>
      </c>
      <c r="K59" s="9">
        <v>7.1449000000000007</v>
      </c>
      <c r="L59" s="9">
        <v>0</v>
      </c>
      <c r="M59" s="9">
        <v>3.7340999999999998</v>
      </c>
    </row>
    <row r="60" spans="1:13" x14ac:dyDescent="0.2">
      <c r="A60" s="9">
        <v>59</v>
      </c>
      <c r="B60" s="9">
        <v>1332.43</v>
      </c>
      <c r="C60" s="9">
        <v>19.077999999999999</v>
      </c>
      <c r="D60" s="9">
        <v>-5.6260000000000003</v>
      </c>
      <c r="E60" s="9">
        <v>87.871723322215999</v>
      </c>
      <c r="F60" s="9">
        <v>0.87871723322216</v>
      </c>
      <c r="G60" s="9">
        <v>2.5211000000000001</v>
      </c>
      <c r="H60" s="9">
        <v>0</v>
      </c>
      <c r="I60" s="9">
        <v>0</v>
      </c>
      <c r="J60" s="9">
        <v>0.311</v>
      </c>
      <c r="K60" s="9">
        <v>7.4559000000000006</v>
      </c>
      <c r="L60" s="9">
        <v>0</v>
      </c>
      <c r="M60" s="9">
        <v>3.7340999999999998</v>
      </c>
    </row>
    <row r="61" spans="1:13" x14ac:dyDescent="0.2">
      <c r="A61" s="9">
        <v>60</v>
      </c>
      <c r="B61" s="9">
        <v>1331.43</v>
      </c>
      <c r="C61" s="9">
        <v>19.062000000000001</v>
      </c>
      <c r="D61" s="9">
        <v>-5.6360000000000001</v>
      </c>
      <c r="E61" s="9">
        <v>87.565211335428998</v>
      </c>
      <c r="F61" s="9">
        <v>0.87565211335428994</v>
      </c>
      <c r="G61" s="9">
        <v>2.5206</v>
      </c>
      <c r="H61" s="9">
        <v>0</v>
      </c>
      <c r="I61" s="9">
        <v>0</v>
      </c>
      <c r="J61" s="9">
        <v>0.30880000000000002</v>
      </c>
      <c r="K61" s="9">
        <v>7.7647000000000004</v>
      </c>
      <c r="L61" s="9">
        <v>0</v>
      </c>
      <c r="M61" s="9">
        <v>3.7340999999999998</v>
      </c>
    </row>
    <row r="62" spans="1:13" x14ac:dyDescent="0.2">
      <c r="A62" s="9">
        <v>61</v>
      </c>
      <c r="B62" s="9">
        <v>1330.43</v>
      </c>
      <c r="C62" s="9">
        <v>19.045999999999999</v>
      </c>
      <c r="D62" s="9">
        <v>-5.6459999999999999</v>
      </c>
      <c r="E62" s="9">
        <v>87.260876042451002</v>
      </c>
      <c r="F62" s="9">
        <v>0.87260876042451008</v>
      </c>
      <c r="G62" s="9">
        <v>2.5200999999999998</v>
      </c>
      <c r="H62" s="9">
        <v>0</v>
      </c>
      <c r="I62" s="9">
        <v>0</v>
      </c>
      <c r="J62" s="9">
        <v>0.30669999999999997</v>
      </c>
      <c r="K62" s="9">
        <v>8.0714000000000006</v>
      </c>
      <c r="L62" s="9">
        <v>0</v>
      </c>
      <c r="M62" s="9">
        <v>3.7340999999999998</v>
      </c>
    </row>
    <row r="63" spans="1:13" x14ac:dyDescent="0.2">
      <c r="A63" s="9">
        <v>62</v>
      </c>
      <c r="B63" s="9">
        <v>1329.43</v>
      </c>
      <c r="C63" s="9">
        <v>19.03</v>
      </c>
      <c r="D63" s="9">
        <v>-5.6550000000000002</v>
      </c>
      <c r="E63" s="9">
        <v>86.958707302500997</v>
      </c>
      <c r="F63" s="9">
        <v>0.86958707302500993</v>
      </c>
      <c r="G63" s="9">
        <v>2.5194999999999999</v>
      </c>
      <c r="H63" s="9">
        <v>0</v>
      </c>
      <c r="I63" s="9">
        <v>0</v>
      </c>
      <c r="J63" s="9">
        <v>0.30449999999999999</v>
      </c>
      <c r="K63" s="9">
        <v>8.3759000000000015</v>
      </c>
      <c r="L63" s="9">
        <v>0</v>
      </c>
      <c r="M63" s="9">
        <v>3.7340999999999998</v>
      </c>
    </row>
    <row r="64" spans="1:13" x14ac:dyDescent="0.2">
      <c r="A64" s="9">
        <v>63</v>
      </c>
      <c r="B64" s="9">
        <v>1328.43</v>
      </c>
      <c r="C64" s="9">
        <v>19.013999999999999</v>
      </c>
      <c r="D64" s="9">
        <v>-5.665</v>
      </c>
      <c r="E64" s="9">
        <v>86.658694433305001</v>
      </c>
      <c r="F64" s="9">
        <v>0.86658694433305006</v>
      </c>
      <c r="G64" s="9">
        <v>2.5190000000000001</v>
      </c>
      <c r="H64" s="9">
        <v>0</v>
      </c>
      <c r="I64" s="9">
        <v>0</v>
      </c>
      <c r="J64" s="9">
        <v>0.30230000000000001</v>
      </c>
      <c r="K64" s="9">
        <v>8.6782000000000021</v>
      </c>
      <c r="L64" s="9">
        <v>0</v>
      </c>
      <c r="M64" s="9">
        <v>3.7340999999999998</v>
      </c>
    </row>
    <row r="65" spans="1:13" x14ac:dyDescent="0.2">
      <c r="A65" s="9">
        <v>64</v>
      </c>
      <c r="B65" s="9">
        <v>1327.43</v>
      </c>
      <c r="C65" s="9">
        <v>18.998000000000001</v>
      </c>
      <c r="D65" s="9">
        <v>-5.6749999999999998</v>
      </c>
      <c r="E65" s="9">
        <v>86.360826269664003</v>
      </c>
      <c r="F65" s="9">
        <v>0.86360826269664004</v>
      </c>
      <c r="G65" s="9">
        <v>2.5185</v>
      </c>
      <c r="H65" s="9">
        <v>0</v>
      </c>
      <c r="I65" s="9">
        <v>0</v>
      </c>
      <c r="J65" s="9">
        <v>0.30020000000000002</v>
      </c>
      <c r="K65" s="9">
        <v>8.9784000000000024</v>
      </c>
      <c r="L65" s="9">
        <v>0</v>
      </c>
      <c r="M65" s="9">
        <v>3.7340999999999998</v>
      </c>
    </row>
    <row r="66" spans="1:13" x14ac:dyDescent="0.2">
      <c r="A66" s="9">
        <v>65</v>
      </c>
      <c r="B66" s="9">
        <v>1326.43</v>
      </c>
      <c r="C66" s="9">
        <v>18.981999999999999</v>
      </c>
      <c r="D66" s="9">
        <v>-5.6849999999999996</v>
      </c>
      <c r="E66" s="9">
        <v>86.065091216536004</v>
      </c>
      <c r="F66" s="9">
        <v>0.86065091216536005</v>
      </c>
      <c r="G66" s="9">
        <v>2.5179</v>
      </c>
      <c r="H66" s="9">
        <v>0</v>
      </c>
      <c r="I66" s="9">
        <v>0</v>
      </c>
      <c r="J66" s="9">
        <v>0.29809999999999998</v>
      </c>
      <c r="K66" s="9">
        <v>9.2765000000000022</v>
      </c>
      <c r="L66" s="9">
        <v>0</v>
      </c>
      <c r="M66" s="9">
        <v>3.7340999999999998</v>
      </c>
    </row>
    <row r="67" spans="1:13" x14ac:dyDescent="0.2">
      <c r="A67" s="9">
        <v>66</v>
      </c>
      <c r="B67" s="9">
        <v>1325.43</v>
      </c>
      <c r="C67" s="9">
        <v>18.966000000000001</v>
      </c>
      <c r="D67" s="9">
        <v>-5.6950000000000003</v>
      </c>
      <c r="E67" s="9">
        <v>85.771477296117993</v>
      </c>
      <c r="F67" s="9">
        <v>0.85771477296117993</v>
      </c>
      <c r="G67" s="9">
        <v>2.5173999999999999</v>
      </c>
      <c r="H67" s="9">
        <v>0</v>
      </c>
      <c r="I67" s="9">
        <v>0</v>
      </c>
      <c r="J67" s="9">
        <v>0.29599999999999999</v>
      </c>
      <c r="K67" s="9">
        <v>9.5725000000000016</v>
      </c>
      <c r="L67" s="9">
        <v>0</v>
      </c>
      <c r="M67" s="9">
        <v>3.7340999999999998</v>
      </c>
    </row>
    <row r="68" spans="1:13" x14ac:dyDescent="0.2">
      <c r="A68" s="9">
        <v>67</v>
      </c>
      <c r="B68" s="9">
        <v>1324.43</v>
      </c>
      <c r="C68" s="9">
        <v>18.951000000000001</v>
      </c>
      <c r="D68" s="9">
        <v>-5.7050000000000001</v>
      </c>
      <c r="E68" s="9">
        <v>85.479972191594996</v>
      </c>
      <c r="F68" s="9">
        <v>0.85479972191594999</v>
      </c>
      <c r="G68" s="9">
        <v>2.5169000000000001</v>
      </c>
      <c r="H68" s="9">
        <v>0</v>
      </c>
      <c r="I68" s="9">
        <v>0</v>
      </c>
      <c r="J68" s="9">
        <v>0.29380000000000001</v>
      </c>
      <c r="K68" s="9">
        <v>9.8663000000000007</v>
      </c>
      <c r="L68" s="9">
        <v>0</v>
      </c>
      <c r="M68" s="9">
        <v>3.7340999999999998</v>
      </c>
    </row>
    <row r="69" spans="1:13" x14ac:dyDescent="0.2">
      <c r="A69" s="9">
        <v>68</v>
      </c>
      <c r="B69" s="9">
        <v>1323.43</v>
      </c>
      <c r="C69" s="9">
        <v>18.934999999999999</v>
      </c>
      <c r="D69" s="9">
        <v>-5.7140000000000004</v>
      </c>
      <c r="E69" s="9">
        <v>85.190563285232997</v>
      </c>
      <c r="F69" s="9">
        <v>0.85190563285233001</v>
      </c>
      <c r="G69" s="9">
        <v>2.5164</v>
      </c>
      <c r="H69" s="9">
        <v>0</v>
      </c>
      <c r="I69" s="9">
        <v>0</v>
      </c>
      <c r="J69" s="9">
        <v>0.2918</v>
      </c>
      <c r="K69" s="9">
        <v>10.158100000000001</v>
      </c>
      <c r="L69" s="9">
        <v>0</v>
      </c>
      <c r="M69" s="9">
        <v>3.7340999999999998</v>
      </c>
    </row>
    <row r="70" spans="1:13" x14ac:dyDescent="0.2">
      <c r="A70" s="9">
        <v>69</v>
      </c>
      <c r="B70" s="9">
        <v>1322.43</v>
      </c>
      <c r="C70" s="9">
        <v>18.919</v>
      </c>
      <c r="D70" s="9">
        <v>-5.7240000000000002</v>
      </c>
      <c r="E70" s="9">
        <v>84.903237693381001</v>
      </c>
      <c r="F70" s="9">
        <v>0.84903237693381006</v>
      </c>
      <c r="G70" s="9">
        <v>2.5158999999999998</v>
      </c>
      <c r="H70" s="9">
        <v>0</v>
      </c>
      <c r="I70" s="9">
        <v>0</v>
      </c>
      <c r="J70" s="9">
        <v>0.28970000000000001</v>
      </c>
      <c r="K70" s="9">
        <v>10.447800000000001</v>
      </c>
      <c r="L70" s="9">
        <v>0</v>
      </c>
      <c r="M70" s="9">
        <v>3.7340999999999998</v>
      </c>
    </row>
    <row r="71" spans="1:13" x14ac:dyDescent="0.2">
      <c r="A71" s="9">
        <v>70</v>
      </c>
      <c r="B71" s="9">
        <v>1321.43</v>
      </c>
      <c r="C71" s="9">
        <v>18.902999999999999</v>
      </c>
      <c r="D71" s="9">
        <v>-5.734</v>
      </c>
      <c r="E71" s="9">
        <v>84.617982299367</v>
      </c>
      <c r="F71" s="9">
        <v>0.84617982299367001</v>
      </c>
      <c r="G71" s="9">
        <v>2.5154000000000001</v>
      </c>
      <c r="H71" s="9">
        <v>0</v>
      </c>
      <c r="I71" s="9">
        <v>0</v>
      </c>
      <c r="J71" s="9">
        <v>0.28760000000000002</v>
      </c>
      <c r="K71" s="9">
        <v>10.7354</v>
      </c>
      <c r="L71" s="9">
        <v>0</v>
      </c>
      <c r="M71" s="9">
        <v>3.7340999999999998</v>
      </c>
    </row>
    <row r="72" spans="1:13" x14ac:dyDescent="0.2">
      <c r="A72" s="9">
        <v>71</v>
      </c>
      <c r="B72" s="9">
        <v>1320.43</v>
      </c>
      <c r="C72" s="9">
        <v>18.887</v>
      </c>
      <c r="D72" s="9">
        <v>-5.7439999999999998</v>
      </c>
      <c r="E72" s="9">
        <v>84.334783781211996</v>
      </c>
      <c r="F72" s="9">
        <v>0.84334783781211997</v>
      </c>
      <c r="G72" s="9">
        <v>2.5148999999999999</v>
      </c>
      <c r="H72" s="9">
        <v>0</v>
      </c>
      <c r="I72" s="9">
        <v>0</v>
      </c>
      <c r="J72" s="9">
        <v>0.28549999999999998</v>
      </c>
      <c r="K72" s="9">
        <v>11.020900000000001</v>
      </c>
      <c r="L72" s="9">
        <v>0</v>
      </c>
      <c r="M72" s="9">
        <v>3.7340999999999998</v>
      </c>
    </row>
    <row r="73" spans="1:13" x14ac:dyDescent="0.2">
      <c r="A73" s="9">
        <v>72</v>
      </c>
      <c r="B73" s="9">
        <v>1319.43</v>
      </c>
      <c r="C73" s="9">
        <v>18.870999999999999</v>
      </c>
      <c r="D73" s="9">
        <v>-5.7539999999999996</v>
      </c>
      <c r="E73" s="9">
        <v>84.053628638557996</v>
      </c>
      <c r="F73" s="9">
        <v>0.84053628638557998</v>
      </c>
      <c r="G73" s="9">
        <v>2.5144000000000002</v>
      </c>
      <c r="H73" s="9">
        <v>0</v>
      </c>
      <c r="I73" s="9">
        <v>0</v>
      </c>
      <c r="J73" s="9">
        <v>0.28349999999999997</v>
      </c>
      <c r="K73" s="9">
        <v>11.304400000000001</v>
      </c>
      <c r="L73" s="9">
        <v>0</v>
      </c>
      <c r="M73" s="9">
        <v>3.7340999999999998</v>
      </c>
    </row>
    <row r="74" spans="1:13" x14ac:dyDescent="0.2">
      <c r="A74" s="9">
        <v>73</v>
      </c>
      <c r="B74" s="9">
        <v>1318.43</v>
      </c>
      <c r="C74" s="9">
        <v>18.855</v>
      </c>
      <c r="D74" s="9">
        <v>-5.7640000000000002</v>
      </c>
      <c r="E74" s="9">
        <v>83.774503216168995</v>
      </c>
      <c r="F74" s="9">
        <v>0.83774503216168994</v>
      </c>
      <c r="G74" s="9">
        <v>2.5139</v>
      </c>
      <c r="H74" s="9">
        <v>0</v>
      </c>
      <c r="I74" s="9">
        <v>0</v>
      </c>
      <c r="J74" s="9">
        <v>0.28149999999999997</v>
      </c>
      <c r="K74" s="9">
        <v>11.585900000000001</v>
      </c>
      <c r="L74" s="9">
        <v>0</v>
      </c>
      <c r="M74" s="9">
        <v>3.7340999999999998</v>
      </c>
    </row>
    <row r="75" spans="1:13" x14ac:dyDescent="0.2">
      <c r="A75" s="9">
        <v>74</v>
      </c>
      <c r="B75" s="9">
        <v>1317.43</v>
      </c>
      <c r="C75" s="9">
        <v>18.838999999999999</v>
      </c>
      <c r="D75" s="9">
        <v>-5.774</v>
      </c>
      <c r="E75" s="9">
        <v>83.497393726153007</v>
      </c>
      <c r="F75" s="9">
        <v>0.83497393726153002</v>
      </c>
      <c r="G75" s="9">
        <v>2.5133999999999999</v>
      </c>
      <c r="H75" s="9">
        <v>0</v>
      </c>
      <c r="I75" s="9">
        <v>0</v>
      </c>
      <c r="J75" s="9">
        <v>0.27950000000000003</v>
      </c>
      <c r="K75" s="9">
        <v>11.865400000000001</v>
      </c>
      <c r="L75" s="9">
        <v>0</v>
      </c>
      <c r="M75" s="9">
        <v>3.7340999999999998</v>
      </c>
    </row>
    <row r="76" spans="1:13" x14ac:dyDescent="0.2">
      <c r="A76" s="9">
        <v>75</v>
      </c>
      <c r="B76" s="9">
        <v>1316.43</v>
      </c>
      <c r="C76" s="9">
        <v>18.823</v>
      </c>
      <c r="D76" s="9">
        <v>-5.7839999999999998</v>
      </c>
      <c r="E76" s="9">
        <v>83.222286267230999</v>
      </c>
      <c r="F76" s="9">
        <v>0.83222286267230994</v>
      </c>
      <c r="G76" s="9">
        <v>2.5129000000000001</v>
      </c>
      <c r="H76" s="9">
        <v>0</v>
      </c>
      <c r="I76" s="9">
        <v>0</v>
      </c>
      <c r="J76" s="9">
        <v>0.27750000000000002</v>
      </c>
      <c r="K76" s="9">
        <v>12.142900000000001</v>
      </c>
      <c r="L76" s="9">
        <v>0</v>
      </c>
      <c r="M76" s="9">
        <v>3.7340999999999998</v>
      </c>
    </row>
    <row r="77" spans="1:13" x14ac:dyDescent="0.2">
      <c r="A77" s="9">
        <v>76</v>
      </c>
      <c r="B77" s="9">
        <v>1315.43</v>
      </c>
      <c r="C77" s="9">
        <v>18.806999999999999</v>
      </c>
      <c r="D77" s="9">
        <v>-5.7939999999999996</v>
      </c>
      <c r="E77" s="9">
        <v>82.949166843393002</v>
      </c>
      <c r="F77" s="9">
        <v>0.82949166843392996</v>
      </c>
      <c r="G77" s="9">
        <v>2.5124</v>
      </c>
      <c r="H77" s="9">
        <v>0</v>
      </c>
      <c r="I77" s="9">
        <v>0</v>
      </c>
      <c r="J77" s="9">
        <v>0.27550000000000002</v>
      </c>
      <c r="K77" s="9">
        <v>12.4184</v>
      </c>
      <c r="L77" s="9">
        <v>0</v>
      </c>
      <c r="M77" s="9">
        <v>3.7340999999999998</v>
      </c>
    </row>
    <row r="78" spans="1:13" x14ac:dyDescent="0.2">
      <c r="A78" s="9">
        <v>77</v>
      </c>
      <c r="B78" s="9">
        <v>1314.43</v>
      </c>
      <c r="C78" s="9">
        <v>18.792000000000002</v>
      </c>
      <c r="D78" s="9">
        <v>-5.8040000000000003</v>
      </c>
      <c r="E78" s="9">
        <v>82.678021379998995</v>
      </c>
      <c r="F78" s="9">
        <v>0.82678021379999</v>
      </c>
      <c r="G78" s="9">
        <v>2.5118999999999998</v>
      </c>
      <c r="H78" s="9">
        <v>0</v>
      </c>
      <c r="I78" s="9">
        <v>0</v>
      </c>
      <c r="J78" s="9">
        <v>0.27350000000000002</v>
      </c>
      <c r="K78" s="9">
        <v>12.6919</v>
      </c>
      <c r="L78" s="9">
        <v>0</v>
      </c>
      <c r="M78" s="9">
        <v>3.7340999999999998</v>
      </c>
    </row>
    <row r="79" spans="1:13" x14ac:dyDescent="0.2">
      <c r="A79" s="9">
        <v>78</v>
      </c>
      <c r="B79" s="9">
        <v>1313.43</v>
      </c>
      <c r="C79" s="9">
        <v>18.776</v>
      </c>
      <c r="D79" s="9">
        <v>-5.8140000000000001</v>
      </c>
      <c r="E79" s="9">
        <v>82.40883573923</v>
      </c>
      <c r="F79" s="9">
        <v>0.82408835739230002</v>
      </c>
      <c r="G79" s="9">
        <v>2.5114000000000001</v>
      </c>
      <c r="H79" s="9">
        <v>0</v>
      </c>
      <c r="I79" s="9">
        <v>0</v>
      </c>
      <c r="J79" s="9">
        <v>0.27150000000000002</v>
      </c>
      <c r="K79" s="9">
        <v>12.9634</v>
      </c>
      <c r="L79" s="9">
        <v>0</v>
      </c>
      <c r="M79" s="9">
        <v>3.7340999999999998</v>
      </c>
    </row>
    <row r="80" spans="1:13" x14ac:dyDescent="0.2">
      <c r="A80" s="9">
        <v>79</v>
      </c>
      <c r="B80" s="9">
        <v>1312.43</v>
      </c>
      <c r="C80" s="9">
        <v>18.760000000000002</v>
      </c>
      <c r="D80" s="9">
        <v>-5.8239999999999998</v>
      </c>
      <c r="E80" s="9">
        <v>82.141595733117995</v>
      </c>
      <c r="F80" s="9">
        <v>0.82141595733118</v>
      </c>
      <c r="G80" s="9">
        <v>2.5108999999999999</v>
      </c>
      <c r="H80" s="9">
        <v>0</v>
      </c>
      <c r="I80" s="9">
        <v>0</v>
      </c>
      <c r="J80" s="9">
        <v>0.26960000000000001</v>
      </c>
      <c r="K80" s="9">
        <v>13.233000000000001</v>
      </c>
      <c r="L80" s="9">
        <v>0</v>
      </c>
      <c r="M80" s="9">
        <v>3.7340999999999998</v>
      </c>
    </row>
    <row r="81" spans="1:13" x14ac:dyDescent="0.2">
      <c r="A81" s="9">
        <v>80</v>
      </c>
      <c r="B81" s="9">
        <v>1311.43</v>
      </c>
      <c r="C81" s="9">
        <v>18.744</v>
      </c>
      <c r="D81" s="9">
        <v>-5.8339999999999996</v>
      </c>
      <c r="E81" s="9">
        <v>81.876287137546996</v>
      </c>
      <c r="F81" s="9">
        <v>0.81876287137546999</v>
      </c>
      <c r="G81" s="9">
        <v>2.5105</v>
      </c>
      <c r="H81" s="9">
        <v>0</v>
      </c>
      <c r="I81" s="9">
        <v>0</v>
      </c>
      <c r="J81" s="9">
        <v>0.26769999999999999</v>
      </c>
      <c r="K81" s="9">
        <v>13.5007</v>
      </c>
      <c r="L81" s="9">
        <v>0</v>
      </c>
      <c r="M81" s="9">
        <v>3.7340999999999998</v>
      </c>
    </row>
    <row r="82" spans="1:13" x14ac:dyDescent="0.2">
      <c r="A82" s="9">
        <v>81</v>
      </c>
      <c r="B82" s="9">
        <v>1310.43</v>
      </c>
      <c r="C82" s="9">
        <v>18.728000000000002</v>
      </c>
      <c r="D82" s="9">
        <v>-5.8440000000000003</v>
      </c>
      <c r="E82" s="9">
        <v>81.612895702532001</v>
      </c>
      <c r="F82" s="9">
        <v>0.81612895702531996</v>
      </c>
      <c r="G82" s="9">
        <v>2.5099999999999998</v>
      </c>
      <c r="H82" s="9">
        <v>0</v>
      </c>
      <c r="I82" s="9">
        <v>0</v>
      </c>
      <c r="J82" s="9">
        <v>0.26569999999999999</v>
      </c>
      <c r="K82" s="9">
        <v>13.766400000000001</v>
      </c>
      <c r="L82" s="9">
        <v>0</v>
      </c>
      <c r="M82" s="9">
        <v>3.7340999999999998</v>
      </c>
    </row>
    <row r="83" spans="1:13" x14ac:dyDescent="0.2">
      <c r="A83" s="9">
        <v>82</v>
      </c>
      <c r="B83" s="9">
        <v>1309.43</v>
      </c>
      <c r="C83" s="9">
        <v>18.712</v>
      </c>
      <c r="D83" s="9">
        <v>-5.8540000000000001</v>
      </c>
      <c r="E83" s="9">
        <v>81.351407163372997</v>
      </c>
      <c r="F83" s="9">
        <v>0.81351407163373002</v>
      </c>
      <c r="G83" s="9">
        <v>2.5095000000000001</v>
      </c>
      <c r="H83" s="9">
        <v>0</v>
      </c>
      <c r="I83" s="9">
        <v>0</v>
      </c>
      <c r="J83" s="9">
        <v>0.26379999999999998</v>
      </c>
      <c r="K83" s="9">
        <v>14.030200000000001</v>
      </c>
      <c r="L83" s="9">
        <v>0</v>
      </c>
      <c r="M83" s="9">
        <v>3.7340999999999998</v>
      </c>
    </row>
    <row r="84" spans="1:13" x14ac:dyDescent="0.2">
      <c r="A84" s="9">
        <v>83</v>
      </c>
      <c r="B84" s="9">
        <v>1308.43</v>
      </c>
      <c r="C84" s="9">
        <v>18.696000000000002</v>
      </c>
      <c r="D84" s="9">
        <v>-5.8639999999999999</v>
      </c>
      <c r="E84" s="9">
        <v>81.091807250499997</v>
      </c>
      <c r="F84" s="9">
        <v>0.81091807250499992</v>
      </c>
      <c r="G84" s="9">
        <v>2.5089999999999999</v>
      </c>
      <c r="H84" s="9">
        <v>0</v>
      </c>
      <c r="I84" s="9">
        <v>0</v>
      </c>
      <c r="J84" s="9">
        <v>0.26200000000000001</v>
      </c>
      <c r="K84" s="9">
        <v>14.292200000000001</v>
      </c>
      <c r="L84" s="9">
        <v>0</v>
      </c>
      <c r="M84" s="9">
        <v>3.7340999999999998</v>
      </c>
    </row>
    <row r="85" spans="1:13" x14ac:dyDescent="0.2">
      <c r="A85" s="9">
        <v>84</v>
      </c>
      <c r="B85" s="9">
        <v>1307.43</v>
      </c>
      <c r="C85" s="9">
        <v>18.68</v>
      </c>
      <c r="D85" s="9">
        <v>-5.8739999999999997</v>
      </c>
      <c r="E85" s="9">
        <v>80.834081697938004</v>
      </c>
      <c r="F85" s="9">
        <v>0.80834081697937998</v>
      </c>
      <c r="G85" s="9">
        <v>2.5085999999999999</v>
      </c>
      <c r="H85" s="9">
        <v>0</v>
      </c>
      <c r="I85" s="9">
        <v>0</v>
      </c>
      <c r="J85" s="9">
        <v>0.2601</v>
      </c>
      <c r="K85" s="9">
        <v>14.552300000000001</v>
      </c>
      <c r="L85" s="9">
        <v>0</v>
      </c>
      <c r="M85" s="9">
        <v>3.7340999999999998</v>
      </c>
    </row>
    <row r="86" spans="1:13" x14ac:dyDescent="0.2">
      <c r="A86" s="9">
        <v>85</v>
      </c>
      <c r="B86" s="9">
        <v>1306.43</v>
      </c>
      <c r="C86" s="9">
        <v>18.664000000000001</v>
      </c>
      <c r="D86" s="9">
        <v>-5.8840000000000003</v>
      </c>
      <c r="E86" s="9">
        <v>80.578216251791005</v>
      </c>
      <c r="F86" s="9">
        <v>0.80578216251791002</v>
      </c>
      <c r="G86" s="9">
        <v>2.5081000000000002</v>
      </c>
      <c r="H86" s="9">
        <v>0</v>
      </c>
      <c r="I86" s="9">
        <v>0</v>
      </c>
      <c r="J86" s="9">
        <v>0.25819999999999999</v>
      </c>
      <c r="K86" s="9">
        <v>14.810500000000001</v>
      </c>
      <c r="L86" s="9">
        <v>0</v>
      </c>
      <c r="M86" s="9">
        <v>3.7340999999999998</v>
      </c>
    </row>
    <row r="87" spans="1:13" x14ac:dyDescent="0.2">
      <c r="A87" s="9">
        <v>86</v>
      </c>
      <c r="B87" s="9">
        <v>1305.43</v>
      </c>
      <c r="C87" s="9">
        <v>18.648</v>
      </c>
      <c r="D87" s="9">
        <v>-5.8940000000000001</v>
      </c>
      <c r="E87" s="9">
        <v>80.324196677632003</v>
      </c>
      <c r="F87" s="9">
        <v>0.80324196677631998</v>
      </c>
      <c r="G87" s="9">
        <v>2.5076000000000001</v>
      </c>
      <c r="H87" s="9">
        <v>0</v>
      </c>
      <c r="I87" s="9">
        <v>0</v>
      </c>
      <c r="J87" s="9">
        <v>0.25640000000000002</v>
      </c>
      <c r="K87" s="9">
        <v>15.0669</v>
      </c>
      <c r="L87" s="9">
        <v>0</v>
      </c>
      <c r="M87" s="9">
        <v>3.7340999999999998</v>
      </c>
    </row>
    <row r="88" spans="1:13" x14ac:dyDescent="0.2">
      <c r="A88" s="9">
        <v>87</v>
      </c>
      <c r="B88" s="9">
        <v>1304.43</v>
      </c>
      <c r="C88" s="9">
        <v>18.632999999999999</v>
      </c>
      <c r="D88" s="9">
        <v>-5.9039999999999999</v>
      </c>
      <c r="E88" s="9">
        <v>80.072008767349004</v>
      </c>
      <c r="F88" s="9">
        <v>0.80072008767349001</v>
      </c>
      <c r="G88" s="9">
        <v>2.5072000000000001</v>
      </c>
      <c r="H88" s="9">
        <v>0</v>
      </c>
      <c r="I88" s="9">
        <v>0</v>
      </c>
      <c r="J88" s="9">
        <v>0.2545</v>
      </c>
      <c r="K88" s="9">
        <v>15.321400000000001</v>
      </c>
      <c r="L88" s="9">
        <v>0</v>
      </c>
      <c r="M88" s="9">
        <v>3.7340999999999998</v>
      </c>
    </row>
    <row r="89" spans="1:13" x14ac:dyDescent="0.2">
      <c r="A89" s="9">
        <v>88</v>
      </c>
      <c r="B89" s="9">
        <v>1303.43</v>
      </c>
      <c r="C89" s="9">
        <v>18.617000000000001</v>
      </c>
      <c r="D89" s="9">
        <v>-5.9139999999999997</v>
      </c>
      <c r="E89" s="9">
        <v>79.618600088088002</v>
      </c>
      <c r="F89" s="9">
        <v>0.79618600088087998</v>
      </c>
      <c r="G89" s="9">
        <v>2.5055000000000001</v>
      </c>
      <c r="H89" s="9">
        <v>0.40949999999999998</v>
      </c>
      <c r="I89" s="9">
        <v>0.40949999999999998</v>
      </c>
      <c r="J89" s="9">
        <v>4.5699999999999998E-2</v>
      </c>
      <c r="K89" s="9">
        <v>15.367100000000001</v>
      </c>
      <c r="L89" s="9">
        <v>0</v>
      </c>
      <c r="M89" s="9">
        <v>3.7340999999999998</v>
      </c>
    </row>
    <row r="90" spans="1:13" x14ac:dyDescent="0.2">
      <c r="A90" s="9">
        <v>89</v>
      </c>
      <c r="B90" s="9">
        <v>1302.43</v>
      </c>
      <c r="C90" s="9">
        <v>18.600999999999999</v>
      </c>
      <c r="D90" s="9">
        <v>-5.9240000000000004</v>
      </c>
      <c r="E90" s="9">
        <v>79.303321623212</v>
      </c>
      <c r="F90" s="9">
        <v>0.79303321623211998</v>
      </c>
      <c r="G90" s="9">
        <v>2.5047000000000001</v>
      </c>
      <c r="H90" s="9">
        <v>0.1401</v>
      </c>
      <c r="I90" s="9">
        <v>0.54959999999999998</v>
      </c>
      <c r="J90" s="9">
        <v>0.1817</v>
      </c>
      <c r="K90" s="9">
        <v>15.5488</v>
      </c>
      <c r="L90" s="9">
        <v>0</v>
      </c>
      <c r="M90" s="9">
        <v>3.7340999999999998</v>
      </c>
    </row>
    <row r="91" spans="1:13" x14ac:dyDescent="0.2">
      <c r="A91" s="9">
        <v>90</v>
      </c>
      <c r="B91" s="9">
        <v>1301.43</v>
      </c>
      <c r="C91" s="9">
        <v>18.585000000000001</v>
      </c>
      <c r="D91" s="9">
        <v>-5.9349999999999996</v>
      </c>
      <c r="E91" s="9">
        <v>78.990416340747998</v>
      </c>
      <c r="F91" s="9">
        <v>0.78990416340747993</v>
      </c>
      <c r="G91" s="9">
        <v>2.5038</v>
      </c>
      <c r="H91" s="9">
        <v>0.1394</v>
      </c>
      <c r="I91" s="9">
        <v>0.68899999999999995</v>
      </c>
      <c r="J91" s="9">
        <v>0.18</v>
      </c>
      <c r="K91" s="9">
        <v>15.7288</v>
      </c>
      <c r="L91" s="9">
        <v>0</v>
      </c>
      <c r="M91" s="9">
        <v>3.7340999999999998</v>
      </c>
    </row>
    <row r="92" spans="1:13" x14ac:dyDescent="0.2">
      <c r="A92" s="9">
        <v>91</v>
      </c>
      <c r="B92" s="9">
        <v>1300.43</v>
      </c>
      <c r="C92" s="9">
        <v>18.568999999999999</v>
      </c>
      <c r="D92" s="9">
        <v>-5.9450000000000003</v>
      </c>
      <c r="E92" s="9">
        <v>78.679881100649993</v>
      </c>
      <c r="F92" s="9">
        <v>0.78679881100649995</v>
      </c>
      <c r="G92" s="9">
        <v>2.5030000000000001</v>
      </c>
      <c r="H92" s="9">
        <v>0.13869999999999999</v>
      </c>
      <c r="I92" s="9">
        <v>0.82769999999999988</v>
      </c>
      <c r="J92" s="9">
        <v>0.17829999999999999</v>
      </c>
      <c r="K92" s="9">
        <v>15.9071</v>
      </c>
      <c r="L92" s="9">
        <v>0</v>
      </c>
      <c r="M92" s="9">
        <v>3.7340999999999998</v>
      </c>
    </row>
    <row r="93" spans="1:13" x14ac:dyDescent="0.2">
      <c r="A93" s="9">
        <v>92</v>
      </c>
      <c r="B93" s="9">
        <v>1299.43</v>
      </c>
      <c r="C93" s="9">
        <v>18.553000000000001</v>
      </c>
      <c r="D93" s="9">
        <v>-5.9550000000000001</v>
      </c>
      <c r="E93" s="9">
        <v>78.371711468800996</v>
      </c>
      <c r="F93" s="9">
        <v>0.78371711468800997</v>
      </c>
      <c r="G93" s="9">
        <v>2.5021</v>
      </c>
      <c r="H93" s="9">
        <v>0.13800000000000001</v>
      </c>
      <c r="I93" s="9">
        <v>0.96569999999999989</v>
      </c>
      <c r="J93" s="9">
        <v>0.1767</v>
      </c>
      <c r="K93" s="9">
        <v>16.0838</v>
      </c>
      <c r="L93" s="9">
        <v>0</v>
      </c>
      <c r="M93" s="9">
        <v>3.7340999999999998</v>
      </c>
    </row>
    <row r="94" spans="1:13" x14ac:dyDescent="0.2">
      <c r="A94" s="9">
        <v>93</v>
      </c>
      <c r="B94" s="9">
        <v>1298.43</v>
      </c>
      <c r="C94" s="9">
        <v>18.536999999999999</v>
      </c>
      <c r="D94" s="9">
        <v>-5.9649999999999999</v>
      </c>
      <c r="E94" s="9">
        <v>78.065901840490994</v>
      </c>
      <c r="F94" s="9">
        <v>0.78065901840490992</v>
      </c>
      <c r="G94" s="9">
        <v>2.5013000000000001</v>
      </c>
      <c r="H94" s="9">
        <v>0.13730000000000001</v>
      </c>
      <c r="I94" s="9">
        <v>1.103</v>
      </c>
      <c r="J94" s="9">
        <v>0.17499999999999999</v>
      </c>
      <c r="K94" s="9">
        <v>16.258800000000001</v>
      </c>
      <c r="L94" s="9">
        <v>0</v>
      </c>
      <c r="M94" s="9">
        <v>3.7340999999999998</v>
      </c>
    </row>
    <row r="95" spans="1:13" x14ac:dyDescent="0.2">
      <c r="A95" s="9">
        <v>94</v>
      </c>
      <c r="B95" s="9">
        <v>1297.43</v>
      </c>
      <c r="C95" s="9">
        <v>18.521000000000001</v>
      </c>
      <c r="D95" s="9">
        <v>-5.9749999999999996</v>
      </c>
      <c r="E95" s="9">
        <v>77.762445548360006</v>
      </c>
      <c r="F95" s="9">
        <v>0.77762445548360004</v>
      </c>
      <c r="G95" s="9">
        <v>2.5004</v>
      </c>
      <c r="H95" s="9">
        <v>0.1366</v>
      </c>
      <c r="I95" s="9">
        <v>1.2396</v>
      </c>
      <c r="J95" s="9">
        <v>0.17330000000000001</v>
      </c>
      <c r="K95" s="9">
        <v>16.432100000000002</v>
      </c>
      <c r="L95" s="9">
        <v>0</v>
      </c>
      <c r="M95" s="9">
        <v>3.7340999999999998</v>
      </c>
    </row>
    <row r="96" spans="1:13" x14ac:dyDescent="0.2">
      <c r="A96" s="9">
        <v>95</v>
      </c>
      <c r="B96" s="9">
        <v>1296.43</v>
      </c>
      <c r="C96" s="9">
        <v>18.504999999999999</v>
      </c>
      <c r="D96" s="9">
        <v>-5.9850000000000003</v>
      </c>
      <c r="E96" s="9">
        <v>77.461334961212003</v>
      </c>
      <c r="F96" s="9">
        <v>0.77461334961212003</v>
      </c>
      <c r="G96" s="9">
        <v>2.4996</v>
      </c>
      <c r="H96" s="9">
        <v>0.13589999999999999</v>
      </c>
      <c r="I96" s="9">
        <v>1.3754999999999999</v>
      </c>
      <c r="J96" s="9">
        <v>0.17169999999999999</v>
      </c>
      <c r="K96" s="9">
        <v>16.603800000000003</v>
      </c>
      <c r="L96" s="9">
        <v>0</v>
      </c>
      <c r="M96" s="9">
        <v>3.7340999999999998</v>
      </c>
    </row>
    <row r="97" spans="1:13" x14ac:dyDescent="0.2">
      <c r="A97" s="9">
        <v>96</v>
      </c>
      <c r="B97" s="9">
        <v>1295.43</v>
      </c>
      <c r="C97" s="9">
        <v>18.489000000000001</v>
      </c>
      <c r="D97" s="9">
        <v>-5.9960000000000004</v>
      </c>
      <c r="E97" s="9">
        <v>77.162561573120996</v>
      </c>
      <c r="F97" s="9">
        <v>0.77162561573120991</v>
      </c>
      <c r="G97" s="9">
        <v>2.4986999999999999</v>
      </c>
      <c r="H97" s="9">
        <v>0.13519999999999999</v>
      </c>
      <c r="I97" s="9">
        <v>1.5106999999999999</v>
      </c>
      <c r="J97" s="9">
        <v>0.1701</v>
      </c>
      <c r="K97" s="9">
        <v>16.773900000000005</v>
      </c>
      <c r="L97" s="9">
        <v>0</v>
      </c>
      <c r="M97" s="9">
        <v>3.7340999999999998</v>
      </c>
    </row>
    <row r="98" spans="1:13" x14ac:dyDescent="0.2">
      <c r="A98" s="9">
        <v>97</v>
      </c>
      <c r="B98" s="9">
        <v>1294.43</v>
      </c>
      <c r="C98" s="9">
        <v>18.474</v>
      </c>
      <c r="D98" s="9">
        <v>-6.0060000000000002</v>
      </c>
      <c r="E98" s="9">
        <v>76.866116082673003</v>
      </c>
      <c r="F98" s="9">
        <v>0.76866116082672997</v>
      </c>
      <c r="G98" s="9">
        <v>2.4979</v>
      </c>
      <c r="H98" s="9">
        <v>0.13450000000000001</v>
      </c>
      <c r="I98" s="9">
        <v>1.6452</v>
      </c>
      <c r="J98" s="9">
        <v>0.16839999999999999</v>
      </c>
      <c r="K98" s="9">
        <v>16.942300000000003</v>
      </c>
      <c r="L98" s="9">
        <v>0</v>
      </c>
      <c r="M98" s="9">
        <v>3.7340999999999998</v>
      </c>
    </row>
    <row r="99" spans="1:13" x14ac:dyDescent="0.2">
      <c r="A99" s="9">
        <v>98</v>
      </c>
      <c r="B99" s="9">
        <v>1293.43</v>
      </c>
      <c r="C99" s="9">
        <v>18.457999999999998</v>
      </c>
      <c r="D99" s="9">
        <v>-6.016</v>
      </c>
      <c r="E99" s="9">
        <v>76.571988466324996</v>
      </c>
      <c r="F99" s="9">
        <v>0.76571988466324992</v>
      </c>
      <c r="G99" s="9">
        <v>2.4971000000000001</v>
      </c>
      <c r="H99" s="9">
        <v>0.1338</v>
      </c>
      <c r="I99" s="9">
        <v>1.7789999999999999</v>
      </c>
      <c r="J99" s="9">
        <v>0.1668</v>
      </c>
      <c r="K99" s="9">
        <v>17.109100000000002</v>
      </c>
      <c r="L99" s="9">
        <v>0</v>
      </c>
      <c r="M99" s="9">
        <v>3.7340999999999998</v>
      </c>
    </row>
    <row r="100" spans="1:13" x14ac:dyDescent="0.2">
      <c r="A100" s="9">
        <v>99</v>
      </c>
      <c r="B100" s="9">
        <v>1292.43</v>
      </c>
      <c r="C100" s="9">
        <v>18.442</v>
      </c>
      <c r="D100" s="9">
        <v>-6.0259999999999998</v>
      </c>
      <c r="E100" s="9">
        <v>76.280168043947</v>
      </c>
      <c r="F100" s="9">
        <v>0.76280168043947005</v>
      </c>
      <c r="G100" s="9">
        <v>2.4962</v>
      </c>
      <c r="H100" s="9">
        <v>0.1331</v>
      </c>
      <c r="I100" s="9">
        <v>1.9120999999999999</v>
      </c>
      <c r="J100" s="9">
        <v>0.16520000000000001</v>
      </c>
      <c r="K100" s="9">
        <v>17.2743</v>
      </c>
      <c r="L100" s="9">
        <v>0</v>
      </c>
      <c r="M100" s="9">
        <v>3.7340999999999998</v>
      </c>
    </row>
    <row r="101" spans="1:13" x14ac:dyDescent="0.2">
      <c r="A101" s="9">
        <v>100</v>
      </c>
      <c r="B101" s="9">
        <v>1291.43</v>
      </c>
      <c r="C101" s="9">
        <v>18.425999999999998</v>
      </c>
      <c r="D101" s="9">
        <v>-6.0369999999999999</v>
      </c>
      <c r="E101" s="9">
        <v>75.990643538832998</v>
      </c>
      <c r="F101" s="9">
        <v>0.75990643538833003</v>
      </c>
      <c r="G101" s="9">
        <v>2.4954000000000001</v>
      </c>
      <c r="H101" s="9">
        <v>0.13239999999999999</v>
      </c>
      <c r="I101" s="9">
        <v>2.0444999999999998</v>
      </c>
      <c r="J101" s="9">
        <v>0.16370000000000001</v>
      </c>
      <c r="K101" s="9">
        <v>17.437999999999999</v>
      </c>
      <c r="L101" s="9">
        <v>0</v>
      </c>
      <c r="M101" s="9">
        <v>3.7340999999999998</v>
      </c>
    </row>
    <row r="102" spans="1:13" x14ac:dyDescent="0.2">
      <c r="A102" s="9">
        <v>101</v>
      </c>
      <c r="B102" s="9">
        <v>1290.43</v>
      </c>
      <c r="C102" s="9">
        <v>18.41</v>
      </c>
      <c r="D102" s="9">
        <v>-6.0469999999999997</v>
      </c>
      <c r="E102" s="9">
        <v>75.703403132218</v>
      </c>
      <c r="F102" s="9">
        <v>0.75703403132217995</v>
      </c>
      <c r="G102" s="9">
        <v>2.4946000000000002</v>
      </c>
      <c r="H102" s="9">
        <v>0.13170000000000001</v>
      </c>
      <c r="I102" s="9">
        <v>2.1761999999999997</v>
      </c>
      <c r="J102" s="9">
        <v>0.16209999999999999</v>
      </c>
      <c r="K102" s="9">
        <v>17.600099999999998</v>
      </c>
      <c r="L102" s="9">
        <v>0</v>
      </c>
      <c r="M102" s="9">
        <v>3.7340999999999998</v>
      </c>
    </row>
    <row r="103" spans="1:13" x14ac:dyDescent="0.2">
      <c r="A103" s="9">
        <v>102</v>
      </c>
      <c r="B103" s="9">
        <v>1289.43</v>
      </c>
      <c r="C103" s="9">
        <v>18.393999999999998</v>
      </c>
      <c r="D103" s="9">
        <v>-6.0570000000000004</v>
      </c>
      <c r="E103" s="9">
        <v>75.418434513555994</v>
      </c>
      <c r="F103" s="9">
        <v>0.75418434513555999</v>
      </c>
      <c r="G103" s="9">
        <v>2.4937</v>
      </c>
      <c r="H103" s="9">
        <v>0.13100000000000001</v>
      </c>
      <c r="I103" s="9">
        <v>2.3071999999999999</v>
      </c>
      <c r="J103" s="9">
        <v>0.1605</v>
      </c>
      <c r="K103" s="9">
        <v>17.760599999999997</v>
      </c>
      <c r="L103" s="9">
        <v>0</v>
      </c>
      <c r="M103" s="9">
        <v>3.7340999999999998</v>
      </c>
    </row>
    <row r="104" spans="1:13" x14ac:dyDescent="0.2">
      <c r="A104" s="9">
        <v>103</v>
      </c>
      <c r="B104" s="9">
        <v>1288.43</v>
      </c>
      <c r="C104" s="9">
        <v>18.378</v>
      </c>
      <c r="D104" s="9">
        <v>-6.0679999999999996</v>
      </c>
      <c r="E104" s="9">
        <v>75.135724925456998</v>
      </c>
      <c r="F104" s="9">
        <v>0.75135724925456993</v>
      </c>
      <c r="G104" s="9">
        <v>2.4929000000000001</v>
      </c>
      <c r="H104" s="9">
        <v>0.13020000000000001</v>
      </c>
      <c r="I104" s="9">
        <v>2.4373999999999998</v>
      </c>
      <c r="J104" s="9">
        <v>0.159</v>
      </c>
      <c r="K104" s="9">
        <v>17.919599999999996</v>
      </c>
      <c r="L104" s="9">
        <v>0</v>
      </c>
      <c r="M104" s="9">
        <v>3.7340999999999998</v>
      </c>
    </row>
    <row r="105" spans="1:13" x14ac:dyDescent="0.2">
      <c r="A105" s="9">
        <v>104</v>
      </c>
      <c r="B105" s="9">
        <v>1287.43</v>
      </c>
      <c r="C105" s="9">
        <v>18.361999999999998</v>
      </c>
      <c r="D105" s="9">
        <v>-6.0780000000000003</v>
      </c>
      <c r="E105" s="9">
        <v>74.855261205464004</v>
      </c>
      <c r="F105" s="9">
        <v>0.74855261205464008</v>
      </c>
      <c r="G105" s="9">
        <v>2.4921000000000002</v>
      </c>
      <c r="H105" s="9">
        <v>0.1295</v>
      </c>
      <c r="I105" s="9">
        <v>2.5669</v>
      </c>
      <c r="J105" s="9">
        <v>0.1575</v>
      </c>
      <c r="K105" s="9">
        <v>18.077099999999994</v>
      </c>
      <c r="L105" s="9">
        <v>0</v>
      </c>
      <c r="M105" s="9">
        <v>3.7340999999999998</v>
      </c>
    </row>
    <row r="106" spans="1:13" x14ac:dyDescent="0.2">
      <c r="A106" s="9">
        <v>105</v>
      </c>
      <c r="B106" s="9">
        <v>1286.43</v>
      </c>
      <c r="C106" s="9">
        <v>18.346</v>
      </c>
      <c r="D106" s="9">
        <v>-6.0880000000000001</v>
      </c>
      <c r="E106" s="9">
        <v>74.577029825496993</v>
      </c>
      <c r="F106" s="9">
        <v>0.74577029825496988</v>
      </c>
      <c r="G106" s="9">
        <v>2.4912999999999998</v>
      </c>
      <c r="H106" s="9">
        <v>0.1288</v>
      </c>
      <c r="I106" s="9">
        <v>2.6957</v>
      </c>
      <c r="J106" s="9">
        <v>0.15590000000000001</v>
      </c>
      <c r="K106" s="9">
        <v>18.232999999999993</v>
      </c>
      <c r="L106" s="9">
        <v>0</v>
      </c>
      <c r="M106" s="9">
        <v>3.7340999999999998</v>
      </c>
    </row>
    <row r="107" spans="1:13" x14ac:dyDescent="0.2">
      <c r="A107" s="9">
        <v>106</v>
      </c>
      <c r="B107" s="9">
        <v>1285.43</v>
      </c>
      <c r="C107" s="9">
        <v>18.329999999999998</v>
      </c>
      <c r="D107" s="9">
        <v>-6.0990000000000002</v>
      </c>
      <c r="E107" s="9">
        <v>74.301016925279995</v>
      </c>
      <c r="F107" s="9">
        <v>0.74301016925279995</v>
      </c>
      <c r="G107" s="9">
        <v>2.4904999999999999</v>
      </c>
      <c r="H107" s="9">
        <v>0.12809999999999999</v>
      </c>
      <c r="I107" s="9">
        <v>2.8237999999999999</v>
      </c>
      <c r="J107" s="9">
        <v>0.15440000000000001</v>
      </c>
      <c r="K107" s="9">
        <v>18.387399999999992</v>
      </c>
      <c r="L107" s="9">
        <v>0</v>
      </c>
      <c r="M107" s="9">
        <v>3.7340999999999998</v>
      </c>
    </row>
    <row r="108" spans="1:13" x14ac:dyDescent="0.2">
      <c r="A108" s="9">
        <v>107</v>
      </c>
      <c r="B108" s="9">
        <v>1284.43</v>
      </c>
      <c r="C108" s="9">
        <v>18.315000000000001</v>
      </c>
      <c r="D108" s="9">
        <v>-6.109</v>
      </c>
      <c r="E108" s="9">
        <v>74.027208345915</v>
      </c>
      <c r="F108" s="9">
        <v>0.74027208345914997</v>
      </c>
      <c r="G108" s="9">
        <v>2.4897</v>
      </c>
      <c r="H108" s="9">
        <v>0.12740000000000001</v>
      </c>
      <c r="I108" s="9">
        <v>2.9512</v>
      </c>
      <c r="J108" s="9">
        <v>0.15290000000000001</v>
      </c>
      <c r="K108" s="9">
        <v>18.540299999999991</v>
      </c>
      <c r="L108" s="9">
        <v>0</v>
      </c>
      <c r="M108" s="9">
        <v>3.7340999999999998</v>
      </c>
    </row>
    <row r="109" spans="1:13" x14ac:dyDescent="0.2">
      <c r="A109" s="9">
        <v>108</v>
      </c>
      <c r="B109" s="9">
        <v>1283.43</v>
      </c>
      <c r="C109" s="9">
        <v>18.298999999999999</v>
      </c>
      <c r="D109" s="9">
        <v>-6.1189999999999998</v>
      </c>
      <c r="E109" s="9">
        <v>73.755589659395994</v>
      </c>
      <c r="F109" s="9">
        <v>0.73755589659395993</v>
      </c>
      <c r="G109" s="9">
        <v>2.4889000000000001</v>
      </c>
      <c r="H109" s="9">
        <v>0.12670000000000001</v>
      </c>
      <c r="I109" s="9">
        <v>3.0779000000000001</v>
      </c>
      <c r="J109" s="9">
        <v>0.1515</v>
      </c>
      <c r="K109" s="9">
        <v>18.69179999999999</v>
      </c>
      <c r="L109" s="9">
        <v>0</v>
      </c>
      <c r="M109" s="9">
        <v>3.7340999999999998</v>
      </c>
    </row>
    <row r="110" spans="1:13" x14ac:dyDescent="0.2">
      <c r="A110" s="9">
        <v>109</v>
      </c>
      <c r="B110" s="9">
        <v>1282.43</v>
      </c>
      <c r="C110" s="9">
        <v>18.283000000000001</v>
      </c>
      <c r="D110" s="9">
        <v>-6.13</v>
      </c>
      <c r="E110" s="9">
        <v>73.486146195375994</v>
      </c>
      <c r="F110" s="9">
        <v>0.7348614619537599</v>
      </c>
      <c r="G110" s="9">
        <v>2.4881000000000002</v>
      </c>
      <c r="H110" s="9">
        <v>0.126</v>
      </c>
      <c r="I110" s="9">
        <v>3.2039</v>
      </c>
      <c r="J110" s="9">
        <v>0.15</v>
      </c>
      <c r="K110" s="9">
        <v>18.841799999999989</v>
      </c>
      <c r="L110" s="9">
        <v>0</v>
      </c>
      <c r="M110" s="9">
        <v>3.7340999999999998</v>
      </c>
    </row>
    <row r="111" spans="1:13" x14ac:dyDescent="0.2">
      <c r="A111" s="9">
        <v>110</v>
      </c>
      <c r="B111" s="9">
        <v>1281.43</v>
      </c>
      <c r="C111" s="9">
        <v>18.266999999999999</v>
      </c>
      <c r="D111" s="9">
        <v>-6.14</v>
      </c>
      <c r="E111" s="9">
        <v>73.218863067236001</v>
      </c>
      <c r="F111" s="9">
        <v>0.73218863067235995</v>
      </c>
      <c r="G111" s="9">
        <v>2.4872999999999998</v>
      </c>
      <c r="H111" s="9">
        <v>0.12529999999999999</v>
      </c>
      <c r="I111" s="9">
        <v>3.3292000000000002</v>
      </c>
      <c r="J111" s="9">
        <v>0.14849999999999999</v>
      </c>
      <c r="K111" s="9">
        <v>18.990299999999987</v>
      </c>
      <c r="L111" s="9">
        <v>0</v>
      </c>
      <c r="M111" s="9">
        <v>3.7340999999999998</v>
      </c>
    </row>
    <row r="112" spans="1:13" x14ac:dyDescent="0.2">
      <c r="A112" s="9">
        <v>111</v>
      </c>
      <c r="B112" s="9">
        <v>1280.43</v>
      </c>
      <c r="C112" s="9">
        <v>18.251000000000001</v>
      </c>
      <c r="D112" s="9">
        <v>-6.15</v>
      </c>
      <c r="E112" s="9">
        <v>72.953725195230007</v>
      </c>
      <c r="F112" s="9">
        <v>0.72953725195230001</v>
      </c>
      <c r="G112" s="9">
        <v>2.4864999999999999</v>
      </c>
      <c r="H112" s="9">
        <v>0.1246</v>
      </c>
      <c r="I112" s="9">
        <v>3.4538000000000002</v>
      </c>
      <c r="J112" s="9">
        <v>0.14710000000000001</v>
      </c>
      <c r="K112" s="9">
        <v>19.137399999999985</v>
      </c>
      <c r="L112" s="9">
        <v>0</v>
      </c>
      <c r="M112" s="9">
        <v>3.7340999999999998</v>
      </c>
    </row>
    <row r="113" spans="1:13" x14ac:dyDescent="0.2">
      <c r="A113" s="9">
        <v>112</v>
      </c>
      <c r="B113" s="9">
        <v>1279.43</v>
      </c>
      <c r="C113" s="9">
        <v>18.234999999999999</v>
      </c>
      <c r="D113" s="9">
        <v>-6.1609999999999996</v>
      </c>
      <c r="E113" s="9">
        <v>72.690717327881998</v>
      </c>
      <c r="F113" s="9">
        <v>0.72690717327881993</v>
      </c>
      <c r="G113" s="9">
        <v>2.4857</v>
      </c>
      <c r="H113" s="9">
        <v>0.1239</v>
      </c>
      <c r="I113" s="9">
        <v>3.5777000000000001</v>
      </c>
      <c r="J113" s="9">
        <v>0.1457</v>
      </c>
      <c r="K113" s="9">
        <v>19.283099999999987</v>
      </c>
      <c r="L113" s="9">
        <v>0</v>
      </c>
      <c r="M113" s="9">
        <v>3.7340999999999998</v>
      </c>
    </row>
    <row r="114" spans="1:13" x14ac:dyDescent="0.2">
      <c r="A114" s="9">
        <v>113</v>
      </c>
      <c r="B114" s="9">
        <v>1278.43</v>
      </c>
      <c r="C114" s="9">
        <v>18.219000000000001</v>
      </c>
      <c r="D114" s="9">
        <v>-6.1710000000000003</v>
      </c>
      <c r="E114" s="9">
        <v>72.429824062197</v>
      </c>
      <c r="F114" s="9">
        <v>0.72429824062197001</v>
      </c>
      <c r="G114" s="9">
        <v>2.4849000000000001</v>
      </c>
      <c r="H114" s="9">
        <v>0.1232</v>
      </c>
      <c r="I114" s="9">
        <v>3.7009000000000003</v>
      </c>
      <c r="J114" s="9">
        <v>0.14430000000000001</v>
      </c>
      <c r="K114" s="9">
        <v>19.427399999999988</v>
      </c>
      <c r="L114" s="9">
        <v>0</v>
      </c>
      <c r="M114" s="9">
        <v>3.7340999999999998</v>
      </c>
    </row>
    <row r="115" spans="1:13" x14ac:dyDescent="0.2">
      <c r="A115" s="9">
        <v>114</v>
      </c>
      <c r="B115" s="9">
        <v>1277.43</v>
      </c>
      <c r="C115" s="9">
        <v>18.202999999999999</v>
      </c>
      <c r="D115" s="9">
        <v>-6.1820000000000004</v>
      </c>
      <c r="E115" s="9">
        <v>72.171029862029997</v>
      </c>
      <c r="F115" s="9">
        <v>0.72171029862030001</v>
      </c>
      <c r="G115" s="9">
        <v>2.4841000000000002</v>
      </c>
      <c r="H115" s="9">
        <v>0.1225</v>
      </c>
      <c r="I115" s="9">
        <v>3.8234000000000004</v>
      </c>
      <c r="J115" s="9">
        <v>0.1429</v>
      </c>
      <c r="K115" s="9">
        <v>19.570299999999989</v>
      </c>
      <c r="L115" s="9">
        <v>0</v>
      </c>
      <c r="M115" s="9">
        <v>3.7340999999999998</v>
      </c>
    </row>
    <row r="116" spans="1:13" x14ac:dyDescent="0.2">
      <c r="A116" s="9">
        <v>115</v>
      </c>
      <c r="B116" s="9">
        <v>1276.43</v>
      </c>
      <c r="C116" s="9">
        <v>18.187000000000001</v>
      </c>
      <c r="D116" s="9">
        <v>-6.1920000000000002</v>
      </c>
      <c r="E116" s="9">
        <v>71.914319075216994</v>
      </c>
      <c r="F116" s="9">
        <v>0.71914319075216993</v>
      </c>
      <c r="G116" s="9">
        <v>2.4832999999999998</v>
      </c>
      <c r="H116" s="9">
        <v>0.12180000000000001</v>
      </c>
      <c r="I116" s="9">
        <v>3.9452000000000003</v>
      </c>
      <c r="J116" s="9">
        <v>0.14149999999999999</v>
      </c>
      <c r="K116" s="9">
        <v>19.71179999999999</v>
      </c>
      <c r="L116" s="9">
        <v>0</v>
      </c>
      <c r="M116" s="9">
        <v>3.7340999999999998</v>
      </c>
    </row>
    <row r="117" spans="1:13" x14ac:dyDescent="0.2">
      <c r="A117" s="9">
        <v>116</v>
      </c>
      <c r="B117" s="9">
        <v>1275.43</v>
      </c>
      <c r="C117" s="9">
        <v>18.170999999999999</v>
      </c>
      <c r="D117" s="9">
        <v>-6.2030000000000003</v>
      </c>
      <c r="E117" s="9">
        <v>71.659675949557993</v>
      </c>
      <c r="F117" s="9">
        <v>0.71659675949557988</v>
      </c>
      <c r="G117" s="9">
        <v>2.4826000000000001</v>
      </c>
      <c r="H117" s="9">
        <v>0.1211</v>
      </c>
      <c r="I117" s="9">
        <v>4.0663</v>
      </c>
      <c r="J117" s="9">
        <v>0.1401</v>
      </c>
      <c r="K117" s="9">
        <v>19.85189999999999</v>
      </c>
      <c r="L117" s="9">
        <v>0</v>
      </c>
      <c r="M117" s="9">
        <v>3.7340999999999998</v>
      </c>
    </row>
    <row r="118" spans="1:13" x14ac:dyDescent="0.2">
      <c r="A118" s="9">
        <v>117</v>
      </c>
      <c r="B118" s="9">
        <v>1274.43</v>
      </c>
      <c r="C118" s="9">
        <v>18.155999999999999</v>
      </c>
      <c r="D118" s="9">
        <v>-6.2130000000000001</v>
      </c>
      <c r="E118" s="9">
        <v>71.407084647261996</v>
      </c>
      <c r="F118" s="9">
        <v>0.71407084647261998</v>
      </c>
      <c r="G118" s="9">
        <v>2.4817999999999998</v>
      </c>
      <c r="H118" s="9">
        <v>0.12039999999999999</v>
      </c>
      <c r="I118" s="9">
        <v>4.1867000000000001</v>
      </c>
      <c r="J118" s="9">
        <v>0.13880000000000001</v>
      </c>
      <c r="K118" s="9">
        <v>19.99069999999999</v>
      </c>
      <c r="L118" s="9">
        <v>0</v>
      </c>
      <c r="M118" s="9">
        <v>3.7340999999999998</v>
      </c>
    </row>
    <row r="119" spans="1:13" x14ac:dyDescent="0.2">
      <c r="A119" s="9">
        <v>118</v>
      </c>
      <c r="B119" s="9">
        <v>1273.43</v>
      </c>
      <c r="C119" s="9">
        <v>18.14</v>
      </c>
      <c r="D119" s="9">
        <v>-6.2240000000000002</v>
      </c>
      <c r="E119" s="9">
        <v>71.156529259137002</v>
      </c>
      <c r="F119" s="9">
        <v>0.71156529259137002</v>
      </c>
      <c r="G119" s="9">
        <v>2.4809999999999999</v>
      </c>
      <c r="H119" s="9">
        <v>0.1197</v>
      </c>
      <c r="I119" s="9">
        <v>4.3064</v>
      </c>
      <c r="J119" s="9">
        <v>0.13739999999999999</v>
      </c>
      <c r="K119" s="9">
        <v>20.128099999999989</v>
      </c>
      <c r="L119" s="9">
        <v>0</v>
      </c>
      <c r="M119" s="9">
        <v>3.7340999999999998</v>
      </c>
    </row>
    <row r="120" spans="1:13" x14ac:dyDescent="0.2">
      <c r="A120" s="9">
        <v>119</v>
      </c>
      <c r="B120" s="9">
        <v>1272.43</v>
      </c>
      <c r="C120" s="9">
        <v>18.123999999999999</v>
      </c>
      <c r="D120" s="9">
        <v>-6.234</v>
      </c>
      <c r="E120" s="9">
        <v>70.907993816906</v>
      </c>
      <c r="F120" s="9">
        <v>0.70907993816906001</v>
      </c>
      <c r="G120" s="9">
        <v>2.4803000000000002</v>
      </c>
      <c r="H120" s="9">
        <v>0.11899999999999999</v>
      </c>
      <c r="I120" s="9">
        <v>4.4253999999999998</v>
      </c>
      <c r="J120" s="9">
        <v>0.1361</v>
      </c>
      <c r="K120" s="9">
        <v>20.264199999999988</v>
      </c>
      <c r="L120" s="9">
        <v>0</v>
      </c>
      <c r="M120" s="9">
        <v>3.7340999999999998</v>
      </c>
    </row>
    <row r="121" spans="1:13" x14ac:dyDescent="0.2">
      <c r="A121" s="9">
        <v>120</v>
      </c>
      <c r="B121" s="9">
        <v>1271.43</v>
      </c>
      <c r="C121" s="9">
        <v>18.108000000000001</v>
      </c>
      <c r="D121" s="9">
        <v>-6.2450000000000001</v>
      </c>
      <c r="E121" s="9">
        <v>70.661462304828007</v>
      </c>
      <c r="F121" s="9">
        <v>0.70661462304828004</v>
      </c>
      <c r="G121" s="9">
        <v>2.4794999999999998</v>
      </c>
      <c r="H121" s="9">
        <v>0.1183</v>
      </c>
      <c r="I121" s="9">
        <v>4.5436999999999994</v>
      </c>
      <c r="J121" s="9">
        <v>0.1348</v>
      </c>
      <c r="K121" s="9">
        <v>20.398999999999987</v>
      </c>
      <c r="L121" s="9">
        <v>0</v>
      </c>
      <c r="M121" s="9">
        <v>3.7340999999999998</v>
      </c>
    </row>
    <row r="122" spans="1:13" x14ac:dyDescent="0.2">
      <c r="A122" s="9">
        <v>121</v>
      </c>
      <c r="B122" s="9">
        <v>1270.43</v>
      </c>
      <c r="C122" s="9">
        <v>18.091999999999999</v>
      </c>
      <c r="D122" s="9">
        <v>-6.2549999999999999</v>
      </c>
      <c r="E122" s="9">
        <v>70.416918671126993</v>
      </c>
      <c r="F122" s="9">
        <v>0.70416918671126993</v>
      </c>
      <c r="G122" s="9">
        <v>2.4786999999999999</v>
      </c>
      <c r="H122" s="9">
        <v>0.1176</v>
      </c>
      <c r="I122" s="9">
        <v>4.6612999999999998</v>
      </c>
      <c r="J122" s="9">
        <v>0.13350000000000001</v>
      </c>
      <c r="K122" s="9">
        <v>20.532499999999988</v>
      </c>
      <c r="L122" s="9">
        <v>0</v>
      </c>
      <c r="M122" s="9">
        <v>3.7340999999999998</v>
      </c>
    </row>
    <row r="123" spans="1:13" x14ac:dyDescent="0.2">
      <c r="A123" s="9">
        <v>122</v>
      </c>
      <c r="B123" s="9">
        <v>1269.43</v>
      </c>
      <c r="C123" s="9">
        <v>18.076000000000001</v>
      </c>
      <c r="D123" s="9">
        <v>-6.266</v>
      </c>
      <c r="E123" s="9">
        <v>70.174346837770003</v>
      </c>
      <c r="F123" s="9">
        <v>0.70174346837770007</v>
      </c>
      <c r="G123" s="9">
        <v>2.4780000000000002</v>
      </c>
      <c r="H123" s="9">
        <v>0.1169</v>
      </c>
      <c r="I123" s="9">
        <v>4.7782</v>
      </c>
      <c r="J123" s="9">
        <v>0.13220000000000001</v>
      </c>
      <c r="K123" s="9">
        <v>20.664699999999989</v>
      </c>
      <c r="L123" s="9">
        <v>0</v>
      </c>
      <c r="M123" s="9">
        <v>3.7340999999999998</v>
      </c>
    </row>
    <row r="124" spans="1:13" x14ac:dyDescent="0.2">
      <c r="A124" s="9">
        <v>123</v>
      </c>
      <c r="B124" s="9">
        <v>1268.43</v>
      </c>
      <c r="C124" s="9">
        <v>18.059999999999999</v>
      </c>
      <c r="D124" s="9">
        <v>-6.2759999999999998</v>
      </c>
      <c r="E124" s="9">
        <v>69.933730710234997</v>
      </c>
      <c r="F124" s="9">
        <v>0.69933730710234998</v>
      </c>
      <c r="G124" s="9">
        <v>2.4771999999999998</v>
      </c>
      <c r="H124" s="9">
        <v>0.1162</v>
      </c>
      <c r="I124" s="9">
        <v>4.8944000000000001</v>
      </c>
      <c r="J124" s="9">
        <v>0.13089999999999999</v>
      </c>
      <c r="K124" s="9">
        <v>20.79559999999999</v>
      </c>
      <c r="L124" s="9">
        <v>0</v>
      </c>
      <c r="M124" s="9">
        <v>3.7340999999999998</v>
      </c>
    </row>
    <row r="125" spans="1:13" x14ac:dyDescent="0.2">
      <c r="A125" s="9">
        <v>124</v>
      </c>
      <c r="B125" s="9">
        <v>1267.43</v>
      </c>
      <c r="C125" s="9">
        <v>18.044</v>
      </c>
      <c r="D125" s="9">
        <v>-6.2869999999999999</v>
      </c>
      <c r="E125" s="9">
        <v>69.695054185979004</v>
      </c>
      <c r="F125" s="9">
        <v>0.69695054185979</v>
      </c>
      <c r="G125" s="9">
        <v>2.4765000000000001</v>
      </c>
      <c r="H125" s="9">
        <v>0.11559999999999999</v>
      </c>
      <c r="I125" s="9">
        <v>5.01</v>
      </c>
      <c r="J125" s="9">
        <v>0.12970000000000001</v>
      </c>
      <c r="K125" s="9">
        <v>20.925299999999989</v>
      </c>
      <c r="L125" s="9">
        <v>0</v>
      </c>
      <c r="M125" s="9">
        <v>3.7340999999999998</v>
      </c>
    </row>
    <row r="126" spans="1:13" x14ac:dyDescent="0.2">
      <c r="A126" s="9">
        <v>125</v>
      </c>
      <c r="B126" s="9">
        <v>1266.43</v>
      </c>
      <c r="C126" s="9">
        <v>18.027999999999999</v>
      </c>
      <c r="D126" s="9">
        <v>-6.298</v>
      </c>
      <c r="E126" s="9">
        <v>69.458301162827993</v>
      </c>
      <c r="F126" s="9">
        <v>0.69458301162827996</v>
      </c>
      <c r="G126" s="9">
        <v>2.4758</v>
      </c>
      <c r="H126" s="9">
        <v>0.1149</v>
      </c>
      <c r="I126" s="9">
        <v>5.1249000000000002</v>
      </c>
      <c r="J126" s="9">
        <v>0.12839999999999999</v>
      </c>
      <c r="K126" s="9">
        <v>21.053699999999989</v>
      </c>
      <c r="L126" s="9">
        <v>0</v>
      </c>
      <c r="M126" s="9">
        <v>3.7340999999999998</v>
      </c>
    </row>
    <row r="127" spans="1:13" x14ac:dyDescent="0.2">
      <c r="A127" s="9">
        <v>126</v>
      </c>
      <c r="B127" s="9">
        <v>1265.43</v>
      </c>
      <c r="C127" s="9">
        <v>18.012</v>
      </c>
      <c r="D127" s="9">
        <v>-6.3079999999999998</v>
      </c>
      <c r="E127" s="9">
        <v>69.223455546538005</v>
      </c>
      <c r="F127" s="9">
        <v>0.69223455546538004</v>
      </c>
      <c r="G127" s="9">
        <v>2.4750000000000001</v>
      </c>
      <c r="H127" s="9">
        <v>0.1142</v>
      </c>
      <c r="I127" s="9">
        <v>5.2391000000000005</v>
      </c>
      <c r="J127" s="9">
        <v>0.12720000000000001</v>
      </c>
      <c r="K127" s="9">
        <v>21.180899999999987</v>
      </c>
      <c r="L127" s="9">
        <v>0</v>
      </c>
      <c r="M127" s="9">
        <v>3.7340999999999998</v>
      </c>
    </row>
    <row r="128" spans="1:13" x14ac:dyDescent="0.2">
      <c r="A128" s="9">
        <v>127</v>
      </c>
      <c r="B128" s="9">
        <v>1264.43</v>
      </c>
      <c r="C128" s="9">
        <v>17.997</v>
      </c>
      <c r="D128" s="9">
        <v>-6.319</v>
      </c>
      <c r="E128" s="9">
        <v>68.990501257717995</v>
      </c>
      <c r="F128" s="9">
        <v>0.68990501257717995</v>
      </c>
      <c r="G128" s="9">
        <v>2.4742999999999999</v>
      </c>
      <c r="H128" s="9">
        <v>0.11360000000000001</v>
      </c>
      <c r="I128" s="9">
        <v>5.3527000000000005</v>
      </c>
      <c r="J128" s="9">
        <v>0.126</v>
      </c>
      <c r="K128" s="9">
        <v>21.306899999999988</v>
      </c>
      <c r="L128" s="9">
        <v>0</v>
      </c>
      <c r="M128" s="9">
        <v>3.7340999999999998</v>
      </c>
    </row>
    <row r="129" spans="1:13" x14ac:dyDescent="0.2">
      <c r="A129" s="9">
        <v>128</v>
      </c>
      <c r="B129" s="9">
        <v>1263.43</v>
      </c>
      <c r="C129" s="9">
        <v>17.981000000000002</v>
      </c>
      <c r="D129" s="9">
        <v>-6.33</v>
      </c>
      <c r="E129" s="9">
        <v>68.759422238550997</v>
      </c>
      <c r="F129" s="9">
        <v>0.68759422238550993</v>
      </c>
      <c r="G129" s="9">
        <v>2.4735999999999998</v>
      </c>
      <c r="H129" s="9">
        <v>0.1129</v>
      </c>
      <c r="I129" s="9">
        <v>5.4656000000000002</v>
      </c>
      <c r="J129" s="9">
        <v>0.12479999999999999</v>
      </c>
      <c r="K129" s="9">
        <v>21.431699999999989</v>
      </c>
      <c r="L129" s="9">
        <v>0</v>
      </c>
      <c r="M129" s="9">
        <v>3.7340999999999998</v>
      </c>
    </row>
    <row r="130" spans="1:13" x14ac:dyDescent="0.2">
      <c r="A130" s="9">
        <v>129</v>
      </c>
      <c r="B130" s="9">
        <v>1262.43</v>
      </c>
      <c r="C130" s="9">
        <v>17.965</v>
      </c>
      <c r="D130" s="9">
        <v>-6.34</v>
      </c>
      <c r="E130" s="9">
        <v>68.530202458803998</v>
      </c>
      <c r="F130" s="9">
        <v>0.68530202458804002</v>
      </c>
      <c r="G130" s="9">
        <v>2.4727999999999999</v>
      </c>
      <c r="H130" s="9">
        <v>0.11219999999999999</v>
      </c>
      <c r="I130" s="9">
        <v>5.5777999999999999</v>
      </c>
      <c r="J130" s="9">
        <v>0.1236</v>
      </c>
      <c r="K130" s="9">
        <v>21.555299999999988</v>
      </c>
      <c r="L130" s="9">
        <v>0</v>
      </c>
      <c r="M130" s="9">
        <v>3.7340999999999998</v>
      </c>
    </row>
    <row r="131" spans="1:13" x14ac:dyDescent="0.2">
      <c r="A131" s="9">
        <v>130</v>
      </c>
      <c r="B131" s="9">
        <v>1261.43</v>
      </c>
      <c r="C131" s="9">
        <v>17.949000000000002</v>
      </c>
      <c r="D131" s="9">
        <v>-6.351</v>
      </c>
      <c r="E131" s="9">
        <v>68.302825921415007</v>
      </c>
      <c r="F131" s="9">
        <v>0.68302825921415011</v>
      </c>
      <c r="G131" s="9">
        <v>2.4721000000000002</v>
      </c>
      <c r="H131" s="9">
        <v>0.1116</v>
      </c>
      <c r="I131" s="9">
        <v>5.6894</v>
      </c>
      <c r="J131" s="9">
        <v>0.12239999999999999</v>
      </c>
      <c r="K131" s="9">
        <v>21.677699999999987</v>
      </c>
      <c r="L131" s="9">
        <v>0</v>
      </c>
      <c r="M131" s="9">
        <v>3.7340999999999998</v>
      </c>
    </row>
    <row r="132" spans="1:13" x14ac:dyDescent="0.2">
      <c r="A132" s="9">
        <v>131</v>
      </c>
      <c r="B132" s="9">
        <v>1260.43</v>
      </c>
      <c r="C132" s="9">
        <v>17.933</v>
      </c>
      <c r="D132" s="9">
        <v>-6.3620000000000001</v>
      </c>
      <c r="E132" s="9">
        <v>68.077276667823995</v>
      </c>
      <c r="F132" s="9">
        <v>0.68077276667823994</v>
      </c>
      <c r="G132" s="9">
        <v>2.4714</v>
      </c>
      <c r="H132" s="9">
        <v>0.1109</v>
      </c>
      <c r="I132" s="9">
        <v>5.8003</v>
      </c>
      <c r="J132" s="9">
        <v>0.1212</v>
      </c>
      <c r="K132" s="9">
        <v>21.798899999999989</v>
      </c>
      <c r="L132" s="9">
        <v>0</v>
      </c>
      <c r="M132" s="9">
        <v>3.7340999999999998</v>
      </c>
    </row>
    <row r="133" spans="1:13" x14ac:dyDescent="0.2">
      <c r="A133" s="9">
        <v>132</v>
      </c>
      <c r="B133" s="9">
        <v>1259.43</v>
      </c>
      <c r="C133" s="9">
        <v>17.917000000000002</v>
      </c>
      <c r="D133" s="9">
        <v>-6.3719999999999999</v>
      </c>
      <c r="E133" s="9">
        <v>67.853538782783005</v>
      </c>
      <c r="F133" s="9">
        <v>0.67853538782783007</v>
      </c>
      <c r="G133" s="9">
        <v>2.4706999999999999</v>
      </c>
      <c r="H133" s="9">
        <v>0.11020000000000001</v>
      </c>
      <c r="I133" s="9">
        <v>5.9104999999999999</v>
      </c>
      <c r="J133" s="9">
        <v>0.1201</v>
      </c>
      <c r="K133" s="9">
        <v>21.91899999999999</v>
      </c>
      <c r="L133" s="9">
        <v>0</v>
      </c>
      <c r="M133" s="9">
        <v>3.7340999999999998</v>
      </c>
    </row>
    <row r="134" spans="1:13" x14ac:dyDescent="0.2">
      <c r="A134" s="9">
        <v>133</v>
      </c>
      <c r="B134" s="9">
        <v>1258.43</v>
      </c>
      <c r="C134" s="9">
        <v>17.901</v>
      </c>
      <c r="D134" s="9">
        <v>-6.383</v>
      </c>
      <c r="E134" s="9">
        <v>67.631596398740001</v>
      </c>
      <c r="F134" s="9">
        <v>0.67631596398740002</v>
      </c>
      <c r="G134" s="9">
        <v>2.4700000000000002</v>
      </c>
      <c r="H134" s="9">
        <v>0.1096</v>
      </c>
      <c r="I134" s="9">
        <v>6.0201000000000002</v>
      </c>
      <c r="J134" s="9">
        <v>0.11890000000000001</v>
      </c>
      <c r="K134" s="9">
        <v>22.03789999999999</v>
      </c>
      <c r="L134" s="9">
        <v>0</v>
      </c>
      <c r="M134" s="9">
        <v>3.7340999999999998</v>
      </c>
    </row>
    <row r="135" spans="1:13" x14ac:dyDescent="0.2">
      <c r="A135" s="9">
        <v>134</v>
      </c>
      <c r="B135" s="9">
        <v>1257.43</v>
      </c>
      <c r="C135" s="9">
        <v>17.885000000000002</v>
      </c>
      <c r="D135" s="9">
        <v>-6.3940000000000001</v>
      </c>
      <c r="E135" s="9">
        <v>67.411433700225004</v>
      </c>
      <c r="F135" s="9">
        <v>0.67411433700224999</v>
      </c>
      <c r="G135" s="9">
        <v>2.4693000000000001</v>
      </c>
      <c r="H135" s="9">
        <v>0.1089</v>
      </c>
      <c r="I135" s="9">
        <v>6.1290000000000004</v>
      </c>
      <c r="J135" s="9">
        <v>0.1178</v>
      </c>
      <c r="K135" s="9">
        <v>22.155699999999989</v>
      </c>
      <c r="L135" s="9">
        <v>0</v>
      </c>
      <c r="M135" s="9">
        <v>3.7340999999999998</v>
      </c>
    </row>
    <row r="136" spans="1:13" x14ac:dyDescent="0.2">
      <c r="A136" s="9">
        <v>135</v>
      </c>
      <c r="B136" s="9">
        <v>1256.43</v>
      </c>
      <c r="C136" s="9">
        <v>17.869</v>
      </c>
      <c r="D136" s="9">
        <v>-6.4039999999999999</v>
      </c>
      <c r="E136" s="9">
        <v>67.193034927488995</v>
      </c>
      <c r="F136" s="9">
        <v>0.67193034927488993</v>
      </c>
      <c r="G136" s="9">
        <v>2.4685000000000001</v>
      </c>
      <c r="H136" s="9">
        <v>0.10829999999999999</v>
      </c>
      <c r="I136" s="9">
        <v>6.2373000000000003</v>
      </c>
      <c r="J136" s="9">
        <v>0.1167</v>
      </c>
      <c r="K136" s="9">
        <v>22.27239999999999</v>
      </c>
      <c r="L136" s="9">
        <v>0</v>
      </c>
      <c r="M136" s="9">
        <v>3.7340999999999998</v>
      </c>
    </row>
    <row r="137" spans="1:13" x14ac:dyDescent="0.2">
      <c r="A137" s="9">
        <v>136</v>
      </c>
      <c r="B137" s="9">
        <v>1255.43</v>
      </c>
      <c r="C137" s="9">
        <v>17.853000000000002</v>
      </c>
      <c r="D137" s="9">
        <v>-6.415</v>
      </c>
      <c r="E137" s="9">
        <v>66.976384380042006</v>
      </c>
      <c r="F137" s="9">
        <v>0.66976384380042009</v>
      </c>
      <c r="G137" s="9">
        <v>2.4678</v>
      </c>
      <c r="H137" s="9">
        <v>0.1076</v>
      </c>
      <c r="I137" s="9">
        <v>6.3449</v>
      </c>
      <c r="J137" s="9">
        <v>0.11559999999999999</v>
      </c>
      <c r="K137" s="9">
        <v>22.387999999999991</v>
      </c>
      <c r="L137" s="9">
        <v>0</v>
      </c>
      <c r="M137" s="9">
        <v>3.7340999999999998</v>
      </c>
    </row>
    <row r="138" spans="1:13" x14ac:dyDescent="0.2">
      <c r="A138" s="9">
        <v>137</v>
      </c>
      <c r="B138" s="9">
        <v>1254.43</v>
      </c>
      <c r="C138" s="9">
        <v>17.838000000000001</v>
      </c>
      <c r="D138" s="9">
        <v>-6.4260000000000002</v>
      </c>
      <c r="E138" s="9">
        <v>66.761466420166997</v>
      </c>
      <c r="F138" s="9">
        <v>0.66761466420166993</v>
      </c>
      <c r="G138" s="9">
        <v>2.4672000000000001</v>
      </c>
      <c r="H138" s="9">
        <v>0.107</v>
      </c>
      <c r="I138" s="9">
        <v>6.4519000000000002</v>
      </c>
      <c r="J138" s="9">
        <v>0.1145</v>
      </c>
      <c r="K138" s="9">
        <v>22.502499999999991</v>
      </c>
      <c r="L138" s="9">
        <v>0</v>
      </c>
      <c r="M138" s="9">
        <v>3.7340999999999998</v>
      </c>
    </row>
    <row r="139" spans="1:13" x14ac:dyDescent="0.2">
      <c r="A139" s="9">
        <v>138</v>
      </c>
      <c r="B139" s="9">
        <v>1253.43</v>
      </c>
      <c r="C139" s="9">
        <v>17.821999999999999</v>
      </c>
      <c r="D139" s="9">
        <v>-6.4370000000000003</v>
      </c>
      <c r="E139" s="9">
        <v>66.548265475405003</v>
      </c>
      <c r="F139" s="9">
        <v>0.66548265475405</v>
      </c>
      <c r="G139" s="9">
        <v>2.4664999999999999</v>
      </c>
      <c r="H139" s="9">
        <v>0.10639999999999999</v>
      </c>
      <c r="I139" s="9">
        <v>6.5583</v>
      </c>
      <c r="J139" s="9">
        <v>0.1134</v>
      </c>
      <c r="K139" s="9">
        <v>22.615899999999989</v>
      </c>
      <c r="L139" s="9">
        <v>0</v>
      </c>
      <c r="M139" s="9">
        <v>3.7340999999999998</v>
      </c>
    </row>
    <row r="140" spans="1:13" x14ac:dyDescent="0.2">
      <c r="A140" s="9">
        <v>139</v>
      </c>
      <c r="B140" s="9">
        <v>1252.43</v>
      </c>
      <c r="C140" s="9">
        <v>17.806000000000001</v>
      </c>
      <c r="D140" s="9">
        <v>-6.4480000000000004</v>
      </c>
      <c r="E140" s="9">
        <v>66.336766041771995</v>
      </c>
      <c r="F140" s="9">
        <v>0.66336766041772</v>
      </c>
      <c r="G140" s="9">
        <v>2.4658000000000002</v>
      </c>
      <c r="H140" s="9">
        <v>0.1057</v>
      </c>
      <c r="I140" s="9">
        <v>6.6639999999999997</v>
      </c>
      <c r="J140" s="9">
        <v>0.1124</v>
      </c>
      <c r="K140" s="9">
        <v>22.72829999999999</v>
      </c>
      <c r="L140" s="9">
        <v>0</v>
      </c>
      <c r="M140" s="9">
        <v>3.7340999999999998</v>
      </c>
    </row>
    <row r="141" spans="1:13" x14ac:dyDescent="0.2">
      <c r="A141" s="9">
        <v>140</v>
      </c>
      <c r="B141" s="9">
        <v>1251.43</v>
      </c>
      <c r="C141" s="9">
        <v>17.79</v>
      </c>
      <c r="D141" s="9">
        <v>-6.4580000000000002</v>
      </c>
      <c r="E141" s="9">
        <v>66.126952686034997</v>
      </c>
      <c r="F141" s="9">
        <v>0.66126952686035001</v>
      </c>
      <c r="G141" s="9">
        <v>2.4651000000000001</v>
      </c>
      <c r="H141" s="9">
        <v>0.1051</v>
      </c>
      <c r="I141" s="9">
        <v>6.7690999999999999</v>
      </c>
      <c r="J141" s="9">
        <v>0.1113</v>
      </c>
      <c r="K141" s="9">
        <v>22.83959999999999</v>
      </c>
      <c r="L141" s="9">
        <v>0</v>
      </c>
      <c r="M141" s="9">
        <v>3.7340999999999998</v>
      </c>
    </row>
    <row r="142" spans="1:13" x14ac:dyDescent="0.2">
      <c r="A142" s="9">
        <v>141</v>
      </c>
      <c r="B142" s="9">
        <v>1250.43</v>
      </c>
      <c r="C142" s="9">
        <v>17.774000000000001</v>
      </c>
      <c r="D142" s="9">
        <v>-6.4690000000000003</v>
      </c>
      <c r="E142" s="9">
        <v>65.918810047986</v>
      </c>
      <c r="F142" s="9">
        <v>0.65918810047985998</v>
      </c>
      <c r="G142" s="9">
        <v>2.4643999999999999</v>
      </c>
      <c r="H142" s="9">
        <v>0.1045</v>
      </c>
      <c r="I142" s="9">
        <v>6.8735999999999997</v>
      </c>
      <c r="J142" s="9">
        <v>0.1103</v>
      </c>
      <c r="K142" s="9">
        <v>22.949899999999989</v>
      </c>
      <c r="L142" s="9">
        <v>0</v>
      </c>
      <c r="M142" s="9">
        <v>3.7340999999999998</v>
      </c>
    </row>
    <row r="143" spans="1:13" x14ac:dyDescent="0.2">
      <c r="A143" s="9">
        <v>142</v>
      </c>
      <c r="B143" s="9">
        <v>1249.43</v>
      </c>
      <c r="C143" s="9">
        <v>17.757999999999999</v>
      </c>
      <c r="D143" s="9">
        <v>-6.48</v>
      </c>
      <c r="E143" s="9">
        <v>65.712322842535997</v>
      </c>
      <c r="F143" s="9">
        <v>0.65712322842535997</v>
      </c>
      <c r="G143" s="9">
        <v>2.4636999999999998</v>
      </c>
      <c r="H143" s="9">
        <v>0.1038</v>
      </c>
      <c r="I143" s="9">
        <v>6.9773999999999994</v>
      </c>
      <c r="J143" s="9">
        <v>0.10920000000000001</v>
      </c>
      <c r="K143" s="9">
        <v>23.05909999999999</v>
      </c>
      <c r="L143" s="9">
        <v>0</v>
      </c>
      <c r="M143" s="9">
        <v>3.7340999999999998</v>
      </c>
    </row>
    <row r="144" spans="1:13" x14ac:dyDescent="0.2">
      <c r="A144" s="9">
        <v>143</v>
      </c>
      <c r="B144" s="9">
        <v>1248.43</v>
      </c>
      <c r="C144" s="9">
        <v>17.742000000000001</v>
      </c>
      <c r="D144" s="9">
        <v>-6.4909999999999997</v>
      </c>
      <c r="E144" s="9">
        <v>65.507475861540001</v>
      </c>
      <c r="F144" s="9">
        <v>0.65507475861539999</v>
      </c>
      <c r="G144" s="9">
        <v>2.4630999999999998</v>
      </c>
      <c r="H144" s="9">
        <v>0.1032</v>
      </c>
      <c r="I144" s="9">
        <v>7.0805999999999996</v>
      </c>
      <c r="J144" s="9">
        <v>0.1082</v>
      </c>
      <c r="K144" s="9">
        <v>23.16729999999999</v>
      </c>
      <c r="L144" s="9">
        <v>0</v>
      </c>
      <c r="M144" s="9">
        <v>3.7340999999999998</v>
      </c>
    </row>
    <row r="145" spans="1:13" x14ac:dyDescent="0.2">
      <c r="A145" s="9">
        <v>144</v>
      </c>
      <c r="B145" s="9">
        <v>1247.43</v>
      </c>
      <c r="C145" s="9">
        <v>17.725999999999999</v>
      </c>
      <c r="D145" s="9">
        <v>-6.5019999999999998</v>
      </c>
      <c r="E145" s="9">
        <v>65.304253975467006</v>
      </c>
      <c r="F145" s="9">
        <v>0.65304253975467008</v>
      </c>
      <c r="G145" s="9">
        <v>2.4624000000000001</v>
      </c>
      <c r="H145" s="9">
        <v>0.1026</v>
      </c>
      <c r="I145" s="9">
        <v>7.1831999999999994</v>
      </c>
      <c r="J145" s="9">
        <v>0.1072</v>
      </c>
      <c r="K145" s="9">
        <v>23.274499999999989</v>
      </c>
      <c r="L145" s="9">
        <v>0</v>
      </c>
      <c r="M145" s="9">
        <v>3.7340999999999998</v>
      </c>
    </row>
    <row r="146" spans="1:13" x14ac:dyDescent="0.2">
      <c r="A146" s="9">
        <v>145</v>
      </c>
      <c r="B146" s="9">
        <v>1246.43</v>
      </c>
      <c r="C146" s="9">
        <v>17.71</v>
      </c>
      <c r="D146" s="9">
        <v>-6.5129999999999999</v>
      </c>
      <c r="E146" s="9">
        <v>65.102642134882998</v>
      </c>
      <c r="F146" s="9">
        <v>0.65102642134882993</v>
      </c>
      <c r="G146" s="9">
        <v>2.4617</v>
      </c>
      <c r="H146" s="9">
        <v>0.10199999999999999</v>
      </c>
      <c r="I146" s="9">
        <v>7.2851999999999997</v>
      </c>
      <c r="J146" s="9">
        <v>0.1062</v>
      </c>
      <c r="K146" s="9">
        <v>23.38069999999999</v>
      </c>
      <c r="L146" s="9">
        <v>0</v>
      </c>
      <c r="M146" s="9">
        <v>3.7340999999999998</v>
      </c>
    </row>
    <row r="147" spans="1:13" x14ac:dyDescent="0.2">
      <c r="A147" s="9">
        <v>146</v>
      </c>
      <c r="B147" s="9">
        <v>1245.43</v>
      </c>
      <c r="C147" s="9">
        <v>17.693999999999999</v>
      </c>
      <c r="D147" s="9">
        <v>-6.524</v>
      </c>
      <c r="E147" s="9">
        <v>64.902625371582005</v>
      </c>
      <c r="F147" s="9">
        <v>0.64902625371582001</v>
      </c>
      <c r="G147" s="9">
        <v>2.4611000000000001</v>
      </c>
      <c r="H147" s="9">
        <v>0.1014</v>
      </c>
      <c r="I147" s="9">
        <v>7.3865999999999996</v>
      </c>
      <c r="J147" s="9">
        <v>0.1052</v>
      </c>
      <c r="K147" s="9">
        <v>23.48589999999999</v>
      </c>
      <c r="L147" s="9">
        <v>0</v>
      </c>
      <c r="M147" s="9">
        <v>3.7340999999999998</v>
      </c>
    </row>
    <row r="148" spans="1:13" x14ac:dyDescent="0.2">
      <c r="A148" s="9">
        <v>147</v>
      </c>
      <c r="B148" s="9">
        <v>1244.43</v>
      </c>
      <c r="C148" s="9">
        <v>17.678999999999998</v>
      </c>
      <c r="D148" s="9">
        <v>-6.5339999999999998</v>
      </c>
      <c r="E148" s="9">
        <v>64.704188800127</v>
      </c>
      <c r="F148" s="9">
        <v>0.64704188800127005</v>
      </c>
      <c r="G148" s="9">
        <v>2.4603999999999999</v>
      </c>
      <c r="H148" s="9">
        <v>0.1008</v>
      </c>
      <c r="I148" s="9">
        <v>7.4873999999999992</v>
      </c>
      <c r="J148" s="9">
        <v>0.1043</v>
      </c>
      <c r="K148" s="9">
        <v>23.590199999999989</v>
      </c>
      <c r="L148" s="9">
        <v>0</v>
      </c>
      <c r="M148" s="9">
        <v>3.7340999999999998</v>
      </c>
    </row>
    <row r="149" spans="1:13" x14ac:dyDescent="0.2">
      <c r="A149" s="9">
        <v>148</v>
      </c>
      <c r="B149" s="9">
        <v>1243.43</v>
      </c>
      <c r="C149" s="9">
        <v>17.663</v>
      </c>
      <c r="D149" s="9">
        <v>-6.5449999999999999</v>
      </c>
      <c r="E149" s="9">
        <v>64.507317618141997</v>
      </c>
      <c r="F149" s="9">
        <v>0.64507317618142002</v>
      </c>
      <c r="G149" s="9">
        <v>2.4598</v>
      </c>
      <c r="H149" s="9">
        <v>0.1002</v>
      </c>
      <c r="I149" s="9">
        <v>7.5875999999999992</v>
      </c>
      <c r="J149" s="9">
        <v>0.1033</v>
      </c>
      <c r="K149" s="9">
        <v>23.69349999999999</v>
      </c>
      <c r="L149" s="9">
        <v>0</v>
      </c>
      <c r="M149" s="9">
        <v>3.7340999999999998</v>
      </c>
    </row>
    <row r="150" spans="1:13" x14ac:dyDescent="0.2">
      <c r="A150" s="9">
        <v>149</v>
      </c>
      <c r="B150" s="9">
        <v>1242.43</v>
      </c>
      <c r="C150" s="9">
        <v>17.646999999999998</v>
      </c>
      <c r="D150" s="9">
        <v>-6.556</v>
      </c>
      <c r="E150" s="9">
        <v>64.311997108113005</v>
      </c>
      <c r="F150" s="9">
        <v>0.64311997108113006</v>
      </c>
      <c r="G150" s="9">
        <v>2.4590999999999998</v>
      </c>
      <c r="H150" s="9">
        <v>9.9599999999999994E-2</v>
      </c>
      <c r="I150" s="9">
        <v>7.6871999999999989</v>
      </c>
      <c r="J150" s="9">
        <v>0.1024</v>
      </c>
      <c r="K150" s="9">
        <v>23.795899999999989</v>
      </c>
      <c r="L150" s="9">
        <v>0</v>
      </c>
      <c r="M150" s="9">
        <v>3.7340999999999998</v>
      </c>
    </row>
    <row r="151" spans="1:13" x14ac:dyDescent="0.2">
      <c r="A151" s="9">
        <v>150</v>
      </c>
      <c r="B151" s="9">
        <v>1241.43</v>
      </c>
      <c r="C151" s="9">
        <v>17.631</v>
      </c>
      <c r="D151" s="9">
        <v>-6.5670000000000002</v>
      </c>
      <c r="E151" s="9">
        <v>64.118212636593</v>
      </c>
      <c r="F151" s="9">
        <v>0.64118212636592997</v>
      </c>
      <c r="G151" s="9">
        <v>2.4584999999999999</v>
      </c>
      <c r="H151" s="9">
        <v>9.9000000000000005E-2</v>
      </c>
      <c r="I151" s="9">
        <v>7.7861999999999991</v>
      </c>
      <c r="J151" s="9">
        <v>0.1014</v>
      </c>
      <c r="K151" s="9">
        <v>23.897299999999991</v>
      </c>
      <c r="L151" s="9">
        <v>0</v>
      </c>
      <c r="M151" s="9">
        <v>3.7340999999999998</v>
      </c>
    </row>
    <row r="152" spans="1:13" x14ac:dyDescent="0.2">
      <c r="A152" s="9">
        <v>151</v>
      </c>
      <c r="B152" s="9">
        <v>1240.43</v>
      </c>
      <c r="C152" s="9">
        <v>17.614999999999998</v>
      </c>
      <c r="D152" s="9">
        <v>-6.5780000000000003</v>
      </c>
      <c r="E152" s="9">
        <v>63.925949656055998</v>
      </c>
      <c r="F152" s="9">
        <v>0.63925949656056003</v>
      </c>
      <c r="G152" s="9">
        <v>2.4578000000000002</v>
      </c>
      <c r="H152" s="9">
        <v>9.8400000000000001E-2</v>
      </c>
      <c r="I152" s="9">
        <v>7.8845999999999989</v>
      </c>
      <c r="J152" s="9">
        <v>0.10050000000000001</v>
      </c>
      <c r="K152" s="9">
        <v>23.997799999999991</v>
      </c>
      <c r="L152" s="9">
        <v>0</v>
      </c>
      <c r="M152" s="9">
        <v>3.7340999999999998</v>
      </c>
    </row>
    <row r="153" spans="1:13" x14ac:dyDescent="0.2">
      <c r="A153" s="9">
        <v>152</v>
      </c>
      <c r="B153" s="9">
        <v>1239.43</v>
      </c>
      <c r="C153" s="9">
        <v>17.599</v>
      </c>
      <c r="D153" s="9">
        <v>-6.5890000000000004</v>
      </c>
      <c r="E153" s="9">
        <v>63.735193704556004</v>
      </c>
      <c r="F153" s="9">
        <v>0.63735193704556004</v>
      </c>
      <c r="G153" s="9">
        <v>2.4571999999999998</v>
      </c>
      <c r="H153" s="9">
        <v>9.7799999999999998E-2</v>
      </c>
      <c r="I153" s="9">
        <v>7.9823999999999993</v>
      </c>
      <c r="J153" s="9">
        <v>9.9599999999999994E-2</v>
      </c>
      <c r="K153" s="9">
        <v>24.09739999999999</v>
      </c>
      <c r="L153" s="9">
        <v>0</v>
      </c>
      <c r="M153" s="9">
        <v>3.7340999999999998</v>
      </c>
    </row>
    <row r="154" spans="1:13" x14ac:dyDescent="0.2">
      <c r="A154" s="9">
        <v>153</v>
      </c>
      <c r="B154" s="9">
        <v>1238.43</v>
      </c>
      <c r="C154" s="9">
        <v>17.582999999999998</v>
      </c>
      <c r="D154" s="9">
        <v>-6.6</v>
      </c>
      <c r="E154" s="9">
        <v>63.545930406114998</v>
      </c>
      <c r="F154" s="9">
        <v>0.63545930406115003</v>
      </c>
      <c r="G154" s="9">
        <v>2.4565000000000001</v>
      </c>
      <c r="H154" s="9">
        <v>9.7199999999999995E-2</v>
      </c>
      <c r="I154" s="9">
        <v>8.0795999999999992</v>
      </c>
      <c r="J154" s="9">
        <v>9.8699999999999996E-2</v>
      </c>
      <c r="K154" s="9">
        <v>24.196099999999991</v>
      </c>
      <c r="L154" s="9">
        <v>0</v>
      </c>
      <c r="M154" s="9">
        <v>3.7340999999999998</v>
      </c>
    </row>
    <row r="155" spans="1:13" x14ac:dyDescent="0.2">
      <c r="A155" s="9">
        <v>154</v>
      </c>
      <c r="B155" s="9">
        <v>1237.43</v>
      </c>
      <c r="C155" s="9">
        <v>17.567</v>
      </c>
      <c r="D155" s="9">
        <v>-6.6109999999999998</v>
      </c>
      <c r="E155" s="9">
        <v>63.358145470672</v>
      </c>
      <c r="F155" s="9">
        <v>0.63358145470672</v>
      </c>
      <c r="G155" s="9">
        <v>2.4559000000000002</v>
      </c>
      <c r="H155" s="9">
        <v>9.6600000000000005E-2</v>
      </c>
      <c r="I155" s="9">
        <v>8.1761999999999997</v>
      </c>
      <c r="J155" s="9">
        <v>9.7799999999999998E-2</v>
      </c>
      <c r="K155" s="9">
        <v>24.29389999999999</v>
      </c>
      <c r="L155" s="9">
        <v>0</v>
      </c>
      <c r="M155" s="9">
        <v>3.7340999999999998</v>
      </c>
    </row>
    <row r="156" spans="1:13" x14ac:dyDescent="0.2">
      <c r="A156" s="9">
        <v>155</v>
      </c>
      <c r="B156" s="9">
        <v>1236.43</v>
      </c>
      <c r="C156" s="9">
        <v>17.550999999999998</v>
      </c>
      <c r="D156" s="9">
        <v>-6.6219999999999999</v>
      </c>
      <c r="E156" s="9">
        <v>63.171824694184998</v>
      </c>
      <c r="F156" s="9">
        <v>0.63171824694184997</v>
      </c>
      <c r="G156" s="9">
        <v>2.4552999999999998</v>
      </c>
      <c r="H156" s="9">
        <v>9.6000000000000002E-2</v>
      </c>
      <c r="I156" s="9">
        <v>8.2721999999999998</v>
      </c>
      <c r="J156" s="9">
        <v>9.69E-2</v>
      </c>
      <c r="K156" s="9">
        <v>24.390799999999992</v>
      </c>
      <c r="L156" s="9">
        <v>0</v>
      </c>
      <c r="M156" s="9">
        <v>3.7340999999999998</v>
      </c>
    </row>
    <row r="157" spans="1:13" x14ac:dyDescent="0.2">
      <c r="A157" s="9">
        <v>156</v>
      </c>
      <c r="B157" s="9">
        <v>1235.43</v>
      </c>
      <c r="C157" s="9">
        <v>17.535</v>
      </c>
      <c r="D157" s="9">
        <v>-6.633</v>
      </c>
      <c r="E157" s="9">
        <v>62.986953958261999</v>
      </c>
      <c r="F157" s="9">
        <v>0.62986953958262004</v>
      </c>
      <c r="G157" s="9">
        <v>2.4546999999999999</v>
      </c>
      <c r="H157" s="9">
        <v>9.5399999999999999E-2</v>
      </c>
      <c r="I157" s="9">
        <v>8.3675999999999995</v>
      </c>
      <c r="J157" s="9">
        <v>9.6100000000000005E-2</v>
      </c>
      <c r="K157" s="9">
        <v>24.486899999999991</v>
      </c>
      <c r="L157" s="9">
        <v>0</v>
      </c>
      <c r="M157" s="9">
        <v>3.7340999999999998</v>
      </c>
    </row>
    <row r="158" spans="1:13" x14ac:dyDescent="0.2">
      <c r="A158" s="9">
        <v>157</v>
      </c>
      <c r="B158" s="9">
        <v>1234.43</v>
      </c>
      <c r="C158" s="9">
        <v>17.52</v>
      </c>
      <c r="D158" s="9">
        <v>-6.6440000000000001</v>
      </c>
      <c r="E158" s="9">
        <v>62.803519229998003</v>
      </c>
      <c r="F158" s="9">
        <v>0.62803519229998006</v>
      </c>
      <c r="G158" s="9">
        <v>2.4540999999999999</v>
      </c>
      <c r="H158" s="9">
        <v>9.4799999999999995E-2</v>
      </c>
      <c r="I158" s="9">
        <v>8.4623999999999988</v>
      </c>
      <c r="J158" s="9">
        <v>9.5200000000000007E-2</v>
      </c>
      <c r="K158" s="9">
        <v>24.58209999999999</v>
      </c>
      <c r="L158" s="9">
        <v>0</v>
      </c>
      <c r="M158" s="9">
        <v>3.7340999999999998</v>
      </c>
    </row>
    <row r="159" spans="1:13" x14ac:dyDescent="0.2">
      <c r="A159" s="9">
        <v>158</v>
      </c>
      <c r="B159" s="9">
        <v>1233.43</v>
      </c>
      <c r="C159" s="9">
        <v>17.504000000000001</v>
      </c>
      <c r="D159" s="9">
        <v>-6.6559999999999997</v>
      </c>
      <c r="E159" s="9">
        <v>62.621506561098002</v>
      </c>
      <c r="F159" s="9">
        <v>0.62621506561098006</v>
      </c>
      <c r="G159" s="9">
        <v>2.4533999999999998</v>
      </c>
      <c r="H159" s="9">
        <v>9.4200000000000006E-2</v>
      </c>
      <c r="I159" s="9">
        <v>8.5565999999999995</v>
      </c>
      <c r="J159" s="9">
        <v>9.4399999999999998E-2</v>
      </c>
      <c r="K159" s="9">
        <v>24.67649999999999</v>
      </c>
      <c r="L159" s="9">
        <v>0</v>
      </c>
      <c r="M159" s="9">
        <v>3.7340999999999998</v>
      </c>
    </row>
    <row r="160" spans="1:13" x14ac:dyDescent="0.2">
      <c r="A160" s="9">
        <v>159</v>
      </c>
      <c r="B160" s="9">
        <v>1232.43</v>
      </c>
      <c r="C160" s="9">
        <v>17.488</v>
      </c>
      <c r="D160" s="9">
        <v>-6.6669999999999998</v>
      </c>
      <c r="E160" s="9">
        <v>62.440902087822998</v>
      </c>
      <c r="F160" s="9">
        <v>0.62440902087823003</v>
      </c>
      <c r="G160" s="9">
        <v>2.4527999999999999</v>
      </c>
      <c r="H160" s="9">
        <v>9.3700000000000006E-2</v>
      </c>
      <c r="I160" s="9">
        <v>8.6502999999999997</v>
      </c>
      <c r="J160" s="9">
        <v>9.3600000000000003E-2</v>
      </c>
      <c r="K160" s="9">
        <v>24.770099999999989</v>
      </c>
      <c r="L160" s="9">
        <v>0</v>
      </c>
      <c r="M160" s="9">
        <v>3.7340999999999998</v>
      </c>
    </row>
    <row r="161" spans="1:13" x14ac:dyDescent="0.2">
      <c r="A161" s="9">
        <v>160</v>
      </c>
      <c r="B161" s="9">
        <v>1231.43</v>
      </c>
      <c r="C161" s="9">
        <v>17.472000000000001</v>
      </c>
      <c r="D161" s="9">
        <v>-6.6779999999999999</v>
      </c>
      <c r="E161" s="9">
        <v>62.261692030340001</v>
      </c>
      <c r="F161" s="9">
        <v>0.62261692030339999</v>
      </c>
      <c r="G161" s="9">
        <v>2.4521999999999999</v>
      </c>
      <c r="H161" s="9">
        <v>9.3100000000000002E-2</v>
      </c>
      <c r="I161" s="9">
        <v>8.7433999999999994</v>
      </c>
      <c r="J161" s="9">
        <v>9.2700000000000005E-2</v>
      </c>
      <c r="K161" s="9">
        <v>24.862799999999989</v>
      </c>
      <c r="L161" s="9">
        <v>0</v>
      </c>
      <c r="M161" s="9">
        <v>3.7340999999999998</v>
      </c>
    </row>
    <row r="162" spans="1:13" x14ac:dyDescent="0.2">
      <c r="A162" s="9">
        <v>161</v>
      </c>
      <c r="B162" s="9">
        <v>1230.43</v>
      </c>
      <c r="C162" s="9">
        <v>17.456</v>
      </c>
      <c r="D162" s="9">
        <v>-6.6890000000000001</v>
      </c>
      <c r="E162" s="9">
        <v>62.083862690573</v>
      </c>
      <c r="F162" s="9">
        <v>0.62083862690573</v>
      </c>
      <c r="G162" s="9">
        <v>2.4516</v>
      </c>
      <c r="H162" s="9">
        <v>9.2499999999999999E-2</v>
      </c>
      <c r="I162" s="9">
        <v>8.8358999999999988</v>
      </c>
      <c r="J162" s="9">
        <v>9.1899999999999996E-2</v>
      </c>
      <c r="K162" s="9">
        <v>24.954699999999988</v>
      </c>
      <c r="L162" s="9">
        <v>0</v>
      </c>
      <c r="M162" s="9">
        <v>3.7340999999999998</v>
      </c>
    </row>
    <row r="163" spans="1:13" x14ac:dyDescent="0.2">
      <c r="A163" s="9">
        <v>162</v>
      </c>
      <c r="B163" s="9">
        <v>1229.43</v>
      </c>
      <c r="C163" s="9">
        <v>17.440000000000001</v>
      </c>
      <c r="D163" s="9">
        <v>-6.7</v>
      </c>
      <c r="E163" s="9">
        <v>61.907400452715002</v>
      </c>
      <c r="F163" s="9">
        <v>0.61907400452715</v>
      </c>
      <c r="G163" s="9">
        <v>2.4510000000000001</v>
      </c>
      <c r="H163" s="9">
        <v>9.1999999999999998E-2</v>
      </c>
      <c r="I163" s="9">
        <v>8.9278999999999993</v>
      </c>
      <c r="J163" s="9">
        <v>9.11E-2</v>
      </c>
      <c r="K163" s="9">
        <v>25.045799999999989</v>
      </c>
      <c r="L163" s="9">
        <v>0</v>
      </c>
      <c r="M163" s="9">
        <v>3.7340999999999998</v>
      </c>
    </row>
    <row r="164" spans="1:13" x14ac:dyDescent="0.2">
      <c r="A164" s="9">
        <v>163</v>
      </c>
      <c r="B164" s="9">
        <v>1228.43</v>
      </c>
      <c r="C164" s="9">
        <v>17.423999999999999</v>
      </c>
      <c r="D164" s="9">
        <v>-6.7110000000000003</v>
      </c>
      <c r="E164" s="9">
        <v>61.732291781289</v>
      </c>
      <c r="F164" s="9">
        <v>0.61732291781288995</v>
      </c>
      <c r="G164" s="9">
        <v>2.4504000000000001</v>
      </c>
      <c r="H164" s="9">
        <v>9.1399999999999995E-2</v>
      </c>
      <c r="I164" s="9">
        <v>9.0192999999999994</v>
      </c>
      <c r="J164" s="9">
        <v>9.0300000000000005E-2</v>
      </c>
      <c r="K164" s="9">
        <v>25.136099999999988</v>
      </c>
      <c r="L164" s="9">
        <v>0</v>
      </c>
      <c r="M164" s="9">
        <v>3.7340999999999998</v>
      </c>
    </row>
    <row r="165" spans="1:13" x14ac:dyDescent="0.2">
      <c r="A165" s="9">
        <v>164</v>
      </c>
      <c r="B165" s="9">
        <v>1227.43</v>
      </c>
      <c r="C165" s="9">
        <v>17.408000000000001</v>
      </c>
      <c r="D165" s="9">
        <v>-6.7220000000000004</v>
      </c>
      <c r="E165" s="9">
        <v>61.558523219902</v>
      </c>
      <c r="F165" s="9">
        <v>0.61558523219901995</v>
      </c>
      <c r="G165" s="9">
        <v>2.4498000000000002</v>
      </c>
      <c r="H165" s="9">
        <v>9.0800000000000006E-2</v>
      </c>
      <c r="I165" s="9">
        <v>9.1100999999999992</v>
      </c>
      <c r="J165" s="9">
        <v>8.9599999999999999E-2</v>
      </c>
      <c r="K165" s="9">
        <v>25.225699999999989</v>
      </c>
      <c r="L165" s="9">
        <v>0</v>
      </c>
      <c r="M165" s="9">
        <v>3.7340999999999998</v>
      </c>
    </row>
    <row r="166" spans="1:13" x14ac:dyDescent="0.2">
      <c r="A166" s="9">
        <v>165</v>
      </c>
      <c r="B166" s="9">
        <v>1226.43</v>
      </c>
      <c r="C166" s="9">
        <v>17.391999999999999</v>
      </c>
      <c r="D166" s="9">
        <v>-6.7329999999999997</v>
      </c>
      <c r="E166" s="9">
        <v>61.386081389802001</v>
      </c>
      <c r="F166" s="9">
        <v>0.61386081389802005</v>
      </c>
      <c r="G166" s="9">
        <v>2.4491999999999998</v>
      </c>
      <c r="H166" s="9">
        <v>9.0300000000000005E-2</v>
      </c>
      <c r="I166" s="9">
        <v>9.2003999999999984</v>
      </c>
      <c r="J166" s="9">
        <v>8.8800000000000004E-2</v>
      </c>
      <c r="K166" s="9">
        <v>25.314499999999988</v>
      </c>
      <c r="L166" s="9">
        <v>0</v>
      </c>
      <c r="M166" s="9">
        <v>3.7340999999999998</v>
      </c>
    </row>
    <row r="167" spans="1:13" x14ac:dyDescent="0.2">
      <c r="A167" s="9">
        <v>166</v>
      </c>
      <c r="B167" s="9">
        <v>1225.43</v>
      </c>
      <c r="C167" s="9">
        <v>17.376000000000001</v>
      </c>
      <c r="D167" s="9">
        <v>-6.7450000000000001</v>
      </c>
      <c r="E167" s="9">
        <v>61.214952988367003</v>
      </c>
      <c r="F167" s="9">
        <v>0.61214952988367</v>
      </c>
      <c r="G167" s="9">
        <v>2.4487000000000001</v>
      </c>
      <c r="H167" s="9">
        <v>8.9700000000000002E-2</v>
      </c>
      <c r="I167" s="9">
        <v>9.2900999999999989</v>
      </c>
      <c r="J167" s="9">
        <v>8.8099999999999998E-2</v>
      </c>
      <c r="K167" s="9">
        <v>25.402599999999989</v>
      </c>
      <c r="L167" s="9">
        <v>0</v>
      </c>
      <c r="M167" s="9">
        <v>3.7340999999999998</v>
      </c>
    </row>
    <row r="168" spans="1:13" x14ac:dyDescent="0.2">
      <c r="A168" s="9">
        <v>167</v>
      </c>
      <c r="B168" s="9">
        <v>1224.43</v>
      </c>
      <c r="C168" s="9">
        <v>17.361000000000001</v>
      </c>
      <c r="D168" s="9">
        <v>-6.7560000000000002</v>
      </c>
      <c r="E168" s="9">
        <v>61.045124787085001</v>
      </c>
      <c r="F168" s="9">
        <v>0.61045124787085003</v>
      </c>
      <c r="G168" s="9">
        <v>2.4481000000000002</v>
      </c>
      <c r="H168" s="9">
        <v>8.9200000000000002E-2</v>
      </c>
      <c r="I168" s="9">
        <v>9.3792999999999989</v>
      </c>
      <c r="J168" s="9">
        <v>8.7300000000000003E-2</v>
      </c>
      <c r="K168" s="9">
        <v>25.489899999999988</v>
      </c>
      <c r="L168" s="9">
        <v>0</v>
      </c>
      <c r="M168" s="9">
        <v>3.7340999999999998</v>
      </c>
    </row>
    <row r="169" spans="1:13" x14ac:dyDescent="0.2">
      <c r="A169" s="9">
        <v>168</v>
      </c>
      <c r="B169" s="9">
        <v>1223.43</v>
      </c>
      <c r="C169" s="9">
        <v>17.344999999999999</v>
      </c>
      <c r="D169" s="9">
        <v>-6.7670000000000003</v>
      </c>
      <c r="E169" s="9">
        <v>60.876583629728003</v>
      </c>
      <c r="F169" s="9">
        <v>0.60876583629727998</v>
      </c>
      <c r="G169" s="9">
        <v>2.4474999999999998</v>
      </c>
      <c r="H169" s="9">
        <v>8.8599999999999998E-2</v>
      </c>
      <c r="I169" s="9">
        <v>9.4678999999999984</v>
      </c>
      <c r="J169" s="9">
        <v>8.6599999999999996E-2</v>
      </c>
      <c r="K169" s="9">
        <v>25.576499999999989</v>
      </c>
      <c r="L169" s="9">
        <v>0</v>
      </c>
      <c r="M169" s="9">
        <v>3.7340999999999998</v>
      </c>
    </row>
    <row r="170" spans="1:13" x14ac:dyDescent="0.2">
      <c r="A170" s="9">
        <v>169</v>
      </c>
      <c r="B170" s="9">
        <v>1222.43</v>
      </c>
      <c r="C170" s="9">
        <v>17.329000000000001</v>
      </c>
      <c r="D170" s="9">
        <v>-6.7779999999999996</v>
      </c>
      <c r="E170" s="9">
        <v>60.709316430154999</v>
      </c>
      <c r="F170" s="9">
        <v>0.60709316430155003</v>
      </c>
      <c r="G170" s="9">
        <v>2.4468999999999999</v>
      </c>
      <c r="H170" s="9">
        <v>8.7999999999999995E-2</v>
      </c>
      <c r="I170" s="9">
        <v>9.5558999999999976</v>
      </c>
      <c r="J170" s="9">
        <v>8.5900000000000004E-2</v>
      </c>
      <c r="K170" s="9">
        <v>25.662399999999987</v>
      </c>
      <c r="L170" s="9">
        <v>0</v>
      </c>
      <c r="M170" s="9">
        <v>3.7340999999999998</v>
      </c>
    </row>
    <row r="171" spans="1:13" x14ac:dyDescent="0.2">
      <c r="A171" s="9">
        <v>170</v>
      </c>
      <c r="B171" s="9">
        <v>1221.43</v>
      </c>
      <c r="C171" s="9">
        <v>17.312999999999999</v>
      </c>
      <c r="D171" s="9">
        <v>-6.79</v>
      </c>
      <c r="E171" s="9">
        <v>60.543310169903002</v>
      </c>
      <c r="F171" s="9">
        <v>0.60543310169902997</v>
      </c>
      <c r="G171" s="9">
        <v>2.4462999999999999</v>
      </c>
      <c r="H171" s="9">
        <v>8.7499999999999994E-2</v>
      </c>
      <c r="I171" s="9">
        <v>9.643399999999998</v>
      </c>
      <c r="J171" s="9">
        <v>8.5199999999999998E-2</v>
      </c>
      <c r="K171" s="9">
        <v>25.747599999999988</v>
      </c>
      <c r="L171" s="9">
        <v>0</v>
      </c>
      <c r="M171" s="9">
        <v>3.7340999999999998</v>
      </c>
    </row>
    <row r="172" spans="1:13" x14ac:dyDescent="0.2">
      <c r="A172" s="9">
        <v>171</v>
      </c>
      <c r="B172" s="9">
        <v>1220.43</v>
      </c>
      <c r="C172" s="9">
        <v>17.297000000000001</v>
      </c>
      <c r="D172" s="9">
        <v>-6.8010000000000002</v>
      </c>
      <c r="E172" s="9">
        <v>60.378551895644001</v>
      </c>
      <c r="F172" s="9">
        <v>0.60378551895644006</v>
      </c>
      <c r="G172" s="9">
        <v>2.4458000000000002</v>
      </c>
      <c r="H172" s="9">
        <v>8.6900000000000005E-2</v>
      </c>
      <c r="I172" s="9">
        <v>9.730299999999998</v>
      </c>
      <c r="J172" s="9">
        <v>8.4500000000000006E-2</v>
      </c>
      <c r="K172" s="9">
        <v>25.832099999999986</v>
      </c>
      <c r="L172" s="9">
        <v>0</v>
      </c>
      <c r="M172" s="9">
        <v>3.7340999999999998</v>
      </c>
    </row>
    <row r="173" spans="1:13" x14ac:dyDescent="0.2">
      <c r="A173" s="9">
        <v>172</v>
      </c>
      <c r="B173" s="9">
        <v>1219.43</v>
      </c>
      <c r="C173" s="9">
        <v>17.280999999999999</v>
      </c>
      <c r="D173" s="9">
        <v>-6.8120000000000003</v>
      </c>
      <c r="E173" s="9">
        <v>60.215028716414999</v>
      </c>
      <c r="F173" s="9">
        <v>0.60215028716414998</v>
      </c>
      <c r="G173" s="9">
        <v>2.4451999999999998</v>
      </c>
      <c r="H173" s="9">
        <v>8.6400000000000005E-2</v>
      </c>
      <c r="I173" s="9">
        <v>9.8166999999999973</v>
      </c>
      <c r="J173" s="9">
        <v>8.3799999999999999E-2</v>
      </c>
      <c r="K173" s="9">
        <v>25.915899999999986</v>
      </c>
      <c r="L173" s="9">
        <v>0</v>
      </c>
      <c r="M173" s="9">
        <v>3.7340999999999998</v>
      </c>
    </row>
    <row r="174" spans="1:13" x14ac:dyDescent="0.2">
      <c r="A174" s="9">
        <v>173</v>
      </c>
      <c r="B174" s="9">
        <v>1218.43</v>
      </c>
      <c r="C174" s="9">
        <v>17.265000000000001</v>
      </c>
      <c r="D174" s="9">
        <v>-6.8230000000000004</v>
      </c>
      <c r="E174" s="9">
        <v>60.052727800535003</v>
      </c>
      <c r="F174" s="9">
        <v>0.60052727800535</v>
      </c>
      <c r="G174" s="9">
        <v>2.4447000000000001</v>
      </c>
      <c r="H174" s="9">
        <v>8.5900000000000004E-2</v>
      </c>
      <c r="I174" s="9">
        <v>9.9025999999999978</v>
      </c>
      <c r="J174" s="9">
        <v>8.3099999999999993E-2</v>
      </c>
      <c r="K174" s="9">
        <v>25.998999999999988</v>
      </c>
      <c r="L174" s="9">
        <v>0</v>
      </c>
      <c r="M174" s="9">
        <v>3.7340999999999998</v>
      </c>
    </row>
    <row r="175" spans="1:13" x14ac:dyDescent="0.2">
      <c r="A175" s="9">
        <v>174</v>
      </c>
      <c r="B175" s="9">
        <v>1217.43</v>
      </c>
      <c r="C175" s="9">
        <v>17.248999999999999</v>
      </c>
      <c r="D175" s="9">
        <v>-6.835</v>
      </c>
      <c r="E175" s="9">
        <v>59.891636372348003</v>
      </c>
      <c r="F175" s="9">
        <v>0.59891636372348001</v>
      </c>
      <c r="G175" s="9">
        <v>2.4441000000000002</v>
      </c>
      <c r="H175" s="9">
        <v>8.5300000000000001E-2</v>
      </c>
      <c r="I175" s="9">
        <v>9.987899999999998</v>
      </c>
      <c r="J175" s="9">
        <v>8.2400000000000001E-2</v>
      </c>
      <c r="K175" s="9">
        <v>26.081399999999988</v>
      </c>
      <c r="L175" s="9">
        <v>0</v>
      </c>
      <c r="M175" s="9">
        <v>3.7340999999999998</v>
      </c>
    </row>
    <row r="176" spans="1:13" x14ac:dyDescent="0.2">
      <c r="A176" s="9">
        <v>175</v>
      </c>
      <c r="B176" s="9">
        <v>1216.43</v>
      </c>
      <c r="C176" s="9">
        <v>17.233000000000001</v>
      </c>
      <c r="D176" s="9">
        <v>-6.8460000000000001</v>
      </c>
      <c r="E176" s="9">
        <v>59.731741708413999</v>
      </c>
      <c r="F176" s="9">
        <v>0.59731741708413999</v>
      </c>
      <c r="G176" s="9">
        <v>2.4434999999999998</v>
      </c>
      <c r="H176" s="9">
        <v>8.48E-2</v>
      </c>
      <c r="I176" s="9">
        <v>10.072699999999998</v>
      </c>
      <c r="J176" s="9">
        <v>8.1799999999999998E-2</v>
      </c>
      <c r="K176" s="9">
        <v>26.163199999999989</v>
      </c>
      <c r="L176" s="9">
        <v>0</v>
      </c>
      <c r="M176" s="9">
        <v>3.7340999999999998</v>
      </c>
    </row>
    <row r="177" spans="1:13" x14ac:dyDescent="0.2">
      <c r="A177" s="9">
        <v>176</v>
      </c>
      <c r="B177" s="9">
        <v>1215.43</v>
      </c>
      <c r="C177" s="9">
        <v>17.216999999999999</v>
      </c>
      <c r="D177" s="9">
        <v>-6.8570000000000002</v>
      </c>
      <c r="E177" s="9">
        <v>59.573031134112</v>
      </c>
      <c r="F177" s="9">
        <v>0.59573031134111998</v>
      </c>
      <c r="G177" s="9">
        <v>2.4430000000000001</v>
      </c>
      <c r="H177" s="9">
        <v>8.4199999999999997E-2</v>
      </c>
      <c r="I177" s="9">
        <v>10.156899999999997</v>
      </c>
      <c r="J177" s="9">
        <v>8.1100000000000005E-2</v>
      </c>
      <c r="K177" s="9">
        <v>26.244299999999988</v>
      </c>
      <c r="L177" s="9">
        <v>0</v>
      </c>
      <c r="M177" s="9">
        <v>3.7340999999999998</v>
      </c>
    </row>
    <row r="178" spans="1:13" x14ac:dyDescent="0.2">
      <c r="A178" s="9">
        <v>177</v>
      </c>
      <c r="B178" s="9">
        <v>1214.43</v>
      </c>
      <c r="C178" s="9">
        <v>17.202000000000002</v>
      </c>
      <c r="D178" s="9">
        <v>-6.8689999999999998</v>
      </c>
      <c r="E178" s="9">
        <v>59.415492018892998</v>
      </c>
      <c r="F178" s="9">
        <v>0.59415492018893001</v>
      </c>
      <c r="G178" s="9">
        <v>2.4424999999999999</v>
      </c>
      <c r="H178" s="9">
        <v>8.3699999999999997E-2</v>
      </c>
      <c r="I178" s="9">
        <v>10.240599999999997</v>
      </c>
      <c r="J178" s="9">
        <v>8.0500000000000002E-2</v>
      </c>
      <c r="K178" s="9">
        <v>26.324799999999989</v>
      </c>
      <c r="L178" s="9">
        <v>0</v>
      </c>
      <c r="M178" s="9">
        <v>3.7340999999999998</v>
      </c>
    </row>
    <row r="179" spans="1:13" x14ac:dyDescent="0.2">
      <c r="A179" s="9">
        <v>178</v>
      </c>
      <c r="B179" s="9">
        <v>1213.43</v>
      </c>
      <c r="C179" s="9">
        <v>17.186</v>
      </c>
      <c r="D179" s="9">
        <v>-6.88</v>
      </c>
      <c r="E179" s="9">
        <v>59.259111771843997</v>
      </c>
      <c r="F179" s="9">
        <v>0.59259111771843997</v>
      </c>
      <c r="G179" s="9">
        <v>2.4419</v>
      </c>
      <c r="H179" s="9">
        <v>8.3199999999999996E-2</v>
      </c>
      <c r="I179" s="9">
        <v>10.323799999999997</v>
      </c>
      <c r="J179" s="9">
        <v>7.9899999999999999E-2</v>
      </c>
      <c r="K179" s="9">
        <v>26.404699999999988</v>
      </c>
      <c r="L179" s="9">
        <v>0</v>
      </c>
      <c r="M179" s="9">
        <v>3.7340999999999998</v>
      </c>
    </row>
    <row r="180" spans="1:13" x14ac:dyDescent="0.2">
      <c r="A180" s="9">
        <v>179</v>
      </c>
      <c r="B180" s="9">
        <v>1212.43</v>
      </c>
      <c r="C180" s="9">
        <v>17.170000000000002</v>
      </c>
      <c r="D180" s="9">
        <v>-6.891</v>
      </c>
      <c r="E180" s="9">
        <v>59.103877837142001</v>
      </c>
      <c r="F180" s="9">
        <v>0.59103877837142005</v>
      </c>
      <c r="G180" s="9">
        <v>2.4413999999999998</v>
      </c>
      <c r="H180" s="9">
        <v>8.2600000000000007E-2</v>
      </c>
      <c r="I180" s="9">
        <v>10.406399999999996</v>
      </c>
      <c r="J180" s="9">
        <v>7.9299999999999995E-2</v>
      </c>
      <c r="K180" s="9">
        <v>26.483999999999988</v>
      </c>
      <c r="L180" s="9">
        <v>0</v>
      </c>
      <c r="M180" s="9">
        <v>3.7340999999999998</v>
      </c>
    </row>
    <row r="181" spans="1:13" x14ac:dyDescent="0.2">
      <c r="A181" s="9">
        <v>180</v>
      </c>
      <c r="B181" s="9">
        <v>1211.43</v>
      </c>
      <c r="C181" s="9">
        <v>17.154</v>
      </c>
      <c r="D181" s="9">
        <v>-6.9029999999999996</v>
      </c>
      <c r="E181" s="9">
        <v>58.949777687572002</v>
      </c>
      <c r="F181" s="9">
        <v>0.58949777687572003</v>
      </c>
      <c r="G181" s="9">
        <v>2.4407999999999999</v>
      </c>
      <c r="H181" s="9">
        <v>8.2100000000000006E-2</v>
      </c>
      <c r="I181" s="9">
        <v>10.488499999999997</v>
      </c>
      <c r="J181" s="9">
        <v>7.8700000000000006E-2</v>
      </c>
      <c r="K181" s="9">
        <v>26.562699999999989</v>
      </c>
      <c r="L181" s="9">
        <v>0</v>
      </c>
      <c r="M181" s="9">
        <v>3.7340999999999998</v>
      </c>
    </row>
    <row r="182" spans="1:13" x14ac:dyDescent="0.2">
      <c r="A182" s="9">
        <v>181</v>
      </c>
      <c r="B182" s="9">
        <v>1210.43</v>
      </c>
      <c r="C182" s="9">
        <v>17.138000000000002</v>
      </c>
      <c r="D182" s="9">
        <v>-6.9139999999999997</v>
      </c>
      <c r="E182" s="9">
        <v>58.796798819639001</v>
      </c>
      <c r="F182" s="9">
        <v>0.58796798819638996</v>
      </c>
      <c r="G182" s="9">
        <v>2.4403000000000001</v>
      </c>
      <c r="H182" s="9">
        <v>8.1600000000000006E-2</v>
      </c>
      <c r="I182" s="9">
        <v>10.570099999999996</v>
      </c>
      <c r="J182" s="9">
        <v>7.8100000000000003E-2</v>
      </c>
      <c r="K182" s="9">
        <v>26.640799999999988</v>
      </c>
      <c r="L182" s="9">
        <v>0</v>
      </c>
      <c r="M182" s="9">
        <v>3.7340999999999998</v>
      </c>
    </row>
    <row r="183" spans="1:13" x14ac:dyDescent="0.2">
      <c r="A183" s="9">
        <v>182</v>
      </c>
      <c r="B183" s="9">
        <v>1209.43</v>
      </c>
      <c r="C183" s="9">
        <v>17.122</v>
      </c>
      <c r="D183" s="9">
        <v>-6.9260000000000002</v>
      </c>
      <c r="E183" s="9">
        <v>58.644928746585997</v>
      </c>
      <c r="F183" s="9">
        <v>0.58644928746586</v>
      </c>
      <c r="G183" s="9">
        <v>2.4398</v>
      </c>
      <c r="H183" s="9">
        <v>8.1000000000000003E-2</v>
      </c>
      <c r="I183" s="9">
        <v>10.651099999999996</v>
      </c>
      <c r="J183" s="9">
        <v>7.7499999999999999E-2</v>
      </c>
      <c r="K183" s="9">
        <v>26.718299999999989</v>
      </c>
      <c r="L183" s="9">
        <v>0</v>
      </c>
      <c r="M183" s="9">
        <v>3.7340999999999998</v>
      </c>
    </row>
    <row r="184" spans="1:13" x14ac:dyDescent="0.2">
      <c r="A184" s="9">
        <v>183</v>
      </c>
      <c r="B184" s="9">
        <v>1208.43</v>
      </c>
      <c r="C184" s="9">
        <v>17.106000000000002</v>
      </c>
      <c r="D184" s="9">
        <v>-6.9370000000000003</v>
      </c>
      <c r="E184" s="9">
        <v>58.494154991125001</v>
      </c>
      <c r="F184" s="9">
        <v>0.58494154991125002</v>
      </c>
      <c r="G184" s="9">
        <v>2.4392</v>
      </c>
      <c r="H184" s="9">
        <v>8.0500000000000002E-2</v>
      </c>
      <c r="I184" s="9">
        <v>10.731599999999997</v>
      </c>
      <c r="J184" s="9">
        <v>7.6999999999999999E-2</v>
      </c>
      <c r="K184" s="9">
        <v>26.79529999999999</v>
      </c>
      <c r="L184" s="9">
        <v>0</v>
      </c>
      <c r="M184" s="9">
        <v>3.7340999999999998</v>
      </c>
    </row>
    <row r="185" spans="1:13" x14ac:dyDescent="0.2">
      <c r="A185" s="9">
        <v>184</v>
      </c>
      <c r="B185" s="9">
        <v>1207.43</v>
      </c>
      <c r="C185" s="9">
        <v>17.09</v>
      </c>
      <c r="D185" s="9">
        <v>-6.9489999999999998</v>
      </c>
      <c r="E185" s="9">
        <v>58.344465078238997</v>
      </c>
      <c r="F185" s="9">
        <v>0.58344465078238994</v>
      </c>
      <c r="G185" s="9">
        <v>2.4386999999999999</v>
      </c>
      <c r="H185" s="9">
        <v>0.08</v>
      </c>
      <c r="I185" s="9">
        <v>10.811599999999997</v>
      </c>
      <c r="J185" s="9">
        <v>7.6399999999999996E-2</v>
      </c>
      <c r="K185" s="9">
        <v>26.87169999999999</v>
      </c>
      <c r="L185" s="9">
        <v>0</v>
      </c>
      <c r="M185" s="9">
        <v>3.7340999999999998</v>
      </c>
    </row>
    <row r="186" spans="1:13" x14ac:dyDescent="0.2">
      <c r="A186" s="9">
        <v>185</v>
      </c>
      <c r="B186" s="9">
        <v>1206.43</v>
      </c>
      <c r="C186" s="9">
        <v>17.074000000000002</v>
      </c>
      <c r="D186" s="9">
        <v>-6.96</v>
      </c>
      <c r="E186" s="9">
        <v>58.195845909253997</v>
      </c>
      <c r="F186" s="9">
        <v>0.58195845909253996</v>
      </c>
      <c r="G186" s="9">
        <v>2.4382000000000001</v>
      </c>
      <c r="H186" s="9">
        <v>7.9399999999999998E-2</v>
      </c>
      <c r="I186" s="9">
        <v>10.890999999999996</v>
      </c>
      <c r="J186" s="9">
        <v>7.5899999999999995E-2</v>
      </c>
      <c r="K186" s="9">
        <v>26.947599999999991</v>
      </c>
      <c r="L186" s="9">
        <v>0</v>
      </c>
      <c r="M186" s="9">
        <v>3.7340999999999998</v>
      </c>
    </row>
    <row r="187" spans="1:13" x14ac:dyDescent="0.2">
      <c r="A187" s="9">
        <v>186</v>
      </c>
      <c r="B187" s="9">
        <v>1205.43</v>
      </c>
      <c r="C187" s="9">
        <v>17.058</v>
      </c>
      <c r="D187" s="9">
        <v>-6.9720000000000004</v>
      </c>
      <c r="E187" s="9">
        <v>58.048279852669999</v>
      </c>
      <c r="F187" s="9">
        <v>0.58048279852670004</v>
      </c>
      <c r="G187" s="9">
        <v>2.4377</v>
      </c>
      <c r="H187" s="9">
        <v>7.8899999999999998E-2</v>
      </c>
      <c r="I187" s="9">
        <v>10.969899999999997</v>
      </c>
      <c r="J187" s="9">
        <v>7.5300000000000006E-2</v>
      </c>
      <c r="K187" s="9">
        <v>27.022899999999989</v>
      </c>
      <c r="L187" s="9">
        <v>0</v>
      </c>
      <c r="M187" s="9">
        <v>3.7340999999999998</v>
      </c>
    </row>
    <row r="188" spans="1:13" x14ac:dyDescent="0.2">
      <c r="A188" s="9">
        <v>187</v>
      </c>
      <c r="B188" s="9">
        <v>1204.43</v>
      </c>
      <c r="C188" s="9">
        <v>17.042999999999999</v>
      </c>
      <c r="D188" s="9">
        <v>-6.9829999999999997</v>
      </c>
      <c r="E188" s="9">
        <v>57.901753400000999</v>
      </c>
      <c r="F188" s="9">
        <v>0.57901753400000999</v>
      </c>
      <c r="G188" s="9">
        <v>2.4371999999999998</v>
      </c>
      <c r="H188" s="9">
        <v>7.8399999999999997E-2</v>
      </c>
      <c r="I188" s="9">
        <v>11.048299999999998</v>
      </c>
      <c r="J188" s="9">
        <v>7.4800000000000005E-2</v>
      </c>
      <c r="K188" s="9">
        <v>27.097699999999989</v>
      </c>
      <c r="L188" s="9">
        <v>0</v>
      </c>
      <c r="M188" s="9">
        <v>3.7340999999999998</v>
      </c>
    </row>
    <row r="189" spans="1:13" x14ac:dyDescent="0.2">
      <c r="A189" s="9">
        <v>188</v>
      </c>
      <c r="B189" s="9">
        <v>1203.43</v>
      </c>
      <c r="C189" s="9">
        <v>17.027000000000001</v>
      </c>
      <c r="D189" s="9">
        <v>-6.9950000000000001</v>
      </c>
      <c r="E189" s="9">
        <v>57.756254190938002</v>
      </c>
      <c r="F189" s="9">
        <v>0.57756254190938006</v>
      </c>
      <c r="G189" s="9">
        <v>2.4367000000000001</v>
      </c>
      <c r="H189" s="9">
        <v>7.7899999999999997E-2</v>
      </c>
      <c r="I189" s="9">
        <v>11.126199999999997</v>
      </c>
      <c r="J189" s="9">
        <v>7.4300000000000005E-2</v>
      </c>
      <c r="K189" s="9">
        <v>27.17199999999999</v>
      </c>
      <c r="L189" s="9">
        <v>0</v>
      </c>
      <c r="M189" s="9">
        <v>3.7340999999999998</v>
      </c>
    </row>
    <row r="190" spans="1:13" x14ac:dyDescent="0.2">
      <c r="A190" s="9">
        <v>189</v>
      </c>
      <c r="B190" s="9">
        <v>1202.43</v>
      </c>
      <c r="C190" s="9">
        <v>17.010999999999999</v>
      </c>
      <c r="D190" s="9">
        <v>-7.0060000000000002</v>
      </c>
      <c r="E190" s="9">
        <v>57.611769811553003</v>
      </c>
      <c r="F190" s="9">
        <v>0.57611769811553004</v>
      </c>
      <c r="G190" s="9">
        <v>2.4361000000000002</v>
      </c>
      <c r="H190" s="9">
        <v>7.7399999999999997E-2</v>
      </c>
      <c r="I190" s="9">
        <v>11.203599999999998</v>
      </c>
      <c r="J190" s="9">
        <v>7.3800000000000004E-2</v>
      </c>
      <c r="K190" s="9">
        <v>27.245799999999988</v>
      </c>
      <c r="L190" s="9">
        <v>0</v>
      </c>
      <c r="M190" s="9">
        <v>3.7340999999999998</v>
      </c>
    </row>
    <row r="191" spans="1:13" x14ac:dyDescent="0.2">
      <c r="A191" s="9">
        <v>190</v>
      </c>
      <c r="B191" s="9">
        <v>1201.43</v>
      </c>
      <c r="C191" s="9">
        <v>16.995000000000001</v>
      </c>
      <c r="D191" s="9">
        <v>-7.0179999999999998</v>
      </c>
      <c r="E191" s="9">
        <v>57.468287780137999</v>
      </c>
      <c r="F191" s="9">
        <v>0.57468287780137994</v>
      </c>
      <c r="G191" s="9">
        <v>2.4356</v>
      </c>
      <c r="H191" s="9">
        <v>7.6799999999999993E-2</v>
      </c>
      <c r="I191" s="9">
        <v>11.280399999999998</v>
      </c>
      <c r="J191" s="9">
        <v>7.3300000000000004E-2</v>
      </c>
      <c r="K191" s="9">
        <v>27.319099999999988</v>
      </c>
      <c r="L191" s="9">
        <v>0</v>
      </c>
      <c r="M191" s="9">
        <v>3.7340999999999998</v>
      </c>
    </row>
    <row r="192" spans="1:13" x14ac:dyDescent="0.2">
      <c r="A192" s="9">
        <v>191</v>
      </c>
      <c r="B192" s="9">
        <v>1200.43</v>
      </c>
      <c r="C192" s="9">
        <v>16.978999999999999</v>
      </c>
      <c r="D192" s="9">
        <v>-7.0289999999999999</v>
      </c>
      <c r="E192" s="9">
        <v>57.325795531924001</v>
      </c>
      <c r="F192" s="9">
        <v>0.57325795531924006</v>
      </c>
      <c r="G192" s="9">
        <v>2.4350999999999998</v>
      </c>
      <c r="H192" s="9">
        <v>7.6300000000000007E-2</v>
      </c>
      <c r="I192" s="9">
        <v>11.356699999999998</v>
      </c>
      <c r="J192" s="9">
        <v>7.2900000000000006E-2</v>
      </c>
      <c r="K192" s="9">
        <v>27.391999999999989</v>
      </c>
      <c r="L192" s="9">
        <v>0</v>
      </c>
      <c r="M192" s="9">
        <v>3.7340999999999998</v>
      </c>
    </row>
    <row r="193" spans="1:13" x14ac:dyDescent="0.2">
      <c r="A193" s="9">
        <v>192</v>
      </c>
      <c r="B193" s="9">
        <v>1199.43</v>
      </c>
      <c r="C193" s="9">
        <v>16.963000000000001</v>
      </c>
      <c r="D193" s="9">
        <v>-7.0410000000000004</v>
      </c>
      <c r="E193" s="9">
        <v>57.184280400963999</v>
      </c>
      <c r="F193" s="9">
        <v>0.57184280400963994</v>
      </c>
      <c r="G193" s="9">
        <v>2.4346000000000001</v>
      </c>
      <c r="H193" s="9">
        <v>7.5800000000000006E-2</v>
      </c>
      <c r="I193" s="9">
        <v>11.432499999999997</v>
      </c>
      <c r="J193" s="9">
        <v>7.2400000000000006E-2</v>
      </c>
      <c r="K193" s="9">
        <v>27.464399999999987</v>
      </c>
      <c r="L193" s="9">
        <v>0</v>
      </c>
      <c r="M193" s="9">
        <v>3.7340999999999998</v>
      </c>
    </row>
    <row r="194" spans="1:13" x14ac:dyDescent="0.2">
      <c r="A194" s="9">
        <v>193</v>
      </c>
      <c r="B194" s="9">
        <v>1198.43</v>
      </c>
      <c r="C194" s="9">
        <v>16.946999999999999</v>
      </c>
      <c r="D194" s="9">
        <v>-7.0529999999999999</v>
      </c>
      <c r="E194" s="9">
        <v>57.043729601091002</v>
      </c>
      <c r="F194" s="9">
        <v>0.57043729601090998</v>
      </c>
      <c r="G194" s="9">
        <v>2.4340999999999999</v>
      </c>
      <c r="H194" s="9">
        <v>7.5300000000000006E-2</v>
      </c>
      <c r="I194" s="9">
        <v>11.507799999999998</v>
      </c>
      <c r="J194" s="9">
        <v>7.1999999999999995E-2</v>
      </c>
      <c r="K194" s="9">
        <v>27.536399999999986</v>
      </c>
      <c r="L194" s="9">
        <v>0</v>
      </c>
      <c r="M194" s="9">
        <v>3.7340999999999998</v>
      </c>
    </row>
    <row r="195" spans="1:13" x14ac:dyDescent="0.2">
      <c r="A195" s="9">
        <v>194</v>
      </c>
      <c r="B195" s="9">
        <v>1197.43</v>
      </c>
      <c r="C195" s="9">
        <v>16.931000000000001</v>
      </c>
      <c r="D195" s="9">
        <v>-7.0640000000000001</v>
      </c>
      <c r="E195" s="9">
        <v>56.904130203370002</v>
      </c>
      <c r="F195" s="9">
        <v>0.56904130203370007</v>
      </c>
      <c r="G195" s="9">
        <v>2.4336000000000002</v>
      </c>
      <c r="H195" s="9">
        <v>7.4800000000000005E-2</v>
      </c>
      <c r="I195" s="9">
        <v>11.582599999999998</v>
      </c>
      <c r="J195" s="9">
        <v>7.1499999999999994E-2</v>
      </c>
      <c r="K195" s="9">
        <v>27.607899999999987</v>
      </c>
      <c r="L195" s="9">
        <v>0</v>
      </c>
      <c r="M195" s="9">
        <v>3.7340999999999998</v>
      </c>
    </row>
    <row r="196" spans="1:13" x14ac:dyDescent="0.2">
      <c r="A196" s="9">
        <v>195</v>
      </c>
      <c r="B196" s="9">
        <v>1196.43</v>
      </c>
      <c r="C196" s="9">
        <v>16.914999999999999</v>
      </c>
      <c r="D196" s="9">
        <v>-7.0759999999999996</v>
      </c>
      <c r="E196" s="9">
        <v>56.765469111111003</v>
      </c>
      <c r="F196" s="9">
        <v>0.56765469111111</v>
      </c>
      <c r="G196" s="9">
        <v>2.4331</v>
      </c>
      <c r="H196" s="9">
        <v>7.4200000000000002E-2</v>
      </c>
      <c r="I196" s="9">
        <v>11.656799999999997</v>
      </c>
      <c r="J196" s="9">
        <v>7.1099999999999997E-2</v>
      </c>
      <c r="K196" s="9">
        <v>27.678999999999988</v>
      </c>
      <c r="L196" s="9">
        <v>0</v>
      </c>
      <c r="M196" s="9">
        <v>3.7340999999999998</v>
      </c>
    </row>
    <row r="197" spans="1:13" x14ac:dyDescent="0.2">
      <c r="A197" s="9">
        <v>196</v>
      </c>
      <c r="B197" s="9">
        <v>1195.43</v>
      </c>
      <c r="C197" s="9">
        <v>16.899000000000001</v>
      </c>
      <c r="D197" s="9">
        <v>-7.0869999999999997</v>
      </c>
      <c r="E197" s="9">
        <v>56.627733031311003</v>
      </c>
      <c r="F197" s="9">
        <v>0.56627733031311001</v>
      </c>
      <c r="G197" s="9">
        <v>2.4327000000000001</v>
      </c>
      <c r="H197" s="9">
        <v>7.3700000000000002E-2</v>
      </c>
      <c r="I197" s="9">
        <v>11.730499999999997</v>
      </c>
      <c r="J197" s="9">
        <v>7.0699999999999999E-2</v>
      </c>
      <c r="K197" s="9">
        <v>27.749699999999986</v>
      </c>
      <c r="L197" s="9">
        <v>0</v>
      </c>
      <c r="M197" s="9">
        <v>3.7340999999999998</v>
      </c>
    </row>
    <row r="198" spans="1:13" x14ac:dyDescent="0.2">
      <c r="A198" s="9">
        <v>197</v>
      </c>
      <c r="B198" s="9">
        <v>1194.43</v>
      </c>
      <c r="C198" s="9">
        <v>16.884</v>
      </c>
      <c r="D198" s="9">
        <v>-7.0990000000000002</v>
      </c>
      <c r="E198" s="9">
        <v>56.490908442048003</v>
      </c>
      <c r="F198" s="9">
        <v>0.56490908442048005</v>
      </c>
      <c r="G198" s="9">
        <v>2.4321999999999999</v>
      </c>
      <c r="H198" s="9">
        <v>7.3200000000000001E-2</v>
      </c>
      <c r="I198" s="9">
        <v>11.803699999999997</v>
      </c>
      <c r="J198" s="9">
        <v>7.0300000000000001E-2</v>
      </c>
      <c r="K198" s="9">
        <v>27.819999999999986</v>
      </c>
      <c r="L198" s="9">
        <v>0</v>
      </c>
      <c r="M198" s="9">
        <v>3.7340999999999998</v>
      </c>
    </row>
    <row r="199" spans="1:13" x14ac:dyDescent="0.2">
      <c r="A199" s="9">
        <v>198</v>
      </c>
      <c r="B199" s="9">
        <v>1193.43</v>
      </c>
      <c r="C199" s="9">
        <v>16.867999999999999</v>
      </c>
      <c r="D199" s="9">
        <v>-7.1109999999999998</v>
      </c>
      <c r="E199" s="9">
        <v>56.354981555096003</v>
      </c>
      <c r="F199" s="9">
        <v>0.56354981555096006</v>
      </c>
      <c r="G199" s="9">
        <v>2.4317000000000002</v>
      </c>
      <c r="H199" s="9">
        <v>7.2700000000000001E-2</v>
      </c>
      <c r="I199" s="9">
        <v>11.876399999999997</v>
      </c>
      <c r="J199" s="9">
        <v>7.0000000000000007E-2</v>
      </c>
      <c r="K199" s="9">
        <v>27.889999999999986</v>
      </c>
      <c r="L199" s="9">
        <v>0</v>
      </c>
      <c r="M199" s="9">
        <v>3.7340999999999998</v>
      </c>
    </row>
    <row r="200" spans="1:13" x14ac:dyDescent="0.2">
      <c r="A200" s="9">
        <v>199</v>
      </c>
      <c r="B200" s="9">
        <v>1192.43</v>
      </c>
      <c r="C200" s="9">
        <v>16.852</v>
      </c>
      <c r="D200" s="9">
        <v>-7.1230000000000002</v>
      </c>
      <c r="E200" s="9">
        <v>56.219938272796</v>
      </c>
      <c r="F200" s="9">
        <v>0.56219938272796</v>
      </c>
      <c r="G200" s="9">
        <v>2.4312</v>
      </c>
      <c r="H200" s="9">
        <v>7.22E-2</v>
      </c>
      <c r="I200" s="9">
        <v>11.948599999999997</v>
      </c>
      <c r="J200" s="9">
        <v>6.9599999999999995E-2</v>
      </c>
      <c r="K200" s="9">
        <v>27.959599999999988</v>
      </c>
      <c r="L200" s="9">
        <v>0</v>
      </c>
      <c r="M200" s="9">
        <v>3.7340999999999998</v>
      </c>
    </row>
    <row r="201" spans="1:13" x14ac:dyDescent="0.2">
      <c r="A201" s="9">
        <v>200</v>
      </c>
      <c r="B201" s="9">
        <v>1191.43</v>
      </c>
      <c r="C201" s="9">
        <v>16.835999999999999</v>
      </c>
      <c r="D201" s="9">
        <v>-7.1340000000000003</v>
      </c>
      <c r="E201" s="9">
        <v>56.085764137990999</v>
      </c>
      <c r="F201" s="9">
        <v>0.56085764137991001</v>
      </c>
      <c r="G201" s="9">
        <v>2.4306999999999999</v>
      </c>
      <c r="H201" s="9">
        <v>7.17E-2</v>
      </c>
      <c r="I201" s="9">
        <v>12.020299999999997</v>
      </c>
      <c r="J201" s="9">
        <v>6.9199999999999998E-2</v>
      </c>
      <c r="K201" s="9">
        <v>28.028799999999986</v>
      </c>
      <c r="L201" s="9">
        <v>0</v>
      </c>
      <c r="M201" s="9">
        <v>3.7340999999999998</v>
      </c>
    </row>
    <row r="202" spans="1:13" x14ac:dyDescent="0.2">
      <c r="A202" s="9">
        <v>201</v>
      </c>
      <c r="B202" s="9">
        <v>1190.43</v>
      </c>
      <c r="C202" s="9">
        <v>16.82</v>
      </c>
      <c r="D202" s="9">
        <v>-7.1459999999999999</v>
      </c>
      <c r="E202" s="9">
        <v>55.952444275993997</v>
      </c>
      <c r="F202" s="9">
        <v>0.55952444275993996</v>
      </c>
      <c r="G202" s="9">
        <v>2.4302000000000001</v>
      </c>
      <c r="H202" s="9">
        <v>7.1099999999999997E-2</v>
      </c>
      <c r="I202" s="9">
        <v>12.091399999999997</v>
      </c>
      <c r="J202" s="9">
        <v>6.8900000000000003E-2</v>
      </c>
      <c r="K202" s="9">
        <v>28.097699999999985</v>
      </c>
      <c r="L202" s="9">
        <v>0</v>
      </c>
      <c r="M202" s="9">
        <v>3.7340999999999998</v>
      </c>
    </row>
    <row r="203" spans="1:13" x14ac:dyDescent="0.2">
      <c r="A203" s="9">
        <v>202</v>
      </c>
      <c r="B203" s="9">
        <v>1189.43</v>
      </c>
      <c r="C203" s="9">
        <v>16.803999999999998</v>
      </c>
      <c r="D203" s="9">
        <v>-7.1580000000000004</v>
      </c>
      <c r="E203" s="9">
        <v>55.819963325628997</v>
      </c>
      <c r="F203" s="9">
        <v>0.55819963325628996</v>
      </c>
      <c r="G203" s="9">
        <v>2.4298000000000002</v>
      </c>
      <c r="H203" s="9">
        <v>7.0599999999999996E-2</v>
      </c>
      <c r="I203" s="9">
        <v>12.161999999999997</v>
      </c>
      <c r="J203" s="9">
        <v>6.8599999999999994E-2</v>
      </c>
      <c r="K203" s="9">
        <v>28.166299999999985</v>
      </c>
      <c r="L203" s="9">
        <v>0</v>
      </c>
      <c r="M203" s="9">
        <v>3.7340999999999998</v>
      </c>
    </row>
    <row r="204" spans="1:13" x14ac:dyDescent="0.2">
      <c r="A204" s="9">
        <v>203</v>
      </c>
      <c r="B204" s="9">
        <v>1188.43</v>
      </c>
      <c r="C204" s="9">
        <v>16.788</v>
      </c>
      <c r="D204" s="9">
        <v>-7.17</v>
      </c>
      <c r="E204" s="9">
        <v>55.688305358744998</v>
      </c>
      <c r="F204" s="9">
        <v>0.55688305358744994</v>
      </c>
      <c r="G204" s="9">
        <v>2.4293</v>
      </c>
      <c r="H204" s="9">
        <v>7.0099999999999996E-2</v>
      </c>
      <c r="I204" s="9">
        <v>12.232099999999997</v>
      </c>
      <c r="J204" s="9">
        <v>6.83E-2</v>
      </c>
      <c r="K204" s="9">
        <v>28.234599999999986</v>
      </c>
      <c r="L204" s="9">
        <v>0</v>
      </c>
      <c r="M204" s="9">
        <v>3.7340999999999998</v>
      </c>
    </row>
    <row r="205" spans="1:13" x14ac:dyDescent="0.2">
      <c r="A205" s="9">
        <v>204</v>
      </c>
      <c r="B205" s="9">
        <v>1187.43</v>
      </c>
      <c r="C205" s="9">
        <v>16.771999999999998</v>
      </c>
      <c r="D205" s="9">
        <v>-7.181</v>
      </c>
      <c r="E205" s="9">
        <v>55.557453783553001</v>
      </c>
      <c r="F205" s="9">
        <v>0.55557453783553001</v>
      </c>
      <c r="G205" s="9">
        <v>2.4287999999999998</v>
      </c>
      <c r="H205" s="9">
        <v>6.9599999999999995E-2</v>
      </c>
      <c r="I205" s="9">
        <v>12.301699999999997</v>
      </c>
      <c r="J205" s="9">
        <v>6.8000000000000005E-2</v>
      </c>
      <c r="K205" s="9">
        <v>28.302599999999988</v>
      </c>
      <c r="L205" s="9">
        <v>0</v>
      </c>
      <c r="M205" s="9">
        <v>3.7340999999999998</v>
      </c>
    </row>
    <row r="206" spans="1:13" x14ac:dyDescent="0.2">
      <c r="A206" s="9">
        <v>205</v>
      </c>
      <c r="B206" s="9">
        <v>1186.43</v>
      </c>
      <c r="C206" s="9">
        <v>16.756</v>
      </c>
      <c r="D206" s="9">
        <v>-7.1929999999999996</v>
      </c>
      <c r="E206" s="9">
        <v>55.427391229032999</v>
      </c>
      <c r="F206" s="9">
        <v>0.55427391229032996</v>
      </c>
      <c r="G206" s="9">
        <v>2.4283000000000001</v>
      </c>
      <c r="H206" s="9">
        <v>6.9099999999999995E-2</v>
      </c>
      <c r="I206" s="9">
        <v>12.370799999999997</v>
      </c>
      <c r="J206" s="9">
        <v>6.7699999999999996E-2</v>
      </c>
      <c r="K206" s="9">
        <v>28.370299999999986</v>
      </c>
      <c r="L206" s="9">
        <v>0</v>
      </c>
      <c r="M206" s="9">
        <v>3.7340999999999998</v>
      </c>
    </row>
    <row r="207" spans="1:13" x14ac:dyDescent="0.2">
      <c r="A207" s="9">
        <v>206</v>
      </c>
      <c r="B207" s="9">
        <v>1185.43</v>
      </c>
      <c r="C207" s="9">
        <v>16.739999999999998</v>
      </c>
      <c r="D207" s="9">
        <v>-7.2050000000000001</v>
      </c>
      <c r="E207" s="9">
        <v>55.298099404433998</v>
      </c>
      <c r="F207" s="9">
        <v>0.55298099404433998</v>
      </c>
      <c r="G207" s="9">
        <v>2.4279000000000002</v>
      </c>
      <c r="H207" s="9">
        <v>6.8599999999999994E-2</v>
      </c>
      <c r="I207" s="9">
        <v>12.439399999999997</v>
      </c>
      <c r="J207" s="9">
        <v>6.7500000000000004E-2</v>
      </c>
      <c r="K207" s="9">
        <v>28.437799999999985</v>
      </c>
      <c r="L207" s="9">
        <v>0</v>
      </c>
      <c r="M207" s="9">
        <v>3.7340999999999998</v>
      </c>
    </row>
    <row r="208" spans="1:13" x14ac:dyDescent="0.2">
      <c r="A208" s="9">
        <v>207</v>
      </c>
      <c r="B208" s="9">
        <v>1184.43</v>
      </c>
      <c r="C208" s="9">
        <v>16.725000000000001</v>
      </c>
      <c r="D208" s="9">
        <v>-7.2169999999999996</v>
      </c>
      <c r="E208" s="9">
        <v>55.169558927902997</v>
      </c>
      <c r="F208" s="9">
        <v>0.55169558927902995</v>
      </c>
      <c r="G208" s="9">
        <v>2.4274</v>
      </c>
      <c r="H208" s="9">
        <v>6.8099999999999994E-2</v>
      </c>
      <c r="I208" s="9">
        <v>12.507499999999997</v>
      </c>
      <c r="J208" s="9">
        <v>6.7199999999999996E-2</v>
      </c>
      <c r="K208" s="9">
        <v>28.504999999999985</v>
      </c>
      <c r="L208" s="9">
        <v>0</v>
      </c>
      <c r="M208" s="9">
        <v>3.7340999999999998</v>
      </c>
    </row>
    <row r="209" spans="1:13" x14ac:dyDescent="0.2">
      <c r="A209" s="9">
        <v>208</v>
      </c>
      <c r="B209" s="9">
        <v>1183.43</v>
      </c>
      <c r="C209" s="9">
        <v>16.709</v>
      </c>
      <c r="D209" s="9">
        <v>-7.2290000000000001</v>
      </c>
      <c r="E209" s="9">
        <v>55.041749113926997</v>
      </c>
      <c r="F209" s="9">
        <v>0.55041749113926997</v>
      </c>
      <c r="G209" s="9">
        <v>2.4268999999999998</v>
      </c>
      <c r="H209" s="9">
        <v>6.7599999999999993E-2</v>
      </c>
      <c r="I209" s="9">
        <v>12.575099999999997</v>
      </c>
      <c r="J209" s="9">
        <v>6.7000000000000004E-2</v>
      </c>
      <c r="K209" s="9">
        <v>28.571999999999985</v>
      </c>
      <c r="L209" s="9">
        <v>0</v>
      </c>
      <c r="M209" s="9">
        <v>3.7340999999999998</v>
      </c>
    </row>
    <row r="210" spans="1:13" x14ac:dyDescent="0.2">
      <c r="A210" s="9">
        <v>209</v>
      </c>
      <c r="B210" s="9">
        <v>1182.43</v>
      </c>
      <c r="C210" s="9">
        <v>16.693000000000001</v>
      </c>
      <c r="D210" s="9">
        <v>-7.24</v>
      </c>
      <c r="E210" s="9">
        <v>54.914647707756998</v>
      </c>
      <c r="F210" s="9">
        <v>0.54914647707757003</v>
      </c>
      <c r="G210" s="9">
        <v>2.4264999999999999</v>
      </c>
      <c r="H210" s="9">
        <v>6.7100000000000007E-2</v>
      </c>
      <c r="I210" s="9">
        <v>12.642199999999997</v>
      </c>
      <c r="J210" s="9">
        <v>6.6799999999999998E-2</v>
      </c>
      <c r="K210" s="9">
        <v>28.638799999999986</v>
      </c>
      <c r="L210" s="9">
        <v>0</v>
      </c>
      <c r="M210" s="9">
        <v>3.7340999999999998</v>
      </c>
    </row>
    <row r="211" spans="1:13" x14ac:dyDescent="0.2">
      <c r="A211" s="9">
        <v>210</v>
      </c>
      <c r="B211" s="9">
        <v>1181.43</v>
      </c>
      <c r="C211" s="9">
        <v>16.677</v>
      </c>
      <c r="D211" s="9">
        <v>-7.2519999999999998</v>
      </c>
      <c r="E211" s="9">
        <v>54.788230548557003</v>
      </c>
      <c r="F211" s="9">
        <v>0.54788230548557004</v>
      </c>
      <c r="G211" s="9">
        <v>2.4260000000000002</v>
      </c>
      <c r="H211" s="9">
        <v>6.6600000000000006E-2</v>
      </c>
      <c r="I211" s="9">
        <v>12.708799999999997</v>
      </c>
      <c r="J211" s="9">
        <v>6.6600000000000006E-2</v>
      </c>
      <c r="K211" s="9">
        <v>28.705399999999987</v>
      </c>
      <c r="L211" s="9">
        <v>0</v>
      </c>
      <c r="M211" s="9">
        <v>3.7340999999999998</v>
      </c>
    </row>
    <row r="212" spans="1:13" x14ac:dyDescent="0.2">
      <c r="A212" s="9">
        <v>211</v>
      </c>
      <c r="B212" s="9">
        <v>1180.43</v>
      </c>
      <c r="C212" s="9">
        <v>16.661000000000001</v>
      </c>
      <c r="D212" s="9">
        <v>-7.2640000000000002</v>
      </c>
      <c r="E212" s="9">
        <v>54.662471136453</v>
      </c>
      <c r="F212" s="9">
        <v>0.54662471136452995</v>
      </c>
      <c r="G212" s="9">
        <v>2.4255</v>
      </c>
      <c r="H212" s="9">
        <v>6.6100000000000006E-2</v>
      </c>
      <c r="I212" s="9">
        <v>12.774899999999997</v>
      </c>
      <c r="J212" s="9">
        <v>6.6400000000000001E-2</v>
      </c>
      <c r="K212" s="9">
        <v>28.771799999999988</v>
      </c>
      <c r="L212" s="9">
        <v>0</v>
      </c>
      <c r="M212" s="9">
        <v>3.7340999999999998</v>
      </c>
    </row>
    <row r="213" spans="1:13" x14ac:dyDescent="0.2">
      <c r="A213" s="9">
        <v>212</v>
      </c>
      <c r="B213" s="9">
        <v>1179.43</v>
      </c>
      <c r="C213" s="9">
        <v>16.645</v>
      </c>
      <c r="D213" s="9">
        <v>-7.2759999999999998</v>
      </c>
      <c r="E213" s="9">
        <v>54.537340067594997</v>
      </c>
      <c r="F213" s="9">
        <v>0.54537340067594997</v>
      </c>
      <c r="G213" s="9">
        <v>2.4251</v>
      </c>
      <c r="H213" s="9">
        <v>6.5600000000000006E-2</v>
      </c>
      <c r="I213" s="9">
        <v>12.840499999999997</v>
      </c>
      <c r="J213" s="9">
        <v>6.6299999999999998E-2</v>
      </c>
      <c r="K213" s="9">
        <v>28.838099999999987</v>
      </c>
      <c r="L213" s="9">
        <v>0</v>
      </c>
      <c r="M213" s="9">
        <v>3.7340999999999998</v>
      </c>
    </row>
    <row r="214" spans="1:13" x14ac:dyDescent="0.2">
      <c r="A214" s="9">
        <v>213</v>
      </c>
      <c r="B214" s="9">
        <v>1178.43</v>
      </c>
      <c r="C214" s="9">
        <v>16.629000000000001</v>
      </c>
      <c r="D214" s="9">
        <v>-7.2880000000000003</v>
      </c>
      <c r="E214" s="9">
        <v>54.412804285099</v>
      </c>
      <c r="F214" s="9">
        <v>0.54412804285099003</v>
      </c>
      <c r="G214" s="9">
        <v>2.4245999999999999</v>
      </c>
      <c r="H214" s="9">
        <v>6.5199999999999994E-2</v>
      </c>
      <c r="I214" s="9">
        <v>12.905699999999998</v>
      </c>
      <c r="J214" s="9">
        <v>6.6100000000000006E-2</v>
      </c>
      <c r="K214" s="9">
        <v>28.904199999999985</v>
      </c>
      <c r="L214" s="9">
        <v>0</v>
      </c>
      <c r="M214" s="9">
        <v>3.7340999999999998</v>
      </c>
    </row>
    <row r="215" spans="1:13" x14ac:dyDescent="0.2">
      <c r="A215" s="9">
        <v>214</v>
      </c>
      <c r="B215" s="9">
        <v>1177.43</v>
      </c>
      <c r="C215" s="9">
        <v>16.613</v>
      </c>
      <c r="D215" s="9">
        <v>-7.3</v>
      </c>
      <c r="E215" s="9">
        <v>54.28882607029</v>
      </c>
      <c r="F215" s="9">
        <v>0.54288826070289997</v>
      </c>
      <c r="G215" s="9">
        <v>2.4241000000000001</v>
      </c>
      <c r="H215" s="9">
        <v>6.4699999999999994E-2</v>
      </c>
      <c r="I215" s="9">
        <v>12.970399999999998</v>
      </c>
      <c r="J215" s="9">
        <v>6.6000000000000003E-2</v>
      </c>
      <c r="K215" s="9">
        <v>28.970199999999984</v>
      </c>
      <c r="L215" s="9">
        <v>0</v>
      </c>
      <c r="M215" s="9">
        <v>3.7340999999999998</v>
      </c>
    </row>
    <row r="216" spans="1:13" x14ac:dyDescent="0.2">
      <c r="A216" s="9">
        <v>215</v>
      </c>
      <c r="B216" s="9">
        <v>1176.43</v>
      </c>
      <c r="C216" s="9">
        <v>16.597000000000001</v>
      </c>
      <c r="D216" s="9">
        <v>-7.3120000000000003</v>
      </c>
      <c r="E216" s="9">
        <v>54.165361664778999</v>
      </c>
      <c r="F216" s="9">
        <v>0.54165361664778999</v>
      </c>
      <c r="G216" s="9">
        <v>2.4236</v>
      </c>
      <c r="H216" s="9">
        <v>6.4299999999999996E-2</v>
      </c>
      <c r="I216" s="9">
        <v>13.034699999999997</v>
      </c>
      <c r="J216" s="9">
        <v>6.59E-2</v>
      </c>
      <c r="K216" s="9">
        <v>29.036099999999983</v>
      </c>
      <c r="L216" s="9">
        <v>0</v>
      </c>
      <c r="M216" s="9">
        <v>3.7340999999999998</v>
      </c>
    </row>
    <row r="217" spans="1:13" x14ac:dyDescent="0.2">
      <c r="A217" s="9">
        <v>216</v>
      </c>
      <c r="B217" s="9">
        <v>1175.43</v>
      </c>
      <c r="C217" s="9">
        <v>16.581</v>
      </c>
      <c r="D217" s="9">
        <v>-7.3239999999999998</v>
      </c>
      <c r="E217" s="9">
        <v>54.042359374023</v>
      </c>
      <c r="F217" s="9">
        <v>0.54042359374022997</v>
      </c>
      <c r="G217" s="9">
        <v>2.4232</v>
      </c>
      <c r="H217" s="9">
        <v>6.4000000000000001E-2</v>
      </c>
      <c r="I217" s="9">
        <v>13.098699999999997</v>
      </c>
      <c r="J217" s="9">
        <v>6.5799999999999997E-2</v>
      </c>
      <c r="K217" s="9">
        <v>29.101899999999983</v>
      </c>
      <c r="L217" s="9">
        <v>0</v>
      </c>
      <c r="M217" s="9">
        <v>3.7340999999999998</v>
      </c>
    </row>
    <row r="218" spans="1:13" x14ac:dyDescent="0.2">
      <c r="A218" s="9">
        <v>217</v>
      </c>
      <c r="B218" s="9">
        <v>1174.43</v>
      </c>
      <c r="C218" s="9">
        <v>16.565999999999999</v>
      </c>
      <c r="D218" s="9">
        <v>-7.3360000000000003</v>
      </c>
      <c r="E218" s="9">
        <v>53.919756986438998</v>
      </c>
      <c r="F218" s="9">
        <v>0.53919756986438994</v>
      </c>
      <c r="G218" s="9">
        <v>2.4226999999999999</v>
      </c>
      <c r="H218" s="9">
        <v>6.3700000000000007E-2</v>
      </c>
      <c r="I218" s="9">
        <v>13.162399999999998</v>
      </c>
      <c r="J218" s="9">
        <v>6.5699999999999995E-2</v>
      </c>
      <c r="K218" s="9">
        <v>29.167599999999982</v>
      </c>
      <c r="L218" s="9">
        <v>0</v>
      </c>
      <c r="M218" s="9">
        <v>3.7340999999999998</v>
      </c>
    </row>
    <row r="219" spans="1:13" x14ac:dyDescent="0.2">
      <c r="A219" s="9">
        <v>218</v>
      </c>
      <c r="B219" s="9">
        <v>1173.43</v>
      </c>
      <c r="C219" s="9">
        <v>16.55</v>
      </c>
      <c r="D219" s="9">
        <v>-7.3479999999999999</v>
      </c>
      <c r="E219" s="9">
        <v>53.797478488088998</v>
      </c>
      <c r="F219" s="9">
        <v>0.53797478488089001</v>
      </c>
      <c r="G219" s="9">
        <v>2.4222000000000001</v>
      </c>
      <c r="H219" s="9">
        <v>6.3500000000000001E-2</v>
      </c>
      <c r="I219" s="9">
        <v>13.225899999999998</v>
      </c>
      <c r="J219" s="9">
        <v>6.5600000000000006E-2</v>
      </c>
      <c r="K219" s="9">
        <v>29.233199999999982</v>
      </c>
      <c r="L219" s="9">
        <v>0</v>
      </c>
      <c r="M219" s="9">
        <v>3.7340999999999998</v>
      </c>
    </row>
    <row r="220" spans="1:13" x14ac:dyDescent="0.2">
      <c r="A220" s="9">
        <v>219</v>
      </c>
      <c r="B220" s="9">
        <v>1172.43</v>
      </c>
      <c r="C220" s="9">
        <v>16.533999999999999</v>
      </c>
      <c r="D220" s="9">
        <v>-7.36</v>
      </c>
      <c r="E220" s="9">
        <v>53.675430955477999</v>
      </c>
      <c r="F220" s="9">
        <v>0.53675430955477998</v>
      </c>
      <c r="G220" s="9">
        <v>2.4217</v>
      </c>
      <c r="H220" s="9">
        <v>6.3399999999999998E-2</v>
      </c>
      <c r="I220" s="9">
        <v>13.289299999999997</v>
      </c>
      <c r="J220" s="9">
        <v>6.5500000000000003E-2</v>
      </c>
      <c r="K220" s="9">
        <v>29.298699999999982</v>
      </c>
      <c r="L220" s="9">
        <v>0</v>
      </c>
      <c r="M220" s="9">
        <v>3.7340999999999998</v>
      </c>
    </row>
    <row r="221" spans="1:13" x14ac:dyDescent="0.2">
      <c r="A221" s="9">
        <v>220</v>
      </c>
      <c r="B221" s="9">
        <v>1171.43</v>
      </c>
      <c r="C221" s="9">
        <v>16.518000000000001</v>
      </c>
      <c r="D221" s="9">
        <v>-7.3719999999999999</v>
      </c>
      <c r="E221" s="9">
        <v>53.553506294910001</v>
      </c>
      <c r="F221" s="9">
        <v>0.53553506294910003</v>
      </c>
      <c r="G221" s="9">
        <v>2.4211999999999998</v>
      </c>
      <c r="H221" s="9">
        <v>6.3399999999999998E-2</v>
      </c>
      <c r="I221" s="9">
        <v>13.352699999999997</v>
      </c>
      <c r="J221" s="9">
        <v>6.5299999999999997E-2</v>
      </c>
      <c r="K221" s="9">
        <v>29.363999999999983</v>
      </c>
      <c r="L221" s="9">
        <v>0</v>
      </c>
      <c r="M221" s="9">
        <v>3.7340999999999998</v>
      </c>
    </row>
    <row r="222" spans="1:13" x14ac:dyDescent="0.2">
      <c r="A222" s="9">
        <v>221</v>
      </c>
      <c r="B222" s="9">
        <v>1170.43</v>
      </c>
      <c r="C222" s="9">
        <v>16.501999999999999</v>
      </c>
      <c r="D222" s="9">
        <v>-7.3840000000000003</v>
      </c>
      <c r="E222" s="9">
        <v>53.431603790052002</v>
      </c>
      <c r="F222" s="9">
        <v>0.53431603790052007</v>
      </c>
      <c r="G222" s="9">
        <v>2.4207000000000001</v>
      </c>
      <c r="H222" s="9">
        <v>6.3700000000000007E-2</v>
      </c>
      <c r="I222" s="9">
        <v>13.416399999999998</v>
      </c>
      <c r="J222" s="9">
        <v>6.5000000000000002E-2</v>
      </c>
      <c r="K222" s="9">
        <v>29.428999999999984</v>
      </c>
      <c r="L222" s="9">
        <v>0</v>
      </c>
      <c r="M222" s="9">
        <v>3.7340999999999998</v>
      </c>
    </row>
    <row r="223" spans="1:13" x14ac:dyDescent="0.2">
      <c r="A223" s="9">
        <v>222</v>
      </c>
      <c r="B223" s="9">
        <v>1169.43</v>
      </c>
      <c r="C223" s="9">
        <v>16.486000000000001</v>
      </c>
      <c r="D223" s="9">
        <v>-7.3959999999999999</v>
      </c>
      <c r="E223" s="9">
        <v>53.309696515806003</v>
      </c>
      <c r="F223" s="9">
        <v>0.53309696515806004</v>
      </c>
      <c r="G223" s="9">
        <v>2.4201999999999999</v>
      </c>
      <c r="H223" s="9">
        <v>6.4100000000000004E-2</v>
      </c>
      <c r="I223" s="9">
        <v>13.480499999999997</v>
      </c>
      <c r="J223" s="9">
        <v>6.4600000000000005E-2</v>
      </c>
      <c r="K223" s="9">
        <v>29.493599999999983</v>
      </c>
      <c r="L223" s="9">
        <v>0</v>
      </c>
      <c r="M223" s="9">
        <v>3.7340999999999998</v>
      </c>
    </row>
    <row r="224" spans="1:13" x14ac:dyDescent="0.2">
      <c r="A224" s="9">
        <v>223</v>
      </c>
      <c r="B224" s="9">
        <v>1168.43</v>
      </c>
      <c r="C224" s="9">
        <v>16.47</v>
      </c>
      <c r="D224" s="9">
        <v>-7.4080000000000004</v>
      </c>
      <c r="E224" s="9">
        <v>53.187893568310997</v>
      </c>
      <c r="F224" s="9">
        <v>0.53187893568310995</v>
      </c>
      <c r="G224" s="9">
        <v>2.4197000000000002</v>
      </c>
      <c r="H224" s="9">
        <v>6.4500000000000002E-2</v>
      </c>
      <c r="I224" s="9">
        <v>13.544999999999998</v>
      </c>
      <c r="J224" s="9">
        <v>6.4100000000000004E-2</v>
      </c>
      <c r="K224" s="9">
        <v>29.557699999999983</v>
      </c>
      <c r="L224" s="9">
        <v>0</v>
      </c>
      <c r="M224" s="9">
        <v>3.7340999999999998</v>
      </c>
    </row>
    <row r="225" spans="1:13" x14ac:dyDescent="0.2">
      <c r="A225" s="9">
        <v>224</v>
      </c>
      <c r="B225" s="9">
        <v>1167.43</v>
      </c>
      <c r="C225" s="9">
        <v>16.454000000000001</v>
      </c>
      <c r="D225" s="9">
        <v>-7.42</v>
      </c>
      <c r="E225" s="9">
        <v>53.066387203978998</v>
      </c>
      <c r="F225" s="9">
        <v>0.53066387203978993</v>
      </c>
      <c r="G225" s="9">
        <v>2.4192</v>
      </c>
      <c r="H225" s="9">
        <v>6.4899999999999999E-2</v>
      </c>
      <c r="I225" s="9">
        <v>13.609899999999998</v>
      </c>
      <c r="J225" s="9">
        <v>6.3500000000000001E-2</v>
      </c>
      <c r="K225" s="9">
        <v>29.621199999999984</v>
      </c>
      <c r="L225" s="9">
        <v>0</v>
      </c>
      <c r="M225" s="9">
        <v>3.7340999999999998</v>
      </c>
    </row>
    <row r="226" spans="1:13" x14ac:dyDescent="0.2">
      <c r="A226" s="9">
        <v>225</v>
      </c>
      <c r="B226" s="9">
        <v>1166.43</v>
      </c>
      <c r="C226" s="9">
        <v>16.437999999999999</v>
      </c>
      <c r="D226" s="9">
        <v>-7.4320000000000004</v>
      </c>
      <c r="E226" s="9">
        <v>52.945355344447997</v>
      </c>
      <c r="F226" s="9">
        <v>0.52945355344447997</v>
      </c>
      <c r="G226" s="9">
        <v>2.4186000000000001</v>
      </c>
      <c r="H226" s="9">
        <v>6.5100000000000005E-2</v>
      </c>
      <c r="I226" s="9">
        <v>13.674999999999997</v>
      </c>
      <c r="J226" s="9">
        <v>6.2700000000000006E-2</v>
      </c>
      <c r="K226" s="9">
        <v>29.683899999999984</v>
      </c>
      <c r="L226" s="9">
        <v>0</v>
      </c>
      <c r="M226" s="9">
        <v>3.7340999999999998</v>
      </c>
    </row>
    <row r="227" spans="1:13" x14ac:dyDescent="0.2">
      <c r="A227" s="9">
        <v>226</v>
      </c>
      <c r="B227" s="9">
        <v>1165.43</v>
      </c>
      <c r="C227" s="9">
        <v>16.422000000000001</v>
      </c>
      <c r="D227" s="9">
        <v>-7.4450000000000003</v>
      </c>
      <c r="E227" s="9">
        <v>52.824927411261001</v>
      </c>
      <c r="F227" s="9">
        <v>0.52824927411261002</v>
      </c>
      <c r="G227" s="9">
        <v>2.4180999999999999</v>
      </c>
      <c r="H227" s="9">
        <v>6.5299999999999997E-2</v>
      </c>
      <c r="I227" s="9">
        <v>13.740299999999998</v>
      </c>
      <c r="J227" s="9">
        <v>6.2E-2</v>
      </c>
      <c r="K227" s="9">
        <v>29.745899999999985</v>
      </c>
      <c r="L227" s="9">
        <v>0</v>
      </c>
      <c r="M227" s="9">
        <v>3.7340999999999998</v>
      </c>
    </row>
    <row r="228" spans="1:13" x14ac:dyDescent="0.2">
      <c r="A228" s="9">
        <v>227</v>
      </c>
      <c r="B228" s="9">
        <v>1164.43</v>
      </c>
      <c r="C228" s="9">
        <v>16.407</v>
      </c>
      <c r="D228" s="9">
        <v>-7.4569999999999999</v>
      </c>
      <c r="E228" s="9">
        <v>52.705191370546999</v>
      </c>
      <c r="F228" s="9">
        <v>0.52705191370547</v>
      </c>
      <c r="G228" s="9">
        <v>2.4176000000000002</v>
      </c>
      <c r="H228" s="9">
        <v>6.54E-2</v>
      </c>
      <c r="I228" s="9">
        <v>13.805699999999998</v>
      </c>
      <c r="J228" s="9">
        <v>6.1199999999999997E-2</v>
      </c>
      <c r="K228" s="9">
        <v>29.807099999999984</v>
      </c>
      <c r="L228" s="9">
        <v>0</v>
      </c>
      <c r="M228" s="9">
        <v>3.7340999999999998</v>
      </c>
    </row>
    <row r="229" spans="1:13" x14ac:dyDescent="0.2">
      <c r="A229" s="9">
        <v>228</v>
      </c>
      <c r="B229" s="9">
        <v>1163.43</v>
      </c>
      <c r="C229" s="9">
        <v>16.390999999999998</v>
      </c>
      <c r="D229" s="9">
        <v>-7.4690000000000003</v>
      </c>
      <c r="E229" s="9">
        <v>52.586206741338998</v>
      </c>
      <c r="F229" s="9">
        <v>0.52586206741339003</v>
      </c>
      <c r="G229" s="9">
        <v>2.4169999999999998</v>
      </c>
      <c r="H229" s="9">
        <v>6.54E-2</v>
      </c>
      <c r="I229" s="9">
        <v>13.871099999999998</v>
      </c>
      <c r="J229" s="9">
        <v>6.0400000000000002E-2</v>
      </c>
      <c r="K229" s="9">
        <v>29.867499999999986</v>
      </c>
      <c r="L229" s="9">
        <v>0</v>
      </c>
      <c r="M229" s="9">
        <v>3.7340999999999998</v>
      </c>
    </row>
    <row r="230" spans="1:13" x14ac:dyDescent="0.2">
      <c r="A230" s="9">
        <v>229</v>
      </c>
      <c r="B230" s="9">
        <v>1162.43</v>
      </c>
      <c r="C230" s="9">
        <v>16.375</v>
      </c>
      <c r="D230" s="9">
        <v>-7.4809999999999999</v>
      </c>
      <c r="E230" s="9">
        <v>52.468014214999997</v>
      </c>
      <c r="F230" s="9">
        <v>0.52468014214999992</v>
      </c>
      <c r="G230" s="9">
        <v>2.4165000000000001</v>
      </c>
      <c r="H230" s="9">
        <v>6.54E-2</v>
      </c>
      <c r="I230" s="9">
        <v>13.936499999999999</v>
      </c>
      <c r="J230" s="9">
        <v>5.96E-2</v>
      </c>
      <c r="K230" s="9">
        <v>29.927099999999985</v>
      </c>
      <c r="L230" s="9">
        <v>0</v>
      </c>
      <c r="M230" s="9">
        <v>3.7340999999999998</v>
      </c>
    </row>
    <row r="231" spans="1:13" x14ac:dyDescent="0.2">
      <c r="A231" s="9">
        <v>230</v>
      </c>
      <c r="B231" s="9">
        <v>1161.43</v>
      </c>
      <c r="C231" s="9">
        <v>16.359000000000002</v>
      </c>
      <c r="D231" s="9">
        <v>-7.4930000000000003</v>
      </c>
      <c r="E231" s="9">
        <v>52.350641837715003</v>
      </c>
      <c r="F231" s="9">
        <v>0.52350641837715006</v>
      </c>
      <c r="G231" s="9">
        <v>2.4159999999999999</v>
      </c>
      <c r="H231" s="9">
        <v>6.54E-2</v>
      </c>
      <c r="I231" s="9">
        <v>14.001899999999999</v>
      </c>
      <c r="J231" s="9">
        <v>5.8799999999999998E-2</v>
      </c>
      <c r="K231" s="9">
        <v>29.985899999999987</v>
      </c>
      <c r="L231" s="9">
        <v>0</v>
      </c>
      <c r="M231" s="9">
        <v>3.7340999999999998</v>
      </c>
    </row>
    <row r="232" spans="1:13" x14ac:dyDescent="0.2">
      <c r="A232" s="9">
        <v>231</v>
      </c>
      <c r="B232" s="9">
        <v>1160.43</v>
      </c>
      <c r="C232" s="9">
        <v>16.343</v>
      </c>
      <c r="D232" s="9">
        <v>-7.5060000000000002</v>
      </c>
      <c r="E232" s="9">
        <v>52.234108924395997</v>
      </c>
      <c r="F232" s="9">
        <v>0.52234108924395994</v>
      </c>
      <c r="G232" s="9">
        <v>2.4154</v>
      </c>
      <c r="H232" s="9">
        <v>6.5299999999999997E-2</v>
      </c>
      <c r="I232" s="9">
        <v>14.0672</v>
      </c>
      <c r="J232" s="9">
        <v>5.8000000000000003E-2</v>
      </c>
      <c r="K232" s="9">
        <v>30.043899999999987</v>
      </c>
      <c r="L232" s="9">
        <v>0</v>
      </c>
      <c r="M232" s="9">
        <v>3.7340999999999998</v>
      </c>
    </row>
    <row r="233" spans="1:13" x14ac:dyDescent="0.2">
      <c r="A233" s="9">
        <v>232</v>
      </c>
      <c r="B233" s="9">
        <v>1159.43</v>
      </c>
      <c r="C233" s="9">
        <v>16.327000000000002</v>
      </c>
      <c r="D233" s="9">
        <v>-7.5179999999999998</v>
      </c>
      <c r="E233" s="9">
        <v>52.118428586908998</v>
      </c>
      <c r="F233" s="9">
        <v>0.52118428586908994</v>
      </c>
      <c r="G233" s="9">
        <v>2.4148999999999998</v>
      </c>
      <c r="H233" s="9">
        <v>6.5199999999999994E-2</v>
      </c>
      <c r="I233" s="9">
        <v>14.132400000000001</v>
      </c>
      <c r="J233" s="9">
        <v>5.7299999999999997E-2</v>
      </c>
      <c r="K233" s="9">
        <v>30.101199999999988</v>
      </c>
      <c r="L233" s="9">
        <v>0</v>
      </c>
      <c r="M233" s="9">
        <v>3.7340999999999998</v>
      </c>
    </row>
    <row r="234" spans="1:13" x14ac:dyDescent="0.2">
      <c r="A234" s="9">
        <v>233</v>
      </c>
      <c r="B234" s="9">
        <v>1158.43</v>
      </c>
      <c r="C234" s="9">
        <v>16.311</v>
      </c>
      <c r="D234" s="9">
        <v>-7.53</v>
      </c>
      <c r="E234" s="9">
        <v>52.003609414403002</v>
      </c>
      <c r="F234" s="9">
        <v>0.52003609414403007</v>
      </c>
      <c r="G234" s="9">
        <v>2.4144000000000001</v>
      </c>
      <c r="H234" s="9">
        <v>6.5100000000000005E-2</v>
      </c>
      <c r="I234" s="9">
        <v>14.1975</v>
      </c>
      <c r="J234" s="9">
        <v>5.6500000000000002E-2</v>
      </c>
      <c r="K234" s="9">
        <v>30.157699999999988</v>
      </c>
      <c r="L234" s="9">
        <v>0</v>
      </c>
      <c r="M234" s="9">
        <v>3.7340999999999998</v>
      </c>
    </row>
    <row r="235" spans="1:13" x14ac:dyDescent="0.2">
      <c r="A235" s="9">
        <v>234</v>
      </c>
      <c r="B235" s="9">
        <v>1157.43</v>
      </c>
      <c r="C235" s="9">
        <v>16.295000000000002</v>
      </c>
      <c r="D235" s="9">
        <v>-7.5419999999999998</v>
      </c>
      <c r="E235" s="9">
        <v>51.889656622765997</v>
      </c>
      <c r="F235" s="9">
        <v>0.51889656622766001</v>
      </c>
      <c r="G235" s="9">
        <v>2.4138999999999999</v>
      </c>
      <c r="H235" s="9">
        <v>6.5000000000000002E-2</v>
      </c>
      <c r="I235" s="9">
        <v>14.262499999999999</v>
      </c>
      <c r="J235" s="9">
        <v>5.5800000000000002E-2</v>
      </c>
      <c r="K235" s="9">
        <v>30.213499999999989</v>
      </c>
      <c r="L235" s="9">
        <v>0</v>
      </c>
      <c r="M235" s="9">
        <v>3.7340999999999998</v>
      </c>
    </row>
    <row r="236" spans="1:13" x14ac:dyDescent="0.2">
      <c r="A236" s="9">
        <v>235</v>
      </c>
      <c r="B236" s="9">
        <v>1156.43</v>
      </c>
      <c r="C236" s="9">
        <v>16.279</v>
      </c>
      <c r="D236" s="9">
        <v>-7.5549999999999997</v>
      </c>
      <c r="E236" s="9">
        <v>51.776572863048997</v>
      </c>
      <c r="F236" s="9">
        <v>0.51776572863048997</v>
      </c>
      <c r="G236" s="9">
        <v>2.4134000000000002</v>
      </c>
      <c r="H236" s="9">
        <v>6.4799999999999996E-2</v>
      </c>
      <c r="I236" s="9">
        <v>14.327299999999999</v>
      </c>
      <c r="J236" s="9">
        <v>5.5100000000000003E-2</v>
      </c>
      <c r="K236" s="9">
        <v>30.268599999999989</v>
      </c>
      <c r="L236" s="9">
        <v>0</v>
      </c>
      <c r="M236" s="9">
        <v>3.7340999999999998</v>
      </c>
    </row>
    <row r="237" spans="1:13" x14ac:dyDescent="0.2">
      <c r="A237" s="9">
        <v>236</v>
      </c>
      <c r="B237" s="9">
        <v>1155.43</v>
      </c>
      <c r="C237" s="9">
        <v>16.263000000000002</v>
      </c>
      <c r="D237" s="9">
        <v>-7.5670000000000002</v>
      </c>
      <c r="E237" s="9">
        <v>51.664358803455002</v>
      </c>
      <c r="F237" s="9">
        <v>0.51664358803455002</v>
      </c>
      <c r="G237" s="9">
        <v>2.4129</v>
      </c>
      <c r="H237" s="9">
        <v>6.4600000000000005E-2</v>
      </c>
      <c r="I237" s="9">
        <v>14.3919</v>
      </c>
      <c r="J237" s="9">
        <v>5.4399999999999997E-2</v>
      </c>
      <c r="K237" s="9">
        <v>30.32299999999999</v>
      </c>
      <c r="L237" s="9">
        <v>0</v>
      </c>
      <c r="M237" s="9">
        <v>3.7340999999999998</v>
      </c>
    </row>
    <row r="238" spans="1:13" x14ac:dyDescent="0.2">
      <c r="A238" s="9">
        <v>237</v>
      </c>
      <c r="B238" s="9">
        <v>1154.43</v>
      </c>
      <c r="C238" s="9">
        <v>16.248000000000001</v>
      </c>
      <c r="D238" s="9">
        <v>-7.5789999999999997</v>
      </c>
      <c r="E238" s="9">
        <v>51.553013559756003</v>
      </c>
      <c r="F238" s="9">
        <v>0.51553013559756</v>
      </c>
      <c r="G238" s="9">
        <v>2.4123000000000001</v>
      </c>
      <c r="H238" s="9">
        <v>6.4500000000000002E-2</v>
      </c>
      <c r="I238" s="9">
        <v>14.4564</v>
      </c>
      <c r="J238" s="9">
        <v>5.3699999999999998E-2</v>
      </c>
      <c r="K238" s="9">
        <v>30.376699999999989</v>
      </c>
      <c r="L238" s="9">
        <v>0</v>
      </c>
      <c r="M238" s="9">
        <v>3.7340999999999998</v>
      </c>
    </row>
    <row r="239" spans="1:13" x14ac:dyDescent="0.2">
      <c r="A239" s="9">
        <v>238</v>
      </c>
      <c r="B239" s="9">
        <v>1153.43</v>
      </c>
      <c r="C239" s="9">
        <v>16.231999999999999</v>
      </c>
      <c r="D239" s="9">
        <v>-7.5919999999999996</v>
      </c>
      <c r="E239" s="9">
        <v>51.442535016828998</v>
      </c>
      <c r="F239" s="9">
        <v>0.51442535016828994</v>
      </c>
      <c r="G239" s="9">
        <v>2.4117999999999999</v>
      </c>
      <c r="H239" s="9">
        <v>6.4299999999999996E-2</v>
      </c>
      <c r="I239" s="9">
        <v>14.5207</v>
      </c>
      <c r="J239" s="9">
        <v>5.2999999999999999E-2</v>
      </c>
      <c r="K239" s="9">
        <v>30.42969999999999</v>
      </c>
      <c r="L239" s="9">
        <v>0</v>
      </c>
      <c r="M239" s="9">
        <v>3.7340999999999998</v>
      </c>
    </row>
    <row r="240" spans="1:13" x14ac:dyDescent="0.2">
      <c r="A240" s="9">
        <v>239</v>
      </c>
      <c r="B240" s="9">
        <v>1152.43</v>
      </c>
      <c r="C240" s="9">
        <v>16.216000000000001</v>
      </c>
      <c r="D240" s="9">
        <v>-7.6040000000000001</v>
      </c>
      <c r="E240" s="9">
        <v>51.332920075940997</v>
      </c>
      <c r="F240" s="9">
        <v>0.51332920075941002</v>
      </c>
      <c r="G240" s="9">
        <v>2.4113000000000002</v>
      </c>
      <c r="H240" s="9">
        <v>6.4100000000000004E-2</v>
      </c>
      <c r="I240" s="9">
        <v>14.5848</v>
      </c>
      <c r="J240" s="9">
        <v>5.2299999999999999E-2</v>
      </c>
      <c r="K240" s="9">
        <v>30.481999999999989</v>
      </c>
      <c r="L240" s="9">
        <v>0</v>
      </c>
      <c r="M240" s="9">
        <v>3.7340999999999998</v>
      </c>
    </row>
    <row r="241" spans="1:13" x14ac:dyDescent="0.2">
      <c r="A241" s="9">
        <v>240</v>
      </c>
      <c r="B241" s="9">
        <v>1151.43</v>
      </c>
      <c r="C241" s="9">
        <v>16.2</v>
      </c>
      <c r="D241" s="9">
        <v>-7.6159999999999997</v>
      </c>
      <c r="E241" s="9">
        <v>51.22416484499</v>
      </c>
      <c r="F241" s="9">
        <v>0.51224164844989994</v>
      </c>
      <c r="G241" s="9">
        <v>2.4108000000000001</v>
      </c>
      <c r="H241" s="9">
        <v>6.3899999999999998E-2</v>
      </c>
      <c r="I241" s="9">
        <v>14.6487</v>
      </c>
      <c r="J241" s="9">
        <v>5.1700000000000003E-2</v>
      </c>
      <c r="K241" s="9">
        <v>30.533699999999989</v>
      </c>
      <c r="L241" s="9">
        <v>0</v>
      </c>
      <c r="M241" s="9">
        <v>3.7340999999999998</v>
      </c>
    </row>
    <row r="242" spans="1:13" x14ac:dyDescent="0.2">
      <c r="A242" s="9">
        <v>241</v>
      </c>
      <c r="B242" s="9">
        <v>1150.43</v>
      </c>
      <c r="C242" s="9">
        <v>16.184000000000001</v>
      </c>
      <c r="D242" s="9">
        <v>-7.6289999999999996</v>
      </c>
      <c r="E242" s="9">
        <v>51.116264790217997</v>
      </c>
      <c r="F242" s="9">
        <v>0.51116264790218002</v>
      </c>
      <c r="G242" s="9">
        <v>2.4104000000000001</v>
      </c>
      <c r="H242" s="9">
        <v>6.3700000000000007E-2</v>
      </c>
      <c r="I242" s="9">
        <v>14.712400000000001</v>
      </c>
      <c r="J242" s="9">
        <v>5.11E-2</v>
      </c>
      <c r="K242" s="9">
        <v>30.584799999999991</v>
      </c>
      <c r="L242" s="9">
        <v>0</v>
      </c>
      <c r="M242" s="9">
        <v>3.7340999999999998</v>
      </c>
    </row>
    <row r="243" spans="1:13" x14ac:dyDescent="0.2">
      <c r="A243" s="9">
        <v>242</v>
      </c>
      <c r="B243" s="9">
        <v>1149.43</v>
      </c>
      <c r="C243" s="9">
        <v>16.167999999999999</v>
      </c>
      <c r="D243" s="9">
        <v>-7.641</v>
      </c>
      <c r="E243" s="9">
        <v>51.009214855099003</v>
      </c>
      <c r="F243" s="9">
        <v>0.51009214855099005</v>
      </c>
      <c r="G243" s="9">
        <v>2.4098999999999999</v>
      </c>
      <c r="H243" s="9">
        <v>6.3399999999999998E-2</v>
      </c>
      <c r="I243" s="9">
        <v>14.7758</v>
      </c>
      <c r="J243" s="9">
        <v>5.04E-2</v>
      </c>
      <c r="K243" s="9">
        <v>30.63519999999999</v>
      </c>
      <c r="L243" s="9">
        <v>0</v>
      </c>
      <c r="M243" s="9">
        <v>3.7340999999999998</v>
      </c>
    </row>
    <row r="244" spans="1:13" x14ac:dyDescent="0.2">
      <c r="A244" s="9">
        <v>243</v>
      </c>
      <c r="B244" s="9">
        <v>1148.43</v>
      </c>
      <c r="C244" s="9">
        <v>16.152000000000001</v>
      </c>
      <c r="D244" s="9">
        <v>-7.6539999999999999</v>
      </c>
      <c r="E244" s="9">
        <v>50.903009557244999</v>
      </c>
      <c r="F244" s="9">
        <v>0.50903009557245005</v>
      </c>
      <c r="G244" s="9">
        <v>2.4094000000000002</v>
      </c>
      <c r="H244" s="9">
        <v>6.3200000000000006E-2</v>
      </c>
      <c r="I244" s="9">
        <v>14.839</v>
      </c>
      <c r="J244" s="9">
        <v>4.9799999999999997E-2</v>
      </c>
      <c r="K244" s="9">
        <v>30.684999999999992</v>
      </c>
      <c r="L244" s="9">
        <v>0</v>
      </c>
      <c r="M244" s="9">
        <v>3.7340999999999998</v>
      </c>
    </row>
    <row r="245" spans="1:13" x14ac:dyDescent="0.2">
      <c r="A245" s="9">
        <v>244</v>
      </c>
      <c r="B245" s="9">
        <v>1147.43</v>
      </c>
      <c r="C245" s="9">
        <v>16.135999999999999</v>
      </c>
      <c r="D245" s="9">
        <v>-7.6660000000000004</v>
      </c>
      <c r="E245" s="9">
        <v>50.797643066588002</v>
      </c>
      <c r="F245" s="9">
        <v>0.50797643066588005</v>
      </c>
      <c r="G245" s="9">
        <v>2.4089</v>
      </c>
      <c r="H245" s="9">
        <v>6.3E-2</v>
      </c>
      <c r="I245" s="9">
        <v>14.902000000000001</v>
      </c>
      <c r="J245" s="9">
        <v>4.9200000000000001E-2</v>
      </c>
      <c r="K245" s="9">
        <v>30.734199999999991</v>
      </c>
      <c r="L245" s="9">
        <v>0</v>
      </c>
      <c r="M245" s="9">
        <v>3.7340999999999998</v>
      </c>
    </row>
    <row r="246" spans="1:13" x14ac:dyDescent="0.2">
      <c r="A246" s="9">
        <v>245</v>
      </c>
      <c r="B246" s="9">
        <v>1146.43</v>
      </c>
      <c r="C246" s="9">
        <v>16.12</v>
      </c>
      <c r="D246" s="9">
        <v>-7.6790000000000003</v>
      </c>
      <c r="E246" s="9">
        <v>50.693109269983999</v>
      </c>
      <c r="F246" s="9">
        <v>0.50693109269984005</v>
      </c>
      <c r="G246" s="9">
        <v>2.4083999999999999</v>
      </c>
      <c r="H246" s="9">
        <v>6.2799999999999995E-2</v>
      </c>
      <c r="I246" s="9">
        <v>14.9648</v>
      </c>
      <c r="J246" s="9">
        <v>4.8599999999999997E-2</v>
      </c>
      <c r="K246" s="9">
        <v>30.782799999999991</v>
      </c>
      <c r="L246" s="9">
        <v>0</v>
      </c>
      <c r="M246" s="9">
        <v>3.7340999999999998</v>
      </c>
    </row>
    <row r="247" spans="1:13" x14ac:dyDescent="0.2">
      <c r="A247" s="9">
        <v>246</v>
      </c>
      <c r="B247" s="9">
        <v>1145.43</v>
      </c>
      <c r="C247" s="9">
        <v>16.103999999999999</v>
      </c>
      <c r="D247" s="9">
        <v>-7.6909999999999998</v>
      </c>
      <c r="E247" s="9">
        <v>50.58940182373</v>
      </c>
      <c r="F247" s="9">
        <v>0.50589401823729996</v>
      </c>
      <c r="G247" s="9">
        <v>2.4079999999999999</v>
      </c>
      <c r="H247" s="9">
        <v>6.25E-2</v>
      </c>
      <c r="I247" s="9">
        <v>15.0273</v>
      </c>
      <c r="J247" s="9">
        <v>4.8000000000000001E-2</v>
      </c>
      <c r="K247" s="9">
        <v>30.830799999999989</v>
      </c>
      <c r="L247" s="9">
        <v>0</v>
      </c>
      <c r="M247" s="9">
        <v>3.7340999999999998</v>
      </c>
    </row>
    <row r="248" spans="1:13" x14ac:dyDescent="0.2">
      <c r="A248" s="9">
        <v>247</v>
      </c>
      <c r="B248" s="9">
        <v>1144.43</v>
      </c>
      <c r="C248" s="9">
        <v>16.088999999999999</v>
      </c>
      <c r="D248" s="9">
        <v>-7.7039999999999997</v>
      </c>
      <c r="E248" s="9">
        <v>50.486514198275998</v>
      </c>
      <c r="F248" s="9">
        <v>0.50486514198276</v>
      </c>
      <c r="G248" s="9">
        <v>2.4075000000000002</v>
      </c>
      <c r="H248" s="9">
        <v>6.2300000000000001E-2</v>
      </c>
      <c r="I248" s="9">
        <v>15.089600000000001</v>
      </c>
      <c r="J248" s="9">
        <v>4.7399999999999998E-2</v>
      </c>
      <c r="K248" s="9">
        <v>30.878199999999989</v>
      </c>
      <c r="L248" s="9">
        <v>0</v>
      </c>
      <c r="M248" s="9">
        <v>3.7340999999999998</v>
      </c>
    </row>
    <row r="249" spans="1:13" x14ac:dyDescent="0.2">
      <c r="A249" s="9">
        <v>248</v>
      </c>
      <c r="B249" s="9">
        <v>1143.43</v>
      </c>
      <c r="C249" s="9">
        <v>16.073</v>
      </c>
      <c r="D249" s="9">
        <v>-7.7160000000000002</v>
      </c>
      <c r="E249" s="9">
        <v>50.384439714848</v>
      </c>
      <c r="F249" s="9">
        <v>0.50384439714847995</v>
      </c>
      <c r="G249" s="9">
        <v>2.407</v>
      </c>
      <c r="H249" s="9">
        <v>6.2E-2</v>
      </c>
      <c r="I249" s="9">
        <v>15.1516</v>
      </c>
      <c r="J249" s="9">
        <v>4.6899999999999997E-2</v>
      </c>
      <c r="K249" s="9">
        <v>30.92509999999999</v>
      </c>
      <c r="L249" s="9">
        <v>0</v>
      </c>
      <c r="M249" s="9">
        <v>3.7340999999999998</v>
      </c>
    </row>
    <row r="250" spans="1:13" x14ac:dyDescent="0.2">
      <c r="A250" s="9">
        <v>249</v>
      </c>
      <c r="B250" s="9">
        <v>1142.43</v>
      </c>
      <c r="C250" s="9">
        <v>16.056999999999999</v>
      </c>
      <c r="D250" s="9">
        <v>-7.7290000000000001</v>
      </c>
      <c r="E250" s="9">
        <v>50.283171577202999</v>
      </c>
      <c r="F250" s="9">
        <v>0.50283171577203001</v>
      </c>
      <c r="G250" s="9">
        <v>2.4066000000000001</v>
      </c>
      <c r="H250" s="9">
        <v>6.1800000000000001E-2</v>
      </c>
      <c r="I250" s="9">
        <v>15.2134</v>
      </c>
      <c r="J250" s="9">
        <v>4.6300000000000001E-2</v>
      </c>
      <c r="K250" s="9">
        <v>30.971399999999988</v>
      </c>
      <c r="L250" s="9">
        <v>0</v>
      </c>
      <c r="M250" s="9">
        <v>3.7340999999999998</v>
      </c>
    </row>
    <row r="251" spans="1:13" x14ac:dyDescent="0.2">
      <c r="A251" s="9">
        <v>250</v>
      </c>
      <c r="B251" s="9">
        <v>1141.43</v>
      </c>
      <c r="C251" s="9">
        <v>16.041</v>
      </c>
      <c r="D251" s="9">
        <v>-7.7409999999999997</v>
      </c>
      <c r="E251" s="9">
        <v>50.182702896769001</v>
      </c>
      <c r="F251" s="9">
        <v>0.50182702896769005</v>
      </c>
      <c r="G251" s="9">
        <v>2.4060999999999999</v>
      </c>
      <c r="H251" s="9">
        <v>6.1499999999999999E-2</v>
      </c>
      <c r="I251" s="9">
        <v>15.274900000000001</v>
      </c>
      <c r="J251" s="9">
        <v>4.5699999999999998E-2</v>
      </c>
      <c r="K251" s="9">
        <v>31.017099999999989</v>
      </c>
      <c r="L251" s="9">
        <v>0</v>
      </c>
      <c r="M251" s="9">
        <v>3.7340999999999998</v>
      </c>
    </row>
    <row r="252" spans="1:13" x14ac:dyDescent="0.2">
      <c r="A252" s="9">
        <v>251</v>
      </c>
      <c r="B252" s="9">
        <v>1140.43</v>
      </c>
      <c r="C252" s="9">
        <v>16.024999999999999</v>
      </c>
      <c r="D252" s="9">
        <v>-7.7539999999999996</v>
      </c>
      <c r="E252" s="9">
        <v>50.083026716235999</v>
      </c>
      <c r="F252" s="9">
        <v>0.50083026716236001</v>
      </c>
      <c r="G252" s="9">
        <v>2.4056999999999999</v>
      </c>
      <c r="H252" s="9">
        <v>6.13E-2</v>
      </c>
      <c r="I252" s="9">
        <v>15.3362</v>
      </c>
      <c r="J252" s="9">
        <v>4.5199999999999997E-2</v>
      </c>
      <c r="K252" s="9">
        <v>31.06229999999999</v>
      </c>
      <c r="L252" s="9">
        <v>0</v>
      </c>
      <c r="M252" s="9">
        <v>3.7340999999999998</v>
      </c>
    </row>
    <row r="253" spans="1:13" x14ac:dyDescent="0.2">
      <c r="A253" s="9">
        <v>252</v>
      </c>
      <c r="B253" s="9">
        <v>1139.43</v>
      </c>
      <c r="C253" s="9">
        <v>16.009</v>
      </c>
      <c r="D253" s="9">
        <v>-7.766</v>
      </c>
      <c r="E253" s="9">
        <v>49.984136028016003</v>
      </c>
      <c r="F253" s="9">
        <v>0.49984136028016002</v>
      </c>
      <c r="G253" s="9">
        <v>2.4051999999999998</v>
      </c>
      <c r="H253" s="9">
        <v>6.0999999999999999E-2</v>
      </c>
      <c r="I253" s="9">
        <v>15.3972</v>
      </c>
      <c r="J253" s="9">
        <v>4.4699999999999997E-2</v>
      </c>
      <c r="K253" s="9">
        <v>31.106999999999989</v>
      </c>
      <c r="L253" s="9">
        <v>0</v>
      </c>
      <c r="M253" s="9">
        <v>3.7340999999999998</v>
      </c>
    </row>
    <row r="254" spans="1:13" x14ac:dyDescent="0.2">
      <c r="A254" s="9">
        <v>253</v>
      </c>
      <c r="B254" s="9">
        <v>1138.43</v>
      </c>
      <c r="C254" s="9">
        <v>15.993</v>
      </c>
      <c r="D254" s="9">
        <v>-7.7789999999999999</v>
      </c>
      <c r="E254" s="9">
        <v>49.886023790837001</v>
      </c>
      <c r="F254" s="9">
        <v>0.49886023790837003</v>
      </c>
      <c r="G254" s="9">
        <v>2.4047999999999998</v>
      </c>
      <c r="H254" s="9">
        <v>6.08E-2</v>
      </c>
      <c r="I254" s="9">
        <v>15.458</v>
      </c>
      <c r="J254" s="9">
        <v>4.41E-2</v>
      </c>
      <c r="K254" s="9">
        <v>31.151099999999989</v>
      </c>
      <c r="L254" s="9">
        <v>0</v>
      </c>
      <c r="M254" s="9">
        <v>3.7340999999999998</v>
      </c>
    </row>
    <row r="255" spans="1:13" x14ac:dyDescent="0.2">
      <c r="A255" s="9">
        <v>254</v>
      </c>
      <c r="B255" s="9">
        <v>1137.43</v>
      </c>
      <c r="C255" s="9">
        <v>15.977</v>
      </c>
      <c r="D255" s="9">
        <v>-7.7919999999999998</v>
      </c>
      <c r="E255" s="9">
        <v>49.788682943490997</v>
      </c>
      <c r="F255" s="9">
        <v>0.49788682943490997</v>
      </c>
      <c r="G255" s="9">
        <v>2.4043999999999999</v>
      </c>
      <c r="H255" s="9">
        <v>6.0499999999999998E-2</v>
      </c>
      <c r="I255" s="9">
        <v>15.5185</v>
      </c>
      <c r="J255" s="9">
        <v>4.36E-2</v>
      </c>
      <c r="K255" s="9">
        <v>31.19469999999999</v>
      </c>
      <c r="L255" s="9">
        <v>0</v>
      </c>
      <c r="M255" s="9">
        <v>3.7340999999999998</v>
      </c>
    </row>
    <row r="256" spans="1:13" x14ac:dyDescent="0.2">
      <c r="A256" s="9">
        <v>255</v>
      </c>
      <c r="B256" s="9">
        <v>1136.43</v>
      </c>
      <c r="C256" s="9">
        <v>15.961</v>
      </c>
      <c r="D256" s="9">
        <v>-7.8040000000000003</v>
      </c>
      <c r="E256" s="9">
        <v>49.692106417186999</v>
      </c>
      <c r="F256" s="9">
        <v>0.49692106417186999</v>
      </c>
      <c r="G256" s="9">
        <v>2.4039000000000001</v>
      </c>
      <c r="H256" s="9">
        <v>6.0299999999999999E-2</v>
      </c>
      <c r="I256" s="9">
        <v>15.578799999999999</v>
      </c>
      <c r="J256" s="9">
        <v>4.3099999999999999E-2</v>
      </c>
      <c r="K256" s="9">
        <v>31.237799999999989</v>
      </c>
      <c r="L256" s="9">
        <v>0</v>
      </c>
      <c r="M256" s="9">
        <v>3.7340999999999998</v>
      </c>
    </row>
    <row r="257" spans="1:13" x14ac:dyDescent="0.2">
      <c r="A257" s="9">
        <v>256</v>
      </c>
      <c r="B257" s="9">
        <v>1135.43</v>
      </c>
      <c r="C257" s="9">
        <v>15.945</v>
      </c>
      <c r="D257" s="9">
        <v>-7.8170000000000002</v>
      </c>
      <c r="E257" s="9">
        <v>49.596287146081998</v>
      </c>
      <c r="F257" s="9">
        <v>0.49596287146081997</v>
      </c>
      <c r="G257" s="9">
        <v>2.4035000000000002</v>
      </c>
      <c r="H257" s="9">
        <v>0.06</v>
      </c>
      <c r="I257" s="9">
        <v>15.6388</v>
      </c>
      <c r="J257" s="9">
        <v>4.2599999999999999E-2</v>
      </c>
      <c r="K257" s="9">
        <v>31.28039999999999</v>
      </c>
      <c r="L257" s="9">
        <v>0</v>
      </c>
      <c r="M257" s="9">
        <v>3.7340999999999998</v>
      </c>
    </row>
    <row r="258" spans="1:13" x14ac:dyDescent="0.2">
      <c r="A258" s="9">
        <v>257</v>
      </c>
      <c r="B258" s="9">
        <v>1134.43</v>
      </c>
      <c r="C258" s="9">
        <v>15.93</v>
      </c>
      <c r="D258" s="9">
        <v>-7.83</v>
      </c>
      <c r="E258" s="9">
        <v>49.501218075741001</v>
      </c>
      <c r="F258" s="9">
        <v>0.49501218075740999</v>
      </c>
      <c r="G258" s="9">
        <v>2.4030999999999998</v>
      </c>
      <c r="H258" s="9">
        <v>5.9799999999999999E-2</v>
      </c>
      <c r="I258" s="9">
        <v>15.698599999999999</v>
      </c>
      <c r="J258" s="9">
        <v>4.2099999999999999E-2</v>
      </c>
      <c r="K258" s="9">
        <v>31.322499999999991</v>
      </c>
      <c r="L258" s="9">
        <v>0</v>
      </c>
      <c r="M258" s="9">
        <v>3.7340999999999998</v>
      </c>
    </row>
    <row r="259" spans="1:13" x14ac:dyDescent="0.2">
      <c r="A259" s="9">
        <v>258</v>
      </c>
      <c r="B259" s="9">
        <v>1133.43</v>
      </c>
      <c r="C259" s="9">
        <v>15.914</v>
      </c>
      <c r="D259" s="9">
        <v>-7.8419999999999996</v>
      </c>
      <c r="E259" s="9">
        <v>49.406892171462999</v>
      </c>
      <c r="F259" s="9">
        <v>0.49406892171463002</v>
      </c>
      <c r="G259" s="9">
        <v>2.4026999999999998</v>
      </c>
      <c r="H259" s="9">
        <v>5.9499999999999997E-2</v>
      </c>
      <c r="I259" s="9">
        <v>15.758099999999999</v>
      </c>
      <c r="J259" s="9">
        <v>4.1599999999999998E-2</v>
      </c>
      <c r="K259" s="9">
        <v>31.36409999999999</v>
      </c>
      <c r="L259" s="9">
        <v>0</v>
      </c>
      <c r="M259" s="9">
        <v>3.7340999999999998</v>
      </c>
    </row>
    <row r="260" spans="1:13" x14ac:dyDescent="0.2">
      <c r="A260" s="9">
        <v>259</v>
      </c>
      <c r="B260" s="9">
        <v>1132.43</v>
      </c>
      <c r="C260" s="9">
        <v>15.898</v>
      </c>
      <c r="D260" s="9">
        <v>-7.8550000000000004</v>
      </c>
      <c r="E260" s="9">
        <v>49.313302424790002</v>
      </c>
      <c r="F260" s="9">
        <v>0.49313302424790001</v>
      </c>
      <c r="G260" s="9">
        <v>2.4022999999999999</v>
      </c>
      <c r="H260" s="9">
        <v>5.9299999999999999E-2</v>
      </c>
      <c r="I260" s="9">
        <v>15.817399999999999</v>
      </c>
      <c r="J260" s="9">
        <v>4.1200000000000001E-2</v>
      </c>
      <c r="K260" s="9">
        <v>31.40529999999999</v>
      </c>
      <c r="L260" s="9">
        <v>0</v>
      </c>
      <c r="M260" s="9">
        <v>3.7340999999999998</v>
      </c>
    </row>
    <row r="261" spans="1:13" x14ac:dyDescent="0.2">
      <c r="A261" s="9">
        <v>260</v>
      </c>
      <c r="B261" s="9">
        <v>1131.43</v>
      </c>
      <c r="C261" s="9">
        <v>15.882</v>
      </c>
      <c r="D261" s="9">
        <v>-7.8680000000000003</v>
      </c>
      <c r="E261" s="9">
        <v>49.220441859367</v>
      </c>
      <c r="F261" s="9">
        <v>0.49220441859366998</v>
      </c>
      <c r="G261" s="9">
        <v>2.4018000000000002</v>
      </c>
      <c r="H261" s="9">
        <v>5.8999999999999997E-2</v>
      </c>
      <c r="I261" s="9">
        <v>15.876399999999999</v>
      </c>
      <c r="J261" s="9">
        <v>4.07E-2</v>
      </c>
      <c r="K261" s="9">
        <v>31.445999999999991</v>
      </c>
      <c r="L261" s="9">
        <v>0</v>
      </c>
      <c r="M261" s="9">
        <v>3.7340999999999998</v>
      </c>
    </row>
    <row r="262" spans="1:13" x14ac:dyDescent="0.2">
      <c r="A262" s="9">
        <v>261</v>
      </c>
      <c r="B262" s="9">
        <v>1130.43</v>
      </c>
      <c r="C262" s="9">
        <v>15.866</v>
      </c>
      <c r="D262" s="9">
        <v>-7.8810000000000002</v>
      </c>
      <c r="E262" s="9">
        <v>49.128303536032</v>
      </c>
      <c r="F262" s="9">
        <v>0.49128303536031998</v>
      </c>
      <c r="G262" s="9">
        <v>2.4014000000000002</v>
      </c>
      <c r="H262" s="9">
        <v>5.8799999999999998E-2</v>
      </c>
      <c r="I262" s="9">
        <v>15.935199999999998</v>
      </c>
      <c r="J262" s="9">
        <v>4.02E-2</v>
      </c>
      <c r="K262" s="9">
        <v>31.48619999999999</v>
      </c>
      <c r="L262" s="9">
        <v>0</v>
      </c>
      <c r="M262" s="9">
        <v>3.7340999999999998</v>
      </c>
    </row>
    <row r="263" spans="1:13" x14ac:dyDescent="0.2">
      <c r="A263" s="9">
        <v>262</v>
      </c>
      <c r="B263" s="9">
        <v>1129.43</v>
      </c>
      <c r="C263" s="9">
        <v>15.85</v>
      </c>
      <c r="D263" s="9">
        <v>-7.8929999999999998</v>
      </c>
      <c r="E263" s="9">
        <v>49.036880557145999</v>
      </c>
      <c r="F263" s="9">
        <v>0.49036880557146001</v>
      </c>
      <c r="G263" s="9">
        <v>2.4009999999999998</v>
      </c>
      <c r="H263" s="9">
        <v>5.8500000000000003E-2</v>
      </c>
      <c r="I263" s="9">
        <v>15.993699999999999</v>
      </c>
      <c r="J263" s="9">
        <v>3.9800000000000002E-2</v>
      </c>
      <c r="K263" s="9">
        <v>31.525999999999989</v>
      </c>
      <c r="L263" s="9">
        <v>0</v>
      </c>
      <c r="M263" s="9">
        <v>3.7340999999999998</v>
      </c>
    </row>
    <row r="264" spans="1:13" x14ac:dyDescent="0.2">
      <c r="A264" s="9">
        <v>263</v>
      </c>
      <c r="B264" s="9">
        <v>1128.43</v>
      </c>
      <c r="C264" s="9">
        <v>15.834</v>
      </c>
      <c r="D264" s="9">
        <v>-7.9059999999999997</v>
      </c>
      <c r="E264" s="9">
        <v>48.946166070449003</v>
      </c>
      <c r="F264" s="9">
        <v>0.48946166070449004</v>
      </c>
      <c r="G264" s="9">
        <v>2.4005999999999998</v>
      </c>
      <c r="H264" s="9">
        <v>5.8200000000000002E-2</v>
      </c>
      <c r="I264" s="9">
        <v>16.0519</v>
      </c>
      <c r="J264" s="9">
        <v>3.9300000000000002E-2</v>
      </c>
      <c r="K264" s="9">
        <v>31.56529999999999</v>
      </c>
      <c r="L264" s="9">
        <v>0</v>
      </c>
      <c r="M264" s="9">
        <v>3.7340999999999998</v>
      </c>
    </row>
    <row r="265" spans="1:13" x14ac:dyDescent="0.2">
      <c r="A265" s="9">
        <v>264</v>
      </c>
      <c r="B265" s="9">
        <v>1127.43</v>
      </c>
      <c r="C265" s="9">
        <v>15.818</v>
      </c>
      <c r="D265" s="9">
        <v>-7.9189999999999996</v>
      </c>
      <c r="E265" s="9">
        <v>48.856153272307999</v>
      </c>
      <c r="F265" s="9">
        <v>0.48856153272308001</v>
      </c>
      <c r="G265" s="9">
        <v>2.4001999999999999</v>
      </c>
      <c r="H265" s="9">
        <v>5.8000000000000003E-2</v>
      </c>
      <c r="I265" s="9">
        <v>16.1099</v>
      </c>
      <c r="J265" s="9">
        <v>3.8899999999999997E-2</v>
      </c>
      <c r="K265" s="9">
        <v>31.604199999999992</v>
      </c>
      <c r="L265" s="9">
        <v>0</v>
      </c>
      <c r="M265" s="9">
        <v>3.7340999999999998</v>
      </c>
    </row>
    <row r="266" spans="1:13" x14ac:dyDescent="0.2">
      <c r="A266" s="9">
        <v>265</v>
      </c>
      <c r="B266" s="9">
        <v>1126.43</v>
      </c>
      <c r="C266" s="9">
        <v>15.802</v>
      </c>
      <c r="D266" s="9">
        <v>-7.9320000000000004</v>
      </c>
      <c r="E266" s="9">
        <v>48.766835410158997</v>
      </c>
      <c r="F266" s="9">
        <v>0.48766835410158998</v>
      </c>
      <c r="G266" s="9">
        <v>2.3999000000000001</v>
      </c>
      <c r="H266" s="9">
        <v>5.7700000000000001E-2</v>
      </c>
      <c r="I266" s="9">
        <v>16.1676</v>
      </c>
      <c r="J266" s="9">
        <v>3.8399999999999997E-2</v>
      </c>
      <c r="K266" s="9">
        <v>31.642599999999991</v>
      </c>
      <c r="L266" s="9">
        <v>0</v>
      </c>
      <c r="M266" s="9">
        <v>3.7340999999999998</v>
      </c>
    </row>
    <row r="267" spans="1:13" x14ac:dyDescent="0.2">
      <c r="A267" s="9">
        <v>266</v>
      </c>
      <c r="B267" s="9">
        <v>1125.43</v>
      </c>
      <c r="C267" s="9">
        <v>15.786</v>
      </c>
      <c r="D267" s="9">
        <v>-7.9450000000000003</v>
      </c>
      <c r="E267" s="9">
        <v>48.678205785741</v>
      </c>
      <c r="F267" s="9">
        <v>0.48678205785741002</v>
      </c>
      <c r="G267" s="9">
        <v>2.3995000000000002</v>
      </c>
      <c r="H267" s="9">
        <v>5.7500000000000002E-2</v>
      </c>
      <c r="I267" s="9">
        <v>16.225100000000001</v>
      </c>
      <c r="J267" s="9">
        <v>3.7999999999999999E-2</v>
      </c>
      <c r="K267" s="9">
        <v>31.680599999999991</v>
      </c>
      <c r="L267" s="9">
        <v>0</v>
      </c>
      <c r="M267" s="9">
        <v>3.7340999999999998</v>
      </c>
    </row>
    <row r="268" spans="1:13" x14ac:dyDescent="0.2">
      <c r="A268" s="9">
        <v>267</v>
      </c>
      <c r="B268" s="9">
        <v>1124.43</v>
      </c>
      <c r="C268" s="9">
        <v>15.771000000000001</v>
      </c>
      <c r="D268" s="9">
        <v>-7.9580000000000002</v>
      </c>
      <c r="E268" s="9">
        <v>48.590257756363997</v>
      </c>
      <c r="F268" s="9">
        <v>0.48590257756363997</v>
      </c>
      <c r="G268" s="9">
        <v>2.3990999999999998</v>
      </c>
      <c r="H268" s="9">
        <v>5.7200000000000001E-2</v>
      </c>
      <c r="I268" s="9">
        <v>16.282300000000003</v>
      </c>
      <c r="J268" s="9">
        <v>3.7600000000000001E-2</v>
      </c>
      <c r="K268" s="9">
        <v>31.718199999999992</v>
      </c>
      <c r="L268" s="9">
        <v>0</v>
      </c>
      <c r="M268" s="9">
        <v>3.7340999999999998</v>
      </c>
    </row>
    <row r="269" spans="1:13" x14ac:dyDescent="0.2">
      <c r="A269" s="9">
        <v>268</v>
      </c>
      <c r="B269" s="9">
        <v>1123.43</v>
      </c>
      <c r="C269" s="9">
        <v>15.755000000000001</v>
      </c>
      <c r="D269" s="9">
        <v>-7.97</v>
      </c>
      <c r="E269" s="9">
        <v>48.502984737043001</v>
      </c>
      <c r="F269" s="9">
        <v>0.48502984737042998</v>
      </c>
      <c r="G269" s="9">
        <v>2.3986999999999998</v>
      </c>
      <c r="H269" s="9">
        <v>5.7000000000000002E-2</v>
      </c>
      <c r="I269" s="9">
        <v>16.339300000000001</v>
      </c>
      <c r="J269" s="9">
        <v>3.7199999999999997E-2</v>
      </c>
      <c r="K269" s="9">
        <v>31.755399999999991</v>
      </c>
      <c r="L269" s="9">
        <v>0</v>
      </c>
      <c r="M269" s="9">
        <v>3.7340999999999998</v>
      </c>
    </row>
    <row r="270" spans="1:13" x14ac:dyDescent="0.2">
      <c r="A270" s="9">
        <v>269</v>
      </c>
      <c r="B270" s="9">
        <v>1122.43</v>
      </c>
      <c r="C270" s="9">
        <v>15.739000000000001</v>
      </c>
      <c r="D270" s="9">
        <v>-7.9829999999999997</v>
      </c>
      <c r="E270" s="9">
        <v>48.41638020173</v>
      </c>
      <c r="F270" s="9">
        <v>0.48416380201730003</v>
      </c>
      <c r="G270" s="9">
        <v>2.3982999999999999</v>
      </c>
      <c r="H270" s="9">
        <v>5.67E-2</v>
      </c>
      <c r="I270" s="9">
        <v>16.396000000000001</v>
      </c>
      <c r="J270" s="9">
        <v>3.6700000000000003E-2</v>
      </c>
      <c r="K270" s="9">
        <v>31.792099999999991</v>
      </c>
      <c r="L270" s="9">
        <v>0</v>
      </c>
      <c r="M270" s="9">
        <v>3.7340999999999998</v>
      </c>
    </row>
    <row r="271" spans="1:13" x14ac:dyDescent="0.2">
      <c r="A271" s="9">
        <v>270</v>
      </c>
      <c r="B271" s="9">
        <v>1121.43</v>
      </c>
      <c r="C271" s="9">
        <v>15.723000000000001</v>
      </c>
      <c r="D271" s="9">
        <v>-7.9960000000000004</v>
      </c>
      <c r="E271" s="9">
        <v>48.33043768484</v>
      </c>
      <c r="F271" s="9">
        <v>0.4833043768484</v>
      </c>
      <c r="G271" s="9">
        <v>2.3980000000000001</v>
      </c>
      <c r="H271" s="9">
        <v>5.6399999999999999E-2</v>
      </c>
      <c r="I271" s="9">
        <v>16.452400000000001</v>
      </c>
      <c r="J271" s="9">
        <v>3.6299999999999999E-2</v>
      </c>
      <c r="K271" s="9">
        <v>31.828399999999991</v>
      </c>
      <c r="L271" s="9">
        <v>0</v>
      </c>
      <c r="M271" s="9">
        <v>3.7340999999999998</v>
      </c>
    </row>
    <row r="272" spans="1:13" x14ac:dyDescent="0.2">
      <c r="A272" s="9">
        <v>271</v>
      </c>
      <c r="B272" s="9">
        <v>1120.43</v>
      </c>
      <c r="C272" s="9">
        <v>15.707000000000001</v>
      </c>
      <c r="D272" s="9">
        <v>-8.0090000000000003</v>
      </c>
      <c r="E272" s="9">
        <v>48.245150782011997</v>
      </c>
      <c r="F272" s="9">
        <v>0.48245150782011997</v>
      </c>
      <c r="G272" s="9">
        <v>2.3976000000000002</v>
      </c>
      <c r="H272" s="9">
        <v>5.62E-2</v>
      </c>
      <c r="I272" s="9">
        <v>16.508600000000001</v>
      </c>
      <c r="J272" s="9">
        <v>3.5900000000000001E-2</v>
      </c>
      <c r="K272" s="9">
        <v>31.864299999999993</v>
      </c>
      <c r="L272" s="9">
        <v>0</v>
      </c>
      <c r="M272" s="9">
        <v>3.7340999999999998</v>
      </c>
    </row>
    <row r="273" spans="1:13" x14ac:dyDescent="0.2">
      <c r="A273" s="9">
        <v>272</v>
      </c>
      <c r="B273" s="9">
        <v>1119.43</v>
      </c>
      <c r="C273" s="9">
        <v>15.691000000000001</v>
      </c>
      <c r="D273" s="9">
        <v>-8.0220000000000002</v>
      </c>
      <c r="E273" s="9">
        <v>48.160513151017</v>
      </c>
      <c r="F273" s="9">
        <v>0.48160513151016998</v>
      </c>
      <c r="G273" s="9">
        <v>2.3972000000000002</v>
      </c>
      <c r="H273" s="9">
        <v>5.5899999999999998E-2</v>
      </c>
      <c r="I273" s="9">
        <v>16.564500000000002</v>
      </c>
      <c r="J273" s="9">
        <v>3.5499999999999997E-2</v>
      </c>
      <c r="K273" s="9">
        <v>31.899799999999992</v>
      </c>
      <c r="L273" s="9">
        <v>0</v>
      </c>
      <c r="M273" s="9">
        <v>3.7340999999999998</v>
      </c>
    </row>
    <row r="274" spans="1:13" x14ac:dyDescent="0.2">
      <c r="A274" s="9">
        <v>273</v>
      </c>
      <c r="B274" s="9">
        <v>1118.43</v>
      </c>
      <c r="C274" s="9">
        <v>15.675000000000001</v>
      </c>
      <c r="D274" s="9">
        <v>-8.0350000000000001</v>
      </c>
      <c r="E274" s="9">
        <v>48.076518512379998</v>
      </c>
      <c r="F274" s="9">
        <v>0.48076518512379995</v>
      </c>
      <c r="G274" s="9">
        <v>2.3969</v>
      </c>
      <c r="H274" s="9">
        <v>5.57E-2</v>
      </c>
      <c r="I274" s="9">
        <v>16.620200000000004</v>
      </c>
      <c r="J274" s="9">
        <v>3.5200000000000002E-2</v>
      </c>
      <c r="K274" s="9">
        <v>31.934999999999992</v>
      </c>
      <c r="L274" s="9">
        <v>0</v>
      </c>
      <c r="M274" s="9">
        <v>3.7340999999999998</v>
      </c>
    </row>
    <row r="275" spans="1:13" x14ac:dyDescent="0.2">
      <c r="A275" s="9">
        <v>274</v>
      </c>
      <c r="B275" s="9">
        <v>1117.43</v>
      </c>
      <c r="C275" s="9">
        <v>15.659000000000001</v>
      </c>
      <c r="D275" s="9">
        <v>-8.048</v>
      </c>
      <c r="E275" s="9">
        <v>47.993160649895998</v>
      </c>
      <c r="F275" s="9">
        <v>0.47993160649896</v>
      </c>
      <c r="G275" s="9">
        <v>2.3965000000000001</v>
      </c>
      <c r="H275" s="9">
        <v>5.5399999999999998E-2</v>
      </c>
      <c r="I275" s="9">
        <v>16.675600000000003</v>
      </c>
      <c r="J275" s="9">
        <v>3.4799999999999998E-2</v>
      </c>
      <c r="K275" s="9">
        <v>31.969799999999992</v>
      </c>
      <c r="L275" s="9">
        <v>0</v>
      </c>
      <c r="M275" s="9">
        <v>3.7340999999999998</v>
      </c>
    </row>
    <row r="276" spans="1:13" x14ac:dyDescent="0.2">
      <c r="A276" s="9">
        <v>275</v>
      </c>
      <c r="B276" s="9">
        <v>1116.43</v>
      </c>
      <c r="C276" s="9">
        <v>15.643000000000001</v>
      </c>
      <c r="D276" s="9">
        <v>-8.0609999999999999</v>
      </c>
      <c r="E276" s="9">
        <v>47.910433411024002</v>
      </c>
      <c r="F276" s="9">
        <v>0.47910433411024</v>
      </c>
      <c r="G276" s="9">
        <v>2.3961999999999999</v>
      </c>
      <c r="H276" s="9">
        <v>5.5199999999999999E-2</v>
      </c>
      <c r="I276" s="9">
        <v>16.730800000000002</v>
      </c>
      <c r="J276" s="9">
        <v>3.44E-2</v>
      </c>
      <c r="K276" s="9">
        <v>32.00419999999999</v>
      </c>
      <c r="L276" s="9">
        <v>0</v>
      </c>
      <c r="M276" s="9">
        <v>3.7340999999999998</v>
      </c>
    </row>
    <row r="277" spans="1:13" x14ac:dyDescent="0.2">
      <c r="A277" s="9">
        <v>276</v>
      </c>
      <c r="B277" s="9">
        <v>1115.43</v>
      </c>
      <c r="C277" s="9">
        <v>15.627000000000001</v>
      </c>
      <c r="D277" s="9">
        <v>-8.0739999999999998</v>
      </c>
      <c r="E277" s="9">
        <v>47.828330706926003</v>
      </c>
      <c r="F277" s="9">
        <v>0.47828330706926003</v>
      </c>
      <c r="G277" s="9">
        <v>2.3957999999999999</v>
      </c>
      <c r="H277" s="9">
        <v>5.4899999999999997E-2</v>
      </c>
      <c r="I277" s="9">
        <v>16.785700000000002</v>
      </c>
      <c r="J277" s="9">
        <v>3.4000000000000002E-2</v>
      </c>
      <c r="K277" s="9">
        <v>32.038199999999989</v>
      </c>
      <c r="L277" s="9">
        <v>0</v>
      </c>
      <c r="M277" s="9">
        <v>3.7340999999999998</v>
      </c>
    </row>
    <row r="278" spans="1:13" x14ac:dyDescent="0.2">
      <c r="A278" s="9">
        <v>277</v>
      </c>
      <c r="B278" s="9">
        <v>1114.43</v>
      </c>
      <c r="C278" s="9">
        <v>15.612</v>
      </c>
      <c r="D278" s="9">
        <v>-8.0869999999999997</v>
      </c>
      <c r="E278" s="9">
        <v>47.746846512871997</v>
      </c>
      <c r="F278" s="9">
        <v>0.47746846512871999</v>
      </c>
      <c r="G278" s="9">
        <v>2.3955000000000002</v>
      </c>
      <c r="H278" s="9">
        <v>5.4699999999999999E-2</v>
      </c>
      <c r="I278" s="9">
        <v>16.840400000000002</v>
      </c>
      <c r="J278" s="9">
        <v>3.3700000000000001E-2</v>
      </c>
      <c r="K278" s="9">
        <v>32.071899999999992</v>
      </c>
      <c r="L278" s="9">
        <v>0</v>
      </c>
      <c r="M278" s="9">
        <v>3.7340999999999998</v>
      </c>
    </row>
    <row r="279" spans="1:13" x14ac:dyDescent="0.2">
      <c r="A279" s="9">
        <v>278</v>
      </c>
      <c r="B279" s="9">
        <v>1113.43</v>
      </c>
      <c r="C279" s="9">
        <v>15.596</v>
      </c>
      <c r="D279" s="9">
        <v>-8.1</v>
      </c>
      <c r="E279" s="9">
        <v>47.665974868112002</v>
      </c>
      <c r="F279" s="9">
        <v>0.47665974868112004</v>
      </c>
      <c r="G279" s="9">
        <v>2.3950999999999998</v>
      </c>
      <c r="H279" s="9">
        <v>5.4399999999999997E-2</v>
      </c>
      <c r="I279" s="9">
        <v>16.894800000000004</v>
      </c>
      <c r="J279" s="9">
        <v>3.3300000000000003E-2</v>
      </c>
      <c r="K279" s="9">
        <v>32.105199999999989</v>
      </c>
      <c r="L279" s="9">
        <v>0</v>
      </c>
      <c r="M279" s="9">
        <v>3.7340999999999998</v>
      </c>
    </row>
    <row r="280" spans="1:13" x14ac:dyDescent="0.2">
      <c r="A280" s="9">
        <v>279</v>
      </c>
      <c r="B280" s="9">
        <v>1112.43</v>
      </c>
      <c r="C280" s="9">
        <v>15.58</v>
      </c>
      <c r="D280" s="9">
        <v>-8.1129999999999995</v>
      </c>
      <c r="E280" s="9">
        <v>47.585709875827</v>
      </c>
      <c r="F280" s="9">
        <v>0.47585709875826998</v>
      </c>
      <c r="G280" s="9">
        <v>2.3948</v>
      </c>
      <c r="H280" s="9">
        <v>5.4199999999999998E-2</v>
      </c>
      <c r="I280" s="9">
        <v>16.949000000000005</v>
      </c>
      <c r="J280" s="9">
        <v>3.2899999999999999E-2</v>
      </c>
      <c r="K280" s="9">
        <v>32.138099999999987</v>
      </c>
      <c r="L280" s="9">
        <v>0</v>
      </c>
      <c r="M280" s="9">
        <v>3.7340999999999998</v>
      </c>
    </row>
    <row r="281" spans="1:13" x14ac:dyDescent="0.2">
      <c r="A281" s="9">
        <v>280</v>
      </c>
      <c r="B281" s="9">
        <v>1111.43</v>
      </c>
      <c r="C281" s="9">
        <v>15.564</v>
      </c>
      <c r="D281" s="9">
        <v>-8.1270000000000007</v>
      </c>
      <c r="E281" s="9">
        <v>47.506045702967</v>
      </c>
      <c r="F281" s="9">
        <v>0.47506045702966998</v>
      </c>
      <c r="G281" s="9">
        <v>2.3944999999999999</v>
      </c>
      <c r="H281" s="9">
        <v>5.3900000000000003E-2</v>
      </c>
      <c r="I281" s="9">
        <v>17.002900000000004</v>
      </c>
      <c r="J281" s="9">
        <v>3.2599999999999997E-2</v>
      </c>
      <c r="K281" s="9">
        <v>32.170699999999989</v>
      </c>
      <c r="L281" s="9">
        <v>0</v>
      </c>
      <c r="M281" s="9">
        <v>3.7340999999999998</v>
      </c>
    </row>
    <row r="282" spans="1:13" x14ac:dyDescent="0.2">
      <c r="A282" s="9">
        <v>281</v>
      </c>
      <c r="B282" s="9">
        <v>1110.43</v>
      </c>
      <c r="C282" s="9">
        <v>15.548</v>
      </c>
      <c r="D282" s="9">
        <v>-8.14</v>
      </c>
      <c r="E282" s="9">
        <v>47.426976580255001</v>
      </c>
      <c r="F282" s="9">
        <v>0.47426976580255004</v>
      </c>
      <c r="G282" s="9">
        <v>2.3940999999999999</v>
      </c>
      <c r="H282" s="9">
        <v>5.3699999999999998E-2</v>
      </c>
      <c r="I282" s="9">
        <v>17.056600000000003</v>
      </c>
      <c r="J282" s="9">
        <v>3.2199999999999999E-2</v>
      </c>
      <c r="K282" s="9">
        <v>32.202899999999993</v>
      </c>
      <c r="L282" s="9">
        <v>0</v>
      </c>
      <c r="M282" s="9">
        <v>3.7340999999999998</v>
      </c>
    </row>
    <row r="283" spans="1:13" x14ac:dyDescent="0.2">
      <c r="A283" s="9">
        <v>282</v>
      </c>
      <c r="B283" s="9">
        <v>1109.43</v>
      </c>
      <c r="C283" s="9">
        <v>15.532</v>
      </c>
      <c r="D283" s="9">
        <v>-8.1530000000000005</v>
      </c>
      <c r="E283" s="9">
        <v>47.348496801423003</v>
      </c>
      <c r="F283" s="9">
        <v>0.47348496801423001</v>
      </c>
      <c r="G283" s="9">
        <v>2.3938000000000001</v>
      </c>
      <c r="H283" s="9">
        <v>5.3400000000000003E-2</v>
      </c>
      <c r="I283" s="9">
        <v>17.110000000000003</v>
      </c>
      <c r="J283" s="9">
        <v>3.1899999999999998E-2</v>
      </c>
      <c r="K283" s="9">
        <v>32.234799999999993</v>
      </c>
      <c r="L283" s="9">
        <v>0</v>
      </c>
      <c r="M283" s="9">
        <v>3.7340999999999998</v>
      </c>
    </row>
    <row r="284" spans="1:13" x14ac:dyDescent="0.2">
      <c r="A284" s="9">
        <v>283</v>
      </c>
      <c r="B284" s="9">
        <v>1108.43</v>
      </c>
      <c r="C284" s="9">
        <v>15.516</v>
      </c>
      <c r="D284" s="9">
        <v>-8.1660000000000004</v>
      </c>
      <c r="E284" s="9">
        <v>47.270600723694997</v>
      </c>
      <c r="F284" s="9">
        <v>0.47270600723695</v>
      </c>
      <c r="G284" s="9">
        <v>2.3935</v>
      </c>
      <c r="H284" s="9">
        <v>5.3199999999999997E-2</v>
      </c>
      <c r="I284" s="9">
        <v>17.163200000000003</v>
      </c>
      <c r="J284" s="9">
        <v>3.1600000000000003E-2</v>
      </c>
      <c r="K284" s="9">
        <v>32.26639999999999</v>
      </c>
      <c r="L284" s="9">
        <v>0</v>
      </c>
      <c r="M284" s="9">
        <v>3.7340999999999998</v>
      </c>
    </row>
    <row r="285" spans="1:13" x14ac:dyDescent="0.2">
      <c r="A285" s="9">
        <v>284</v>
      </c>
      <c r="B285" s="9">
        <v>1107.43</v>
      </c>
      <c r="C285" s="9">
        <v>15.5</v>
      </c>
      <c r="D285" s="9">
        <v>-8.1790000000000003</v>
      </c>
      <c r="E285" s="9">
        <v>47.193282766659998</v>
      </c>
      <c r="F285" s="9">
        <v>0.4719328276666</v>
      </c>
      <c r="G285" s="9">
        <v>2.3932000000000002</v>
      </c>
      <c r="H285" s="9">
        <v>5.2900000000000003E-2</v>
      </c>
      <c r="I285" s="9">
        <v>17.216100000000004</v>
      </c>
      <c r="J285" s="9">
        <v>3.1199999999999999E-2</v>
      </c>
      <c r="K285" s="9">
        <v>32.297599999999989</v>
      </c>
      <c r="L285" s="9">
        <v>0</v>
      </c>
      <c r="M285" s="9">
        <v>3.7340999999999998</v>
      </c>
    </row>
    <row r="286" spans="1:13" x14ac:dyDescent="0.2">
      <c r="A286" s="9">
        <v>285</v>
      </c>
      <c r="B286" s="9">
        <v>1106.43</v>
      </c>
      <c r="C286" s="9">
        <v>15.484</v>
      </c>
      <c r="D286" s="9">
        <v>-8.1920000000000002</v>
      </c>
      <c r="E286" s="9">
        <v>47.116537412222002</v>
      </c>
      <c r="F286" s="9">
        <v>0.47116537412222004</v>
      </c>
      <c r="G286" s="9">
        <v>2.3929</v>
      </c>
      <c r="H286" s="9">
        <v>5.2699999999999997E-2</v>
      </c>
      <c r="I286" s="9">
        <v>17.268800000000006</v>
      </c>
      <c r="J286" s="9">
        <v>3.09E-2</v>
      </c>
      <c r="K286" s="9">
        <v>32.328499999999991</v>
      </c>
      <c r="L286" s="9">
        <v>0</v>
      </c>
      <c r="M286" s="9">
        <v>3.7340999999999998</v>
      </c>
    </row>
    <row r="287" spans="1:13" x14ac:dyDescent="0.2">
      <c r="A287" s="9">
        <v>286</v>
      </c>
      <c r="B287" s="9">
        <v>1105.43</v>
      </c>
      <c r="C287" s="9">
        <v>15.468</v>
      </c>
      <c r="D287" s="9">
        <v>-8.2059999999999995</v>
      </c>
      <c r="E287" s="9">
        <v>47.040359204094997</v>
      </c>
      <c r="F287" s="9">
        <v>0.47040359204094995</v>
      </c>
      <c r="G287" s="9">
        <v>2.3925999999999998</v>
      </c>
      <c r="H287" s="9">
        <v>5.2499999999999998E-2</v>
      </c>
      <c r="I287" s="9">
        <v>17.321300000000004</v>
      </c>
      <c r="J287" s="9">
        <v>3.0599999999999999E-2</v>
      </c>
      <c r="K287" s="9">
        <v>32.359099999999991</v>
      </c>
      <c r="L287" s="9">
        <v>0</v>
      </c>
      <c r="M287" s="9">
        <v>3.7340999999999998</v>
      </c>
    </row>
    <row r="288" spans="1:13" x14ac:dyDescent="0.2">
      <c r="A288" s="9">
        <v>287</v>
      </c>
      <c r="B288" s="9">
        <v>1104.43</v>
      </c>
      <c r="C288" s="9">
        <v>15.452999999999999</v>
      </c>
      <c r="D288" s="9">
        <v>-8.2189999999999994</v>
      </c>
      <c r="E288" s="9">
        <v>46.964742747187003</v>
      </c>
      <c r="F288" s="9">
        <v>0.46964742747187005</v>
      </c>
      <c r="G288" s="9">
        <v>2.3923000000000001</v>
      </c>
      <c r="H288" s="9">
        <v>5.2200000000000003E-2</v>
      </c>
      <c r="I288" s="9">
        <v>17.373500000000003</v>
      </c>
      <c r="J288" s="9">
        <v>3.0300000000000001E-2</v>
      </c>
      <c r="K288" s="9">
        <v>32.389399999999988</v>
      </c>
      <c r="L288" s="9">
        <v>0</v>
      </c>
      <c r="M288" s="9">
        <v>3.7340999999999998</v>
      </c>
    </row>
    <row r="289" spans="1:13" x14ac:dyDescent="0.2">
      <c r="A289" s="9">
        <v>288</v>
      </c>
      <c r="B289" s="9">
        <v>1103.43</v>
      </c>
      <c r="C289" s="9">
        <v>15.436999999999999</v>
      </c>
      <c r="D289" s="9">
        <v>-8.2319999999999993</v>
      </c>
      <c r="E289" s="9">
        <v>46.889682707643999</v>
      </c>
      <c r="F289" s="9">
        <v>0.46889682707643998</v>
      </c>
      <c r="G289" s="9">
        <v>2.3919999999999999</v>
      </c>
      <c r="H289" s="9">
        <v>5.1999999999999998E-2</v>
      </c>
      <c r="I289" s="9">
        <v>17.425500000000003</v>
      </c>
      <c r="J289" s="9">
        <v>0.03</v>
      </c>
      <c r="K289" s="9">
        <v>32.419399999999989</v>
      </c>
      <c r="L289" s="9">
        <v>0</v>
      </c>
      <c r="M289" s="9">
        <v>3.7340999999999998</v>
      </c>
    </row>
    <row r="290" spans="1:13" x14ac:dyDescent="0.2">
      <c r="A290" s="9">
        <v>289</v>
      </c>
      <c r="B290" s="9">
        <v>1102.43</v>
      </c>
      <c r="C290" s="9">
        <v>15.420999999999999</v>
      </c>
      <c r="D290" s="9">
        <v>-8.2449999999999992</v>
      </c>
      <c r="E290" s="9">
        <v>46.815173811219999</v>
      </c>
      <c r="F290" s="9">
        <v>0.46815173811220001</v>
      </c>
      <c r="G290" s="9">
        <v>2.3917000000000002</v>
      </c>
      <c r="H290" s="9">
        <v>5.1700000000000003E-2</v>
      </c>
      <c r="I290" s="9">
        <v>17.477200000000003</v>
      </c>
      <c r="J290" s="9">
        <v>2.9700000000000001E-2</v>
      </c>
      <c r="K290" s="9">
        <v>32.449099999999987</v>
      </c>
      <c r="L290" s="9">
        <v>0</v>
      </c>
      <c r="M290" s="9">
        <v>3.7340999999999998</v>
      </c>
    </row>
    <row r="291" spans="1:13" x14ac:dyDescent="0.2">
      <c r="A291" s="9">
        <v>290</v>
      </c>
      <c r="B291" s="9">
        <v>1101.43</v>
      </c>
      <c r="C291" s="9">
        <v>15.404999999999999</v>
      </c>
      <c r="D291" s="9">
        <v>-8.2590000000000003</v>
      </c>
      <c r="E291" s="9">
        <v>46.741210843852997</v>
      </c>
      <c r="F291" s="9">
        <v>0.46741210843852998</v>
      </c>
      <c r="G291" s="9">
        <v>2.3914</v>
      </c>
      <c r="H291" s="9">
        <v>5.1499999999999997E-2</v>
      </c>
      <c r="I291" s="9">
        <v>17.528700000000004</v>
      </c>
      <c r="J291" s="9">
        <v>2.93E-2</v>
      </c>
      <c r="K291" s="9">
        <v>32.478399999999986</v>
      </c>
      <c r="L291" s="9">
        <v>0</v>
      </c>
      <c r="M291" s="9">
        <v>3.7340999999999998</v>
      </c>
    </row>
    <row r="292" spans="1:13" x14ac:dyDescent="0.2">
      <c r="A292" s="9">
        <v>291</v>
      </c>
      <c r="B292" s="9">
        <v>1100.43</v>
      </c>
      <c r="C292" s="9">
        <v>15.388999999999999</v>
      </c>
      <c r="D292" s="9">
        <v>-8.2720000000000002</v>
      </c>
      <c r="E292" s="9">
        <v>46.667788650273998</v>
      </c>
      <c r="F292" s="9">
        <v>0.46667788650274</v>
      </c>
      <c r="G292" s="9">
        <v>2.3910999999999998</v>
      </c>
      <c r="H292" s="9">
        <v>5.1299999999999998E-2</v>
      </c>
      <c r="I292" s="9">
        <v>17.580000000000005</v>
      </c>
      <c r="J292" s="9">
        <v>2.9000000000000001E-2</v>
      </c>
      <c r="K292" s="9">
        <v>32.50739999999999</v>
      </c>
      <c r="L292" s="9">
        <v>0</v>
      </c>
      <c r="M292" s="9">
        <v>3.7340999999999998</v>
      </c>
    </row>
    <row r="293" spans="1:13" x14ac:dyDescent="0.2">
      <c r="A293" s="9">
        <v>292</v>
      </c>
      <c r="B293" s="9">
        <v>1099.43</v>
      </c>
      <c r="C293" s="9">
        <v>15.372999999999999</v>
      </c>
      <c r="D293" s="9">
        <v>-8.2850000000000001</v>
      </c>
      <c r="E293" s="9">
        <v>46.594902133879998</v>
      </c>
      <c r="F293" s="9">
        <v>0.46594902133880001</v>
      </c>
      <c r="G293" s="9">
        <v>2.3908</v>
      </c>
      <c r="H293" s="9">
        <v>5.0999999999999997E-2</v>
      </c>
      <c r="I293" s="9">
        <v>17.631000000000004</v>
      </c>
      <c r="J293" s="9">
        <v>2.8799999999999999E-2</v>
      </c>
      <c r="K293" s="9">
        <v>32.536199999999987</v>
      </c>
      <c r="L293" s="9">
        <v>0</v>
      </c>
      <c r="M293" s="9">
        <v>3.7340999999999998</v>
      </c>
    </row>
    <row r="294" spans="1:13" x14ac:dyDescent="0.2">
      <c r="A294" s="9">
        <v>293</v>
      </c>
      <c r="B294" s="9">
        <v>1098.43</v>
      </c>
      <c r="C294" s="9">
        <v>15.356999999999999</v>
      </c>
      <c r="D294" s="9">
        <v>-8.2989999999999995</v>
      </c>
      <c r="E294" s="9">
        <v>46.522546255865002</v>
      </c>
      <c r="F294" s="9">
        <v>0.46522546255865005</v>
      </c>
      <c r="G294" s="9">
        <v>2.3904999999999998</v>
      </c>
      <c r="H294" s="9">
        <v>5.0799999999999998E-2</v>
      </c>
      <c r="I294" s="9">
        <v>17.681800000000003</v>
      </c>
      <c r="J294" s="9">
        <v>2.8500000000000001E-2</v>
      </c>
      <c r="K294" s="9">
        <v>32.564699999999988</v>
      </c>
      <c r="L294" s="9">
        <v>0</v>
      </c>
      <c r="M294" s="9">
        <v>3.7340999999999998</v>
      </c>
    </row>
    <row r="295" spans="1:13" x14ac:dyDescent="0.2">
      <c r="A295" s="9">
        <v>294</v>
      </c>
      <c r="B295" s="9">
        <v>1097.43</v>
      </c>
      <c r="C295" s="9">
        <v>15.340999999999999</v>
      </c>
      <c r="D295" s="9">
        <v>-8.3119999999999994</v>
      </c>
      <c r="E295" s="9">
        <v>46.450716034648003</v>
      </c>
      <c r="F295" s="9">
        <v>0.46450716034648004</v>
      </c>
      <c r="G295" s="9">
        <v>2.3902000000000001</v>
      </c>
      <c r="H295" s="9">
        <v>5.0500000000000003E-2</v>
      </c>
      <c r="I295" s="9">
        <v>17.732300000000002</v>
      </c>
      <c r="J295" s="9">
        <v>2.8199999999999999E-2</v>
      </c>
      <c r="K295" s="9">
        <v>32.592899999999986</v>
      </c>
      <c r="L295" s="9">
        <v>0</v>
      </c>
      <c r="M295" s="9">
        <v>3.7340999999999998</v>
      </c>
    </row>
    <row r="296" spans="1:13" x14ac:dyDescent="0.2">
      <c r="A296" s="9">
        <v>295</v>
      </c>
      <c r="B296" s="9">
        <v>1096.43</v>
      </c>
      <c r="C296" s="9">
        <v>15.324999999999999</v>
      </c>
      <c r="D296" s="9">
        <v>-8.3249999999999993</v>
      </c>
      <c r="E296" s="9">
        <v>46.379406545207999</v>
      </c>
      <c r="F296" s="9">
        <v>0.46379406545208002</v>
      </c>
      <c r="G296" s="9">
        <v>2.3898999999999999</v>
      </c>
      <c r="H296" s="9">
        <v>5.0299999999999997E-2</v>
      </c>
      <c r="I296" s="9">
        <v>17.782600000000002</v>
      </c>
      <c r="J296" s="9">
        <v>2.7900000000000001E-2</v>
      </c>
      <c r="K296" s="9">
        <v>32.620799999999988</v>
      </c>
      <c r="L296" s="9">
        <v>0</v>
      </c>
      <c r="M296" s="9">
        <v>3.7340999999999998</v>
      </c>
    </row>
    <row r="297" spans="1:13" x14ac:dyDescent="0.2">
      <c r="A297" s="9">
        <v>296</v>
      </c>
      <c r="B297" s="9">
        <v>1095.43</v>
      </c>
      <c r="C297" s="9">
        <v>15.308999999999999</v>
      </c>
      <c r="D297" s="9">
        <v>-8.3390000000000004</v>
      </c>
      <c r="E297" s="9">
        <v>46.308612918403</v>
      </c>
      <c r="F297" s="9">
        <v>0.46308612918403003</v>
      </c>
      <c r="G297" s="9">
        <v>2.3896999999999999</v>
      </c>
      <c r="H297" s="9">
        <v>5.0099999999999999E-2</v>
      </c>
      <c r="I297" s="9">
        <v>17.832700000000003</v>
      </c>
      <c r="J297" s="9">
        <v>2.76E-2</v>
      </c>
      <c r="K297" s="9">
        <v>32.648399999999988</v>
      </c>
      <c r="L297" s="9">
        <v>0</v>
      </c>
      <c r="M297" s="9">
        <v>3.7340999999999998</v>
      </c>
    </row>
    <row r="298" spans="1:13" x14ac:dyDescent="0.2">
      <c r="A298" s="9">
        <v>297</v>
      </c>
      <c r="B298" s="9">
        <v>1094.43</v>
      </c>
      <c r="C298" s="9">
        <v>15.294</v>
      </c>
      <c r="D298" s="9">
        <v>-8.3520000000000003</v>
      </c>
      <c r="E298" s="9">
        <v>46.238330340357997</v>
      </c>
      <c r="F298" s="9">
        <v>0.46238330340357997</v>
      </c>
      <c r="G298" s="9">
        <v>2.3894000000000002</v>
      </c>
      <c r="H298" s="9">
        <v>4.9799999999999997E-2</v>
      </c>
      <c r="I298" s="9">
        <v>17.882500000000004</v>
      </c>
      <c r="J298" s="9">
        <v>2.7300000000000001E-2</v>
      </c>
      <c r="K298" s="9">
        <v>32.675699999999985</v>
      </c>
      <c r="L298" s="9">
        <v>0</v>
      </c>
      <c r="M298" s="9">
        <v>3.7340999999999998</v>
      </c>
    </row>
    <row r="299" spans="1:13" x14ac:dyDescent="0.2">
      <c r="A299" s="9">
        <v>298</v>
      </c>
      <c r="B299" s="9">
        <v>1093.43</v>
      </c>
      <c r="C299" s="9">
        <v>15.278</v>
      </c>
      <c r="D299" s="9">
        <v>-8.3659999999999997</v>
      </c>
      <c r="E299" s="9">
        <v>46.168554051699999</v>
      </c>
      <c r="F299" s="9">
        <v>0.461685540517</v>
      </c>
      <c r="G299" s="9">
        <v>2.3891</v>
      </c>
      <c r="H299" s="9">
        <v>4.9599999999999998E-2</v>
      </c>
      <c r="I299" s="9">
        <v>17.932100000000005</v>
      </c>
      <c r="J299" s="9">
        <v>2.7099999999999999E-2</v>
      </c>
      <c r="K299" s="9">
        <v>32.702799999999982</v>
      </c>
      <c r="L299" s="9">
        <v>0</v>
      </c>
      <c r="M299" s="9">
        <v>3.7340999999999998</v>
      </c>
    </row>
    <row r="300" spans="1:13" x14ac:dyDescent="0.2">
      <c r="A300" s="9">
        <v>299</v>
      </c>
      <c r="B300" s="9">
        <v>1092.43</v>
      </c>
      <c r="C300" s="9">
        <v>15.262</v>
      </c>
      <c r="D300" s="9">
        <v>-8.3789999999999996</v>
      </c>
      <c r="E300" s="9">
        <v>46.099279347055997</v>
      </c>
      <c r="F300" s="9">
        <v>0.46099279347055999</v>
      </c>
      <c r="G300" s="9">
        <v>2.3887999999999998</v>
      </c>
      <c r="H300" s="9">
        <v>4.9399999999999999E-2</v>
      </c>
      <c r="I300" s="9">
        <v>17.981500000000004</v>
      </c>
      <c r="J300" s="9">
        <v>2.6800000000000001E-2</v>
      </c>
      <c r="K300" s="9">
        <v>32.729599999999984</v>
      </c>
      <c r="L300" s="9">
        <v>0</v>
      </c>
      <c r="M300" s="9">
        <v>3.7340999999999998</v>
      </c>
    </row>
    <row r="301" spans="1:13" x14ac:dyDescent="0.2">
      <c r="A301" s="9">
        <v>300</v>
      </c>
      <c r="B301" s="9">
        <v>1091.43</v>
      </c>
      <c r="C301" s="9">
        <v>15.246</v>
      </c>
      <c r="D301" s="9">
        <v>-8.3930000000000007</v>
      </c>
      <c r="E301" s="9">
        <v>46.030501573682002</v>
      </c>
      <c r="F301" s="9">
        <v>0.46030501573682003</v>
      </c>
      <c r="G301" s="9">
        <v>2.3885999999999998</v>
      </c>
      <c r="H301" s="9">
        <v>4.9099999999999998E-2</v>
      </c>
      <c r="I301" s="9">
        <v>18.030600000000003</v>
      </c>
      <c r="J301" s="9">
        <v>2.6499999999999999E-2</v>
      </c>
      <c r="K301" s="9">
        <v>32.756099999999982</v>
      </c>
      <c r="L301" s="9">
        <v>0</v>
      </c>
      <c r="M301" s="9">
        <v>3.7340999999999998</v>
      </c>
    </row>
    <row r="302" spans="1:13" x14ac:dyDescent="0.2">
      <c r="A302" s="9">
        <v>301</v>
      </c>
      <c r="B302" s="9">
        <v>1090.43</v>
      </c>
      <c r="C302" s="9">
        <v>15.23</v>
      </c>
      <c r="D302" s="9">
        <v>-8.4060000000000006</v>
      </c>
      <c r="E302" s="9">
        <v>45.962216132064</v>
      </c>
      <c r="F302" s="9">
        <v>0.45962216132063999</v>
      </c>
      <c r="G302" s="9">
        <v>2.3883000000000001</v>
      </c>
      <c r="H302" s="9">
        <v>4.8899999999999999E-2</v>
      </c>
      <c r="I302" s="9">
        <v>18.079500000000003</v>
      </c>
      <c r="J302" s="9">
        <v>2.63E-2</v>
      </c>
      <c r="K302" s="9">
        <v>32.782399999999981</v>
      </c>
      <c r="L302" s="9">
        <v>0</v>
      </c>
      <c r="M302" s="9">
        <v>3.7340999999999998</v>
      </c>
    </row>
    <row r="303" spans="1:13" x14ac:dyDescent="0.2">
      <c r="A303" s="9">
        <v>302</v>
      </c>
      <c r="B303" s="9">
        <v>1089.43</v>
      </c>
      <c r="C303" s="9">
        <v>15.214</v>
      </c>
      <c r="D303" s="9">
        <v>-8.42</v>
      </c>
      <c r="E303" s="9">
        <v>45.894418473921</v>
      </c>
      <c r="F303" s="9">
        <v>0.45894418473921</v>
      </c>
      <c r="G303" s="9">
        <v>2.3881000000000001</v>
      </c>
      <c r="H303" s="9">
        <v>4.87E-2</v>
      </c>
      <c r="I303" s="9">
        <v>18.128200000000003</v>
      </c>
      <c r="J303" s="9">
        <v>2.5999999999999999E-2</v>
      </c>
      <c r="K303" s="9">
        <v>32.808399999999985</v>
      </c>
      <c r="L303" s="9">
        <v>0</v>
      </c>
      <c r="M303" s="9">
        <v>3.7340999999999998</v>
      </c>
    </row>
    <row r="304" spans="1:13" x14ac:dyDescent="0.2">
      <c r="A304" s="9">
        <v>303</v>
      </c>
      <c r="B304" s="9">
        <v>1088.43</v>
      </c>
      <c r="C304" s="9">
        <v>15.198</v>
      </c>
      <c r="D304" s="9">
        <v>-8.4329999999999998</v>
      </c>
      <c r="E304" s="9">
        <v>45.827104102150003</v>
      </c>
      <c r="F304" s="9">
        <v>0.45827104102150001</v>
      </c>
      <c r="G304" s="9">
        <v>2.3877999999999999</v>
      </c>
      <c r="H304" s="9">
        <v>4.8500000000000001E-2</v>
      </c>
      <c r="I304" s="9">
        <v>18.176700000000004</v>
      </c>
      <c r="J304" s="9">
        <v>2.58E-2</v>
      </c>
      <c r="K304" s="9">
        <v>32.834199999999981</v>
      </c>
      <c r="L304" s="9">
        <v>0</v>
      </c>
      <c r="M304" s="9">
        <v>3.7340999999999998</v>
      </c>
    </row>
    <row r="305" spans="1:13" x14ac:dyDescent="0.2">
      <c r="A305" s="9">
        <v>304</v>
      </c>
      <c r="B305" s="9">
        <v>1087.43</v>
      </c>
      <c r="C305" s="9">
        <v>15.182</v>
      </c>
      <c r="D305" s="9">
        <v>-8.4469999999999992</v>
      </c>
      <c r="E305" s="9">
        <v>45.760268569886001</v>
      </c>
      <c r="F305" s="9">
        <v>0.45760268569886003</v>
      </c>
      <c r="G305" s="9">
        <v>2.3875999999999999</v>
      </c>
      <c r="H305" s="9">
        <v>4.82E-2</v>
      </c>
      <c r="I305" s="9">
        <v>18.224900000000005</v>
      </c>
      <c r="J305" s="9">
        <v>2.5499999999999998E-2</v>
      </c>
      <c r="K305" s="9">
        <v>32.859699999999982</v>
      </c>
      <c r="L305" s="9">
        <v>0</v>
      </c>
      <c r="M305" s="9">
        <v>3.7340999999999998</v>
      </c>
    </row>
    <row r="306" spans="1:13" x14ac:dyDescent="0.2">
      <c r="A306" s="9">
        <v>305</v>
      </c>
      <c r="B306" s="9">
        <v>1086.43</v>
      </c>
      <c r="C306" s="9">
        <v>15.166</v>
      </c>
      <c r="D306" s="9">
        <v>-8.4610000000000003</v>
      </c>
      <c r="E306" s="9">
        <v>45.693907480188997</v>
      </c>
      <c r="F306" s="9">
        <v>0.45693907480189</v>
      </c>
      <c r="G306" s="9">
        <v>2.3873000000000002</v>
      </c>
      <c r="H306" s="9">
        <v>4.8000000000000001E-2</v>
      </c>
      <c r="I306" s="9">
        <v>18.272900000000003</v>
      </c>
      <c r="J306" s="9">
        <v>2.53E-2</v>
      </c>
      <c r="K306" s="9">
        <v>32.884999999999984</v>
      </c>
      <c r="L306" s="9">
        <v>0</v>
      </c>
      <c r="M306" s="9">
        <v>3.7340999999999998</v>
      </c>
    </row>
    <row r="307" spans="1:13" x14ac:dyDescent="0.2">
      <c r="A307" s="9">
        <v>306</v>
      </c>
      <c r="B307" s="9">
        <v>1085.43</v>
      </c>
      <c r="C307" s="9">
        <v>15.15</v>
      </c>
      <c r="D307" s="9">
        <v>-8.4740000000000002</v>
      </c>
      <c r="E307" s="9">
        <v>45.628016484555999</v>
      </c>
      <c r="F307" s="9">
        <v>0.45628016484556</v>
      </c>
      <c r="G307" s="9">
        <v>2.3871000000000002</v>
      </c>
      <c r="H307" s="9">
        <v>4.7800000000000002E-2</v>
      </c>
      <c r="I307" s="9">
        <v>18.320700000000002</v>
      </c>
      <c r="J307" s="9">
        <v>2.5000000000000001E-2</v>
      </c>
      <c r="K307" s="9">
        <v>32.909999999999982</v>
      </c>
      <c r="L307" s="9">
        <v>0</v>
      </c>
      <c r="M307" s="9">
        <v>3.7340999999999998</v>
      </c>
    </row>
    <row r="308" spans="1:13" x14ac:dyDescent="0.2">
      <c r="A308" s="9">
        <v>307</v>
      </c>
      <c r="B308" s="9">
        <v>1084.43</v>
      </c>
      <c r="C308" s="9">
        <v>15.135</v>
      </c>
      <c r="D308" s="9">
        <v>-8.4879999999999995</v>
      </c>
      <c r="E308" s="9">
        <v>45.562591282927997</v>
      </c>
      <c r="F308" s="9">
        <v>0.45562591282927994</v>
      </c>
      <c r="G308" s="9">
        <v>2.3868</v>
      </c>
      <c r="H308" s="9">
        <v>4.7600000000000003E-2</v>
      </c>
      <c r="I308" s="9">
        <v>18.368300000000001</v>
      </c>
      <c r="J308" s="9">
        <v>2.4799999999999999E-2</v>
      </c>
      <c r="K308" s="9">
        <v>32.934799999999981</v>
      </c>
      <c r="L308" s="9">
        <v>0</v>
      </c>
      <c r="M308" s="9">
        <v>3.7340999999999998</v>
      </c>
    </row>
    <row r="309" spans="1:13" x14ac:dyDescent="0.2">
      <c r="A309" s="9">
        <v>308</v>
      </c>
      <c r="B309" s="9">
        <v>1083.43</v>
      </c>
      <c r="C309" s="9">
        <v>15.119</v>
      </c>
      <c r="D309" s="9">
        <v>-8.5009999999999994</v>
      </c>
      <c r="E309" s="9">
        <v>45.497627622735997</v>
      </c>
      <c r="F309" s="9">
        <v>0.45497627622735998</v>
      </c>
      <c r="G309" s="9">
        <v>2.3866000000000001</v>
      </c>
      <c r="H309" s="9">
        <v>4.7300000000000002E-2</v>
      </c>
      <c r="I309" s="9">
        <v>18.415600000000001</v>
      </c>
      <c r="J309" s="9">
        <v>2.4500000000000001E-2</v>
      </c>
      <c r="K309" s="9">
        <v>32.959299999999985</v>
      </c>
      <c r="L309" s="9">
        <v>0</v>
      </c>
      <c r="M309" s="9">
        <v>3.7340999999999998</v>
      </c>
    </row>
    <row r="310" spans="1:13" x14ac:dyDescent="0.2">
      <c r="A310" s="9">
        <v>309</v>
      </c>
      <c r="B310" s="9">
        <v>1082.43</v>
      </c>
      <c r="C310" s="9">
        <v>15.103</v>
      </c>
      <c r="D310" s="9">
        <v>-8.5150000000000006</v>
      </c>
      <c r="E310" s="9">
        <v>45.433121298079001</v>
      </c>
      <c r="F310" s="9">
        <v>0.45433121298078999</v>
      </c>
      <c r="G310" s="9">
        <v>2.3864000000000001</v>
      </c>
      <c r="H310" s="9">
        <v>4.7100000000000003E-2</v>
      </c>
      <c r="I310" s="9">
        <v>18.462700000000002</v>
      </c>
      <c r="J310" s="9">
        <v>2.4299999999999999E-2</v>
      </c>
      <c r="K310" s="9">
        <v>32.983599999999981</v>
      </c>
      <c r="L310" s="9">
        <v>0</v>
      </c>
      <c r="M310" s="9">
        <v>3.7340999999999998</v>
      </c>
    </row>
    <row r="311" spans="1:13" x14ac:dyDescent="0.2">
      <c r="A311" s="9">
        <v>310</v>
      </c>
      <c r="B311" s="9">
        <v>1081.43</v>
      </c>
      <c r="C311" s="9">
        <v>15.087</v>
      </c>
      <c r="D311" s="9">
        <v>-8.5289999999999999</v>
      </c>
      <c r="E311" s="9">
        <v>45.369068149112998</v>
      </c>
      <c r="F311" s="9">
        <v>0.45369068149112995</v>
      </c>
      <c r="G311" s="9">
        <v>2.3860999999999999</v>
      </c>
      <c r="H311" s="9">
        <v>4.6899999999999997E-2</v>
      </c>
      <c r="I311" s="9">
        <v>18.509600000000002</v>
      </c>
      <c r="J311" s="9">
        <v>2.41E-2</v>
      </c>
      <c r="K311" s="9">
        <v>33.007699999999979</v>
      </c>
      <c r="L311" s="9">
        <v>0</v>
      </c>
      <c r="M311" s="9">
        <v>3.7340999999999998</v>
      </c>
    </row>
    <row r="312" spans="1:13" x14ac:dyDescent="0.2">
      <c r="A312" s="9">
        <v>311</v>
      </c>
      <c r="B312" s="9">
        <v>1080.43</v>
      </c>
      <c r="C312" s="9">
        <v>15.071</v>
      </c>
      <c r="D312" s="9">
        <v>-8.5429999999999993</v>
      </c>
      <c r="E312" s="9">
        <v>45.305464061198997</v>
      </c>
      <c r="F312" s="9">
        <v>0.45305464061198997</v>
      </c>
      <c r="G312" s="9">
        <v>2.3858999999999999</v>
      </c>
      <c r="H312" s="9">
        <v>4.6699999999999998E-2</v>
      </c>
      <c r="I312" s="9">
        <v>18.556300000000004</v>
      </c>
      <c r="J312" s="9">
        <v>2.3900000000000001E-2</v>
      </c>
      <c r="K312" s="9">
        <v>33.031599999999976</v>
      </c>
      <c r="L312" s="9">
        <v>0</v>
      </c>
      <c r="M312" s="9">
        <v>3.7340999999999998</v>
      </c>
    </row>
    <row r="313" spans="1:13" x14ac:dyDescent="0.2">
      <c r="A313" s="9">
        <v>312</v>
      </c>
      <c r="B313" s="9">
        <v>1079.43</v>
      </c>
      <c r="C313" s="9">
        <v>15.055</v>
      </c>
      <c r="D313" s="9">
        <v>-8.5559999999999992</v>
      </c>
      <c r="E313" s="9">
        <v>45.242304964443001</v>
      </c>
      <c r="F313" s="9">
        <v>0.45242304964443003</v>
      </c>
      <c r="G313" s="9">
        <v>2.3856999999999999</v>
      </c>
      <c r="H313" s="9">
        <v>4.65E-2</v>
      </c>
      <c r="I313" s="9">
        <v>18.602800000000006</v>
      </c>
      <c r="J313" s="9">
        <v>2.3599999999999999E-2</v>
      </c>
      <c r="K313" s="9">
        <v>33.055199999999978</v>
      </c>
      <c r="L313" s="9">
        <v>0</v>
      </c>
      <c r="M313" s="9">
        <v>3.7340999999999998</v>
      </c>
    </row>
    <row r="314" spans="1:13" x14ac:dyDescent="0.2">
      <c r="A314" s="9">
        <v>313</v>
      </c>
      <c r="B314" s="9">
        <v>1078.43</v>
      </c>
      <c r="C314" s="9">
        <v>15.039</v>
      </c>
      <c r="D314" s="9">
        <v>-8.57</v>
      </c>
      <c r="E314" s="9">
        <v>45.179586832707002</v>
      </c>
      <c r="F314" s="9">
        <v>0.45179586832707003</v>
      </c>
      <c r="G314" s="9">
        <v>2.3854000000000002</v>
      </c>
      <c r="H314" s="9">
        <v>4.6199999999999998E-2</v>
      </c>
      <c r="I314" s="9">
        <v>18.649000000000004</v>
      </c>
      <c r="J314" s="9">
        <v>2.3400000000000001E-2</v>
      </c>
      <c r="K314" s="9">
        <v>33.07859999999998</v>
      </c>
      <c r="L314" s="9">
        <v>0</v>
      </c>
      <c r="M314" s="9">
        <v>3.7340999999999998</v>
      </c>
    </row>
    <row r="315" spans="1:13" x14ac:dyDescent="0.2">
      <c r="A315" s="9">
        <v>314</v>
      </c>
      <c r="B315" s="9">
        <v>1077.43</v>
      </c>
      <c r="C315" s="9">
        <v>15.023</v>
      </c>
      <c r="D315" s="9">
        <v>-8.5839999999999996</v>
      </c>
      <c r="E315" s="9">
        <v>45.117305683006997</v>
      </c>
      <c r="F315" s="9">
        <v>0.45117305683006997</v>
      </c>
      <c r="G315" s="9">
        <v>2.3852000000000002</v>
      </c>
      <c r="H315" s="9">
        <v>4.5999999999999999E-2</v>
      </c>
      <c r="I315" s="9">
        <v>18.695000000000004</v>
      </c>
      <c r="J315" s="9">
        <v>2.3199999999999998E-2</v>
      </c>
      <c r="K315" s="9">
        <v>33.101799999999983</v>
      </c>
      <c r="L315" s="9">
        <v>0</v>
      </c>
      <c r="M315" s="9">
        <v>3.7340999999999998</v>
      </c>
    </row>
    <row r="316" spans="1:13" x14ac:dyDescent="0.2">
      <c r="A316" s="9">
        <v>315</v>
      </c>
      <c r="B316" s="9">
        <v>1076.43</v>
      </c>
      <c r="C316" s="9">
        <v>15.007</v>
      </c>
      <c r="D316" s="9">
        <v>-8.5980000000000008</v>
      </c>
      <c r="E316" s="9">
        <v>45.055457574801999</v>
      </c>
      <c r="F316" s="9">
        <v>0.45055457574801999</v>
      </c>
      <c r="G316" s="9">
        <v>2.3849999999999998</v>
      </c>
      <c r="H316" s="9">
        <v>4.58E-2</v>
      </c>
      <c r="I316" s="9">
        <v>18.740800000000004</v>
      </c>
      <c r="J316" s="9">
        <v>2.3E-2</v>
      </c>
      <c r="K316" s="9">
        <v>33.124799999999986</v>
      </c>
      <c r="L316" s="9">
        <v>0</v>
      </c>
      <c r="M316" s="9">
        <v>3.7340999999999998</v>
      </c>
    </row>
    <row r="317" spans="1:13" x14ac:dyDescent="0.2">
      <c r="A317" s="9">
        <v>316</v>
      </c>
      <c r="B317" s="9">
        <v>1075.43</v>
      </c>
      <c r="C317" s="9">
        <v>14.991</v>
      </c>
      <c r="D317" s="9">
        <v>-8.6110000000000007</v>
      </c>
      <c r="E317" s="9">
        <v>44.994038609006999</v>
      </c>
      <c r="F317" s="9">
        <v>0.44994038609006998</v>
      </c>
      <c r="G317" s="9">
        <v>2.3847999999999998</v>
      </c>
      <c r="H317" s="9">
        <v>4.5600000000000002E-2</v>
      </c>
      <c r="I317" s="9">
        <v>18.786400000000004</v>
      </c>
      <c r="J317" s="9">
        <v>2.2800000000000001E-2</v>
      </c>
      <c r="K317" s="9">
        <v>33.147599999999983</v>
      </c>
      <c r="L317" s="9">
        <v>0</v>
      </c>
      <c r="M317" s="9">
        <v>3.7340999999999998</v>
      </c>
    </row>
    <row r="318" spans="1:13" x14ac:dyDescent="0.2">
      <c r="A318" s="9">
        <v>317</v>
      </c>
      <c r="B318" s="9">
        <v>1074.43</v>
      </c>
      <c r="C318" s="9">
        <v>14.976000000000001</v>
      </c>
      <c r="D318" s="9">
        <v>-8.625</v>
      </c>
      <c r="E318" s="9">
        <v>44.933044928226003</v>
      </c>
      <c r="F318" s="9">
        <v>0.44933044928226001</v>
      </c>
      <c r="G318" s="9">
        <v>2.3845999999999998</v>
      </c>
      <c r="H318" s="9">
        <v>4.5400000000000003E-2</v>
      </c>
      <c r="I318" s="9">
        <v>18.831800000000005</v>
      </c>
      <c r="J318" s="9">
        <v>2.2599999999999999E-2</v>
      </c>
      <c r="K318" s="9">
        <v>33.17019999999998</v>
      </c>
      <c r="L318" s="9">
        <v>0</v>
      </c>
      <c r="M318" s="9">
        <v>3.7340999999999998</v>
      </c>
    </row>
    <row r="319" spans="1:13" x14ac:dyDescent="0.2">
      <c r="A319" s="9">
        <v>318</v>
      </c>
      <c r="B319" s="9">
        <v>1073.43</v>
      </c>
      <c r="C319" s="9">
        <v>14.96</v>
      </c>
      <c r="D319" s="9">
        <v>-8.6389999999999993</v>
      </c>
      <c r="E319" s="9">
        <v>44.872472714182997</v>
      </c>
      <c r="F319" s="9">
        <v>0.44872472714182998</v>
      </c>
      <c r="G319" s="9">
        <v>2.3843999999999999</v>
      </c>
      <c r="H319" s="9">
        <v>4.5199999999999997E-2</v>
      </c>
      <c r="I319" s="9">
        <v>18.877000000000006</v>
      </c>
      <c r="J319" s="9">
        <v>2.24E-2</v>
      </c>
      <c r="K319" s="9">
        <v>33.192599999999977</v>
      </c>
      <c r="L319" s="9">
        <v>0</v>
      </c>
      <c r="M319" s="9">
        <v>3.7340999999999998</v>
      </c>
    </row>
    <row r="320" spans="1:13" x14ac:dyDescent="0.2">
      <c r="A320" s="9">
        <v>319</v>
      </c>
      <c r="B320" s="9">
        <v>1072.43</v>
      </c>
      <c r="C320" s="9">
        <v>14.944000000000001</v>
      </c>
      <c r="D320" s="9">
        <v>-8.6530000000000005</v>
      </c>
      <c r="E320" s="9">
        <v>44.812318189313999</v>
      </c>
      <c r="F320" s="9">
        <v>0.44812318189313999</v>
      </c>
      <c r="G320" s="9">
        <v>2.3841999999999999</v>
      </c>
      <c r="H320" s="9">
        <v>4.4900000000000002E-2</v>
      </c>
      <c r="I320" s="9">
        <v>18.921900000000004</v>
      </c>
      <c r="J320" s="9">
        <v>2.2200000000000001E-2</v>
      </c>
      <c r="K320" s="9">
        <v>33.214799999999975</v>
      </c>
      <c r="L320" s="9">
        <v>0</v>
      </c>
      <c r="M320" s="9">
        <v>3.7340999999999998</v>
      </c>
    </row>
    <row r="321" spans="1:13" x14ac:dyDescent="0.2">
      <c r="A321" s="9">
        <v>320</v>
      </c>
      <c r="B321" s="9">
        <v>1071.43</v>
      </c>
      <c r="C321" s="9">
        <v>14.928000000000001</v>
      </c>
      <c r="D321" s="9">
        <v>-8.6669999999999998</v>
      </c>
      <c r="E321" s="9">
        <v>44.752577613705</v>
      </c>
      <c r="F321" s="9">
        <v>0.44752577613705002</v>
      </c>
      <c r="G321" s="9">
        <v>2.3839999999999999</v>
      </c>
      <c r="H321" s="9">
        <v>4.4699999999999997E-2</v>
      </c>
      <c r="I321" s="9">
        <v>18.966600000000003</v>
      </c>
      <c r="J321" s="9">
        <v>2.1999999999999999E-2</v>
      </c>
      <c r="K321" s="9">
        <v>33.236799999999974</v>
      </c>
      <c r="L321" s="9">
        <v>0</v>
      </c>
      <c r="M321" s="9">
        <v>3.7340999999999998</v>
      </c>
    </row>
    <row r="322" spans="1:13" x14ac:dyDescent="0.2">
      <c r="A322" s="9">
        <v>321</v>
      </c>
      <c r="B322" s="9">
        <v>1070.43</v>
      </c>
      <c r="C322" s="9">
        <v>14.912000000000001</v>
      </c>
      <c r="D322" s="9">
        <v>-8.6809999999999992</v>
      </c>
      <c r="E322" s="9">
        <v>44.693247286244997</v>
      </c>
      <c r="F322" s="9">
        <v>0.44693247286244997</v>
      </c>
      <c r="G322" s="9">
        <v>2.3837000000000002</v>
      </c>
      <c r="H322" s="9">
        <v>4.4499999999999998E-2</v>
      </c>
      <c r="I322" s="9">
        <v>19.011100000000003</v>
      </c>
      <c r="J322" s="9">
        <v>2.18E-2</v>
      </c>
      <c r="K322" s="9">
        <v>33.258599999999973</v>
      </c>
      <c r="L322" s="9">
        <v>0</v>
      </c>
      <c r="M322" s="9">
        <v>3.7340999999999998</v>
      </c>
    </row>
    <row r="323" spans="1:13" x14ac:dyDescent="0.2">
      <c r="A323" s="9">
        <v>322</v>
      </c>
      <c r="B323" s="9">
        <v>1069.43</v>
      </c>
      <c r="C323" s="9">
        <v>14.896000000000001</v>
      </c>
      <c r="D323" s="9">
        <v>-8.6950000000000003</v>
      </c>
      <c r="E323" s="9">
        <v>44.634323542761997</v>
      </c>
      <c r="F323" s="9">
        <v>0.44634323542762</v>
      </c>
      <c r="G323" s="9">
        <v>2.3835999999999999</v>
      </c>
      <c r="H323" s="9">
        <v>4.4299999999999999E-2</v>
      </c>
      <c r="I323" s="9">
        <v>19.055400000000002</v>
      </c>
      <c r="J323" s="9">
        <v>2.1600000000000001E-2</v>
      </c>
      <c r="K323" s="9">
        <v>33.280199999999972</v>
      </c>
      <c r="L323" s="9">
        <v>0</v>
      </c>
      <c r="M323" s="9">
        <v>3.7340999999999998</v>
      </c>
    </row>
    <row r="324" spans="1:13" x14ac:dyDescent="0.2">
      <c r="A324" s="9">
        <v>323</v>
      </c>
      <c r="B324" s="9">
        <v>1068.43</v>
      </c>
      <c r="C324" s="9">
        <v>14.88</v>
      </c>
      <c r="D324" s="9">
        <v>-8.7089999999999996</v>
      </c>
      <c r="E324" s="9">
        <v>44.575802756009999</v>
      </c>
      <c r="F324" s="9">
        <v>0.44575802756009997</v>
      </c>
      <c r="G324" s="9">
        <v>2.3834</v>
      </c>
      <c r="H324" s="9">
        <v>4.41E-2</v>
      </c>
      <c r="I324" s="9">
        <v>19.099500000000003</v>
      </c>
      <c r="J324" s="9">
        <v>2.1399999999999999E-2</v>
      </c>
      <c r="K324" s="9">
        <v>33.301599999999972</v>
      </c>
      <c r="L324" s="9">
        <v>0</v>
      </c>
      <c r="M324" s="9">
        <v>3.7340999999999998</v>
      </c>
    </row>
    <row r="325" spans="1:13" x14ac:dyDescent="0.2">
      <c r="A325" s="9">
        <v>324</v>
      </c>
      <c r="B325" s="9">
        <v>1067.43</v>
      </c>
      <c r="C325" s="9">
        <v>14.864000000000001</v>
      </c>
      <c r="D325" s="9">
        <v>-8.7230000000000008</v>
      </c>
      <c r="E325" s="9">
        <v>44.517681334031998</v>
      </c>
      <c r="F325" s="9">
        <v>0.44517681334032</v>
      </c>
      <c r="G325" s="9">
        <v>2.3832</v>
      </c>
      <c r="H325" s="9">
        <v>4.3900000000000002E-2</v>
      </c>
      <c r="I325" s="9">
        <v>19.143400000000003</v>
      </c>
      <c r="J325" s="9">
        <v>2.12E-2</v>
      </c>
      <c r="K325" s="9">
        <v>33.322799999999972</v>
      </c>
      <c r="L325" s="9">
        <v>0</v>
      </c>
      <c r="M325" s="9">
        <v>3.7340999999999998</v>
      </c>
    </row>
    <row r="326" spans="1:13" x14ac:dyDescent="0.2">
      <c r="A326" s="9">
        <v>325</v>
      </c>
      <c r="B326" s="9">
        <v>1066.43</v>
      </c>
      <c r="C326" s="9">
        <v>14.848000000000001</v>
      </c>
      <c r="D326" s="9">
        <v>-8.7370000000000001</v>
      </c>
      <c r="E326" s="9">
        <v>44.459955720118003</v>
      </c>
      <c r="F326" s="9">
        <v>0.44459955720118005</v>
      </c>
      <c r="G326" s="9">
        <v>2.383</v>
      </c>
      <c r="H326" s="9">
        <v>4.3700000000000003E-2</v>
      </c>
      <c r="I326" s="9">
        <v>19.187100000000004</v>
      </c>
      <c r="J326" s="9">
        <v>2.1000000000000001E-2</v>
      </c>
      <c r="K326" s="9">
        <v>33.343799999999973</v>
      </c>
      <c r="L326" s="9">
        <v>0</v>
      </c>
      <c r="M326" s="9">
        <v>3.7340999999999998</v>
      </c>
    </row>
    <row r="327" spans="1:13" x14ac:dyDescent="0.2">
      <c r="A327" s="9">
        <v>326</v>
      </c>
      <c r="B327" s="9">
        <v>1065.43</v>
      </c>
      <c r="C327" s="9">
        <v>14.832000000000001</v>
      </c>
      <c r="D327" s="9">
        <v>-8.7509999999999994</v>
      </c>
      <c r="E327" s="9">
        <v>44.402622392246002</v>
      </c>
      <c r="F327" s="9">
        <v>0.44402622392245999</v>
      </c>
      <c r="G327" s="9">
        <v>2.3828</v>
      </c>
      <c r="H327" s="9">
        <v>4.3499999999999997E-2</v>
      </c>
      <c r="I327" s="9">
        <v>19.230600000000006</v>
      </c>
      <c r="J327" s="9">
        <v>2.0799999999999999E-2</v>
      </c>
      <c r="K327" s="9">
        <v>33.364599999999975</v>
      </c>
      <c r="L327" s="9">
        <v>0</v>
      </c>
      <c r="M327" s="9">
        <v>3.7340999999999998</v>
      </c>
    </row>
    <row r="328" spans="1:13" x14ac:dyDescent="0.2">
      <c r="A328" s="9">
        <v>327</v>
      </c>
      <c r="B328" s="9">
        <v>1064.43</v>
      </c>
      <c r="C328" s="9">
        <v>14.817</v>
      </c>
      <c r="D328" s="9">
        <v>-8.7650000000000006</v>
      </c>
      <c r="E328" s="9">
        <v>44.345677861021997</v>
      </c>
      <c r="F328" s="9">
        <v>0.44345677861021998</v>
      </c>
      <c r="G328" s="9">
        <v>2.3826000000000001</v>
      </c>
      <c r="H328" s="9">
        <v>4.3299999999999998E-2</v>
      </c>
      <c r="I328" s="9">
        <v>19.273900000000005</v>
      </c>
      <c r="J328" s="9">
        <v>2.06E-2</v>
      </c>
      <c r="K328" s="9">
        <v>33.385199999999976</v>
      </c>
      <c r="L328" s="9">
        <v>0</v>
      </c>
      <c r="M328" s="9">
        <v>3.7340999999999998</v>
      </c>
    </row>
    <row r="329" spans="1:13" x14ac:dyDescent="0.2">
      <c r="A329" s="9">
        <v>328</v>
      </c>
      <c r="B329" s="9">
        <v>1063.43</v>
      </c>
      <c r="C329" s="9">
        <v>14.801</v>
      </c>
      <c r="D329" s="9">
        <v>-8.7789999999999999</v>
      </c>
      <c r="E329" s="9">
        <v>44.289118670637002</v>
      </c>
      <c r="F329" s="9">
        <v>0.44289118670637001</v>
      </c>
      <c r="G329" s="9">
        <v>2.3824000000000001</v>
      </c>
      <c r="H329" s="9">
        <v>4.3099999999999999E-2</v>
      </c>
      <c r="I329" s="9">
        <v>19.317000000000004</v>
      </c>
      <c r="J329" s="9">
        <v>2.0500000000000001E-2</v>
      </c>
      <c r="K329" s="9">
        <v>33.405699999999975</v>
      </c>
      <c r="L329" s="9">
        <v>0</v>
      </c>
      <c r="M329" s="9">
        <v>3.7340999999999998</v>
      </c>
    </row>
    <row r="330" spans="1:13" x14ac:dyDescent="0.2">
      <c r="A330" s="9">
        <v>329</v>
      </c>
      <c r="B330" s="9">
        <v>1062.43</v>
      </c>
      <c r="C330" s="9">
        <v>14.785</v>
      </c>
      <c r="D330" s="9">
        <v>-8.7929999999999993</v>
      </c>
      <c r="E330" s="9">
        <v>44.232941396659001</v>
      </c>
      <c r="F330" s="9">
        <v>0.44232941396659003</v>
      </c>
      <c r="G330" s="9">
        <v>2.3822000000000001</v>
      </c>
      <c r="H330" s="9">
        <v>4.2900000000000001E-2</v>
      </c>
      <c r="I330" s="9">
        <v>19.359900000000003</v>
      </c>
      <c r="J330" s="9">
        <v>2.0299999999999999E-2</v>
      </c>
      <c r="K330" s="9">
        <v>33.425999999999974</v>
      </c>
      <c r="L330" s="9">
        <v>0</v>
      </c>
      <c r="M330" s="9">
        <v>3.7340999999999998</v>
      </c>
    </row>
    <row r="331" spans="1:13" x14ac:dyDescent="0.2">
      <c r="A331" s="9">
        <v>330</v>
      </c>
      <c r="B331" s="9">
        <v>1061.43</v>
      </c>
      <c r="C331" s="9">
        <v>14.769</v>
      </c>
      <c r="D331" s="9">
        <v>-8.8070000000000004</v>
      </c>
      <c r="E331" s="9">
        <v>44.177142645764</v>
      </c>
      <c r="F331" s="9">
        <v>0.44177142645764</v>
      </c>
      <c r="G331" s="9">
        <v>2.3820999999999999</v>
      </c>
      <c r="H331" s="9">
        <v>4.2599999999999999E-2</v>
      </c>
      <c r="I331" s="9">
        <v>19.402500000000003</v>
      </c>
      <c r="J331" s="9">
        <v>2.01E-2</v>
      </c>
      <c r="K331" s="9">
        <v>33.446099999999973</v>
      </c>
      <c r="L331" s="9">
        <v>0</v>
      </c>
      <c r="M331" s="9">
        <v>3.7340999999999998</v>
      </c>
    </row>
    <row r="332" spans="1:13" x14ac:dyDescent="0.2">
      <c r="A332" s="9">
        <v>331</v>
      </c>
      <c r="B332" s="9">
        <v>1060.43</v>
      </c>
      <c r="C332" s="9">
        <v>14.753</v>
      </c>
      <c r="D332" s="9">
        <v>-8.8209999999999997</v>
      </c>
      <c r="E332" s="9">
        <v>44.121719055029999</v>
      </c>
      <c r="F332" s="9">
        <v>0.44121719055030001</v>
      </c>
      <c r="G332" s="9">
        <v>2.3818999999999999</v>
      </c>
      <c r="H332" s="9">
        <v>4.24E-2</v>
      </c>
      <c r="I332" s="9">
        <v>19.444900000000004</v>
      </c>
      <c r="J332" s="9">
        <v>1.9900000000000001E-2</v>
      </c>
      <c r="K332" s="9">
        <v>33.465999999999973</v>
      </c>
      <c r="L332" s="9">
        <v>0</v>
      </c>
      <c r="M332" s="9">
        <v>3.7340999999999998</v>
      </c>
    </row>
    <row r="333" spans="1:13" x14ac:dyDescent="0.2">
      <c r="A333" s="9">
        <v>332</v>
      </c>
      <c r="B333" s="9">
        <v>1059.43</v>
      </c>
      <c r="C333" s="9">
        <v>14.737</v>
      </c>
      <c r="D333" s="9">
        <v>-8.8350000000000009</v>
      </c>
      <c r="E333" s="9">
        <v>44.066667290868999</v>
      </c>
      <c r="F333" s="9">
        <v>0.44066667290868999</v>
      </c>
      <c r="G333" s="9">
        <v>2.3816999999999999</v>
      </c>
      <c r="H333" s="9">
        <v>4.2200000000000001E-2</v>
      </c>
      <c r="I333" s="9">
        <v>19.487100000000005</v>
      </c>
      <c r="J333" s="9">
        <v>1.9800000000000002E-2</v>
      </c>
      <c r="K333" s="9">
        <v>33.485799999999969</v>
      </c>
      <c r="L333" s="9">
        <v>0</v>
      </c>
      <c r="M333" s="9">
        <v>3.7340999999999998</v>
      </c>
    </row>
    <row r="334" spans="1:13" x14ac:dyDescent="0.2">
      <c r="A334" s="9">
        <v>333</v>
      </c>
      <c r="B334" s="9">
        <v>1058.43</v>
      </c>
      <c r="C334" s="9">
        <v>14.721</v>
      </c>
      <c r="D334" s="9">
        <v>-8.85</v>
      </c>
      <c r="E334" s="9">
        <v>44.011984048187998</v>
      </c>
      <c r="F334" s="9">
        <v>0.44011984048187996</v>
      </c>
      <c r="G334" s="9">
        <v>2.3815</v>
      </c>
      <c r="H334" s="9">
        <v>4.2000000000000003E-2</v>
      </c>
      <c r="I334" s="9">
        <v>19.529100000000007</v>
      </c>
      <c r="J334" s="9">
        <v>1.9599999999999999E-2</v>
      </c>
      <c r="K334" s="9">
        <v>33.505399999999966</v>
      </c>
      <c r="L334" s="9">
        <v>0</v>
      </c>
      <c r="M334" s="9">
        <v>3.7340999999999998</v>
      </c>
    </row>
    <row r="335" spans="1:13" x14ac:dyDescent="0.2">
      <c r="A335" s="9">
        <v>334</v>
      </c>
      <c r="B335" s="9">
        <v>1057.43</v>
      </c>
      <c r="C335" s="9">
        <v>14.705</v>
      </c>
      <c r="D335" s="9">
        <v>-8.8640000000000008</v>
      </c>
      <c r="E335" s="9">
        <v>43.957666049502997</v>
      </c>
      <c r="F335" s="9">
        <v>0.43957666049502997</v>
      </c>
      <c r="G335" s="9">
        <v>2.3814000000000002</v>
      </c>
      <c r="H335" s="9">
        <v>4.1799999999999997E-2</v>
      </c>
      <c r="I335" s="9">
        <v>19.570900000000005</v>
      </c>
      <c r="J335" s="9">
        <v>1.95E-2</v>
      </c>
      <c r="K335" s="9">
        <v>33.524899999999967</v>
      </c>
      <c r="L335" s="9">
        <v>0</v>
      </c>
      <c r="M335" s="9">
        <v>3.7340999999999998</v>
      </c>
    </row>
    <row r="336" spans="1:13" x14ac:dyDescent="0.2">
      <c r="A336" s="9">
        <v>335</v>
      </c>
      <c r="B336" s="9">
        <v>1056.43</v>
      </c>
      <c r="C336" s="9">
        <v>14.689</v>
      </c>
      <c r="D336" s="9">
        <v>-8.8780000000000001</v>
      </c>
      <c r="E336" s="9">
        <v>43.903710043994003</v>
      </c>
      <c r="F336" s="9">
        <v>0.43903710043994004</v>
      </c>
      <c r="G336" s="9">
        <v>2.3812000000000002</v>
      </c>
      <c r="H336" s="9">
        <v>4.1599999999999998E-2</v>
      </c>
      <c r="I336" s="9">
        <v>19.612500000000004</v>
      </c>
      <c r="J336" s="9">
        <v>1.9300000000000001E-2</v>
      </c>
      <c r="K336" s="9">
        <v>33.544199999999968</v>
      </c>
      <c r="L336" s="9">
        <v>0</v>
      </c>
      <c r="M336" s="9">
        <v>3.7340999999999998</v>
      </c>
    </row>
    <row r="337" spans="1:13" x14ac:dyDescent="0.2">
      <c r="A337" s="9">
        <v>336</v>
      </c>
      <c r="B337" s="9">
        <v>1055.43</v>
      </c>
      <c r="C337" s="9">
        <v>14.673</v>
      </c>
      <c r="D337" s="9">
        <v>-8.8919999999999995</v>
      </c>
      <c r="E337" s="9">
        <v>43.850112806572</v>
      </c>
      <c r="F337" s="9">
        <v>0.43850112806572</v>
      </c>
      <c r="G337" s="9">
        <v>2.3809999999999998</v>
      </c>
      <c r="H337" s="9">
        <v>4.1399999999999999E-2</v>
      </c>
      <c r="I337" s="9">
        <v>19.653900000000004</v>
      </c>
      <c r="J337" s="9">
        <v>1.9099999999999999E-2</v>
      </c>
      <c r="K337" s="9">
        <v>33.56329999999997</v>
      </c>
      <c r="L337" s="9">
        <v>0</v>
      </c>
      <c r="M337" s="9">
        <v>3.7340999999999998</v>
      </c>
    </row>
    <row r="338" spans="1:13" x14ac:dyDescent="0.2">
      <c r="A338" s="9">
        <v>337</v>
      </c>
      <c r="B338" s="9">
        <v>1054.43</v>
      </c>
      <c r="C338" s="9">
        <v>14.657999999999999</v>
      </c>
      <c r="D338" s="9">
        <v>-8.9060000000000006</v>
      </c>
      <c r="E338" s="9">
        <v>43.796871136695003</v>
      </c>
      <c r="F338" s="9">
        <v>0.43796871136695004</v>
      </c>
      <c r="G338" s="9">
        <v>2.3809</v>
      </c>
      <c r="H338" s="9">
        <v>4.1200000000000001E-2</v>
      </c>
      <c r="I338" s="9">
        <v>19.695100000000004</v>
      </c>
      <c r="J338" s="9">
        <v>1.9E-2</v>
      </c>
      <c r="K338" s="9">
        <v>33.582299999999968</v>
      </c>
      <c r="L338" s="9">
        <v>0</v>
      </c>
      <c r="M338" s="9">
        <v>3.7340999999999998</v>
      </c>
    </row>
    <row r="339" spans="1:13" x14ac:dyDescent="0.2">
      <c r="A339" s="9">
        <v>338</v>
      </c>
      <c r="B339" s="9">
        <v>1053.43</v>
      </c>
      <c r="C339" s="9">
        <v>14.641999999999999</v>
      </c>
      <c r="D339" s="9">
        <v>-8.9209999999999994</v>
      </c>
      <c r="E339" s="9">
        <v>43.743981857698003</v>
      </c>
      <c r="F339" s="9">
        <v>0.43743981857698006</v>
      </c>
      <c r="G339" s="9">
        <v>2.3807</v>
      </c>
      <c r="H339" s="9">
        <v>4.1000000000000002E-2</v>
      </c>
      <c r="I339" s="9">
        <v>19.736100000000004</v>
      </c>
      <c r="J339" s="9">
        <v>1.8800000000000001E-2</v>
      </c>
      <c r="K339" s="9">
        <v>33.601099999999967</v>
      </c>
      <c r="L339" s="9">
        <v>0</v>
      </c>
      <c r="M339" s="9">
        <v>3.7340999999999998</v>
      </c>
    </row>
    <row r="340" spans="1:13" x14ac:dyDescent="0.2">
      <c r="A340" s="9">
        <v>339</v>
      </c>
      <c r="B340" s="9">
        <v>1052.43</v>
      </c>
      <c r="C340" s="9">
        <v>14.625999999999999</v>
      </c>
      <c r="D340" s="9">
        <v>-8.9350000000000005</v>
      </c>
      <c r="E340" s="9">
        <v>43.691441815273002</v>
      </c>
      <c r="F340" s="9">
        <v>0.43691441815273002</v>
      </c>
      <c r="G340" s="9">
        <v>2.3805999999999998</v>
      </c>
      <c r="H340" s="9">
        <v>4.0800000000000003E-2</v>
      </c>
      <c r="I340" s="9">
        <v>19.776900000000005</v>
      </c>
      <c r="J340" s="9">
        <v>1.8700000000000001E-2</v>
      </c>
      <c r="K340" s="9">
        <v>33.619799999999969</v>
      </c>
      <c r="L340" s="9">
        <v>0</v>
      </c>
      <c r="M340" s="9">
        <v>3.7340999999999998</v>
      </c>
    </row>
    <row r="341" spans="1:13" x14ac:dyDescent="0.2">
      <c r="A341" s="9">
        <v>340</v>
      </c>
      <c r="B341" s="9">
        <v>1051.43</v>
      </c>
      <c r="C341" s="9">
        <v>14.61</v>
      </c>
      <c r="D341" s="9">
        <v>-8.9489999999999998</v>
      </c>
      <c r="E341" s="9">
        <v>43.639247876589998</v>
      </c>
      <c r="F341" s="9">
        <v>0.43639247876589998</v>
      </c>
      <c r="G341" s="9">
        <v>2.3803999999999998</v>
      </c>
      <c r="H341" s="9">
        <v>4.07E-2</v>
      </c>
      <c r="I341" s="9">
        <v>19.817600000000006</v>
      </c>
      <c r="J341" s="9">
        <v>1.8499999999999999E-2</v>
      </c>
      <c r="K341" s="9">
        <v>33.638299999999973</v>
      </c>
      <c r="L341" s="9">
        <v>0</v>
      </c>
      <c r="M341" s="9">
        <v>3.7340999999999998</v>
      </c>
    </row>
    <row r="342" spans="1:13" x14ac:dyDescent="0.2">
      <c r="A342" s="9">
        <v>341</v>
      </c>
      <c r="B342" s="9">
        <v>1050.43</v>
      </c>
      <c r="C342" s="9">
        <v>14.593999999999999</v>
      </c>
      <c r="D342" s="9">
        <v>-8.9640000000000004</v>
      </c>
      <c r="E342" s="9">
        <v>43.587396928925997</v>
      </c>
      <c r="F342" s="9">
        <v>0.43587396928925998</v>
      </c>
      <c r="G342" s="9">
        <v>2.3801999999999999</v>
      </c>
      <c r="H342" s="9">
        <v>4.0500000000000001E-2</v>
      </c>
      <c r="I342" s="9">
        <v>19.858100000000007</v>
      </c>
      <c r="J342" s="9">
        <v>1.84E-2</v>
      </c>
      <c r="K342" s="9">
        <v>33.656699999999972</v>
      </c>
      <c r="L342" s="9">
        <v>0</v>
      </c>
      <c r="M342" s="9">
        <v>3.7340999999999998</v>
      </c>
    </row>
    <row r="343" spans="1:13" x14ac:dyDescent="0.2">
      <c r="A343" s="9">
        <v>342</v>
      </c>
      <c r="B343" s="9">
        <v>1049.43</v>
      </c>
      <c r="C343" s="9">
        <v>14.577999999999999</v>
      </c>
      <c r="D343" s="9">
        <v>-8.9779999999999998</v>
      </c>
      <c r="E343" s="9">
        <v>43.535885878526997</v>
      </c>
      <c r="F343" s="9">
        <v>0.43535885878526998</v>
      </c>
      <c r="G343" s="9">
        <v>2.3801000000000001</v>
      </c>
      <c r="H343" s="9">
        <v>4.0300000000000002E-2</v>
      </c>
      <c r="I343" s="9">
        <v>19.898400000000006</v>
      </c>
      <c r="J343" s="9">
        <v>1.8200000000000001E-2</v>
      </c>
      <c r="K343" s="9">
        <v>33.674899999999973</v>
      </c>
      <c r="L343" s="9">
        <v>0</v>
      </c>
      <c r="M343" s="9">
        <v>3.7340999999999998</v>
      </c>
    </row>
    <row r="344" spans="1:13" x14ac:dyDescent="0.2">
      <c r="A344" s="9">
        <v>343</v>
      </c>
      <c r="B344" s="9">
        <v>1048.43</v>
      </c>
      <c r="C344" s="9">
        <v>14.561999999999999</v>
      </c>
      <c r="D344" s="9">
        <v>-8.9920000000000009</v>
      </c>
      <c r="E344" s="9">
        <v>43.484711648984998</v>
      </c>
      <c r="F344" s="9">
        <v>0.43484711648984997</v>
      </c>
      <c r="G344" s="9">
        <v>2.3799000000000001</v>
      </c>
      <c r="H344" s="9">
        <v>4.0099999999999997E-2</v>
      </c>
      <c r="I344" s="9">
        <v>19.938500000000005</v>
      </c>
      <c r="J344" s="9">
        <v>1.8100000000000002E-2</v>
      </c>
      <c r="K344" s="9">
        <v>33.692999999999969</v>
      </c>
      <c r="L344" s="9">
        <v>0</v>
      </c>
      <c r="M344" s="9">
        <v>3.7340999999999998</v>
      </c>
    </row>
    <row r="345" spans="1:13" x14ac:dyDescent="0.2">
      <c r="A345" s="9">
        <v>344</v>
      </c>
      <c r="B345" s="9">
        <v>1047.43</v>
      </c>
      <c r="C345" s="9">
        <v>14.545999999999999</v>
      </c>
      <c r="D345" s="9">
        <v>-9.0069999999999997</v>
      </c>
      <c r="E345" s="9">
        <v>43.433871180213998</v>
      </c>
      <c r="F345" s="9">
        <v>0.43433871180214001</v>
      </c>
      <c r="G345" s="9">
        <v>2.3797999999999999</v>
      </c>
      <c r="H345" s="9">
        <v>3.9899999999999998E-2</v>
      </c>
      <c r="I345" s="9">
        <v>19.978400000000004</v>
      </c>
      <c r="J345" s="9">
        <v>1.7999999999999999E-2</v>
      </c>
      <c r="K345" s="9">
        <v>33.71099999999997</v>
      </c>
      <c r="L345" s="9">
        <v>0</v>
      </c>
      <c r="M345" s="9">
        <v>3.7340999999999998</v>
      </c>
    </row>
    <row r="346" spans="1:13" x14ac:dyDescent="0.2">
      <c r="A346" s="9">
        <v>345</v>
      </c>
      <c r="B346" s="9">
        <v>1046.43</v>
      </c>
      <c r="C346" s="9">
        <v>14.53</v>
      </c>
      <c r="D346" s="9">
        <v>-9.0210000000000008</v>
      </c>
      <c r="E346" s="9">
        <v>43.383361426294002</v>
      </c>
      <c r="F346" s="9">
        <v>0.43383361426294004</v>
      </c>
      <c r="G346" s="9">
        <v>2.3797000000000001</v>
      </c>
      <c r="H346" s="9">
        <v>3.9699999999999999E-2</v>
      </c>
      <c r="I346" s="9">
        <v>20.018100000000004</v>
      </c>
      <c r="J346" s="9">
        <v>1.78E-2</v>
      </c>
      <c r="K346" s="9">
        <v>33.728799999999971</v>
      </c>
      <c r="L346" s="9">
        <v>0</v>
      </c>
      <c r="M346" s="9">
        <v>3.7340999999999998</v>
      </c>
    </row>
    <row r="347" spans="1:13" x14ac:dyDescent="0.2">
      <c r="A347" s="9">
        <v>346</v>
      </c>
      <c r="B347" s="9">
        <v>1045.43</v>
      </c>
      <c r="C347" s="9">
        <v>14.513999999999999</v>
      </c>
      <c r="D347" s="9">
        <v>-9.0359999999999996</v>
      </c>
      <c r="E347" s="9">
        <v>43.333179354403001</v>
      </c>
      <c r="F347" s="9">
        <v>0.43333179354403001</v>
      </c>
      <c r="G347" s="9">
        <v>2.3795000000000002</v>
      </c>
      <c r="H347" s="9">
        <v>3.95E-2</v>
      </c>
      <c r="I347" s="9">
        <v>20.057600000000004</v>
      </c>
      <c r="J347" s="9">
        <v>1.77E-2</v>
      </c>
      <c r="K347" s="9">
        <v>33.746499999999969</v>
      </c>
      <c r="L347" s="9">
        <v>0</v>
      </c>
      <c r="M347" s="9">
        <v>3.7340999999999998</v>
      </c>
    </row>
    <row r="348" spans="1:13" x14ac:dyDescent="0.2">
      <c r="A348" s="9">
        <v>347</v>
      </c>
      <c r="B348" s="9">
        <v>1044.43</v>
      </c>
      <c r="C348" s="9">
        <v>14.499000000000001</v>
      </c>
      <c r="D348" s="9">
        <v>-9.0500000000000007</v>
      </c>
      <c r="E348" s="9">
        <v>43.283321942569003</v>
      </c>
      <c r="F348" s="9">
        <v>0.43283321942569003</v>
      </c>
      <c r="G348" s="9">
        <v>2.3794</v>
      </c>
      <c r="H348" s="9">
        <v>3.9300000000000002E-2</v>
      </c>
      <c r="I348" s="9">
        <v>20.096900000000005</v>
      </c>
      <c r="J348" s="9">
        <v>1.7600000000000001E-2</v>
      </c>
      <c r="K348" s="9">
        <v>33.764099999999971</v>
      </c>
      <c r="L348" s="9">
        <v>0</v>
      </c>
      <c r="M348" s="9">
        <v>3.7340999999999998</v>
      </c>
    </row>
    <row r="349" spans="1:13" x14ac:dyDescent="0.2">
      <c r="A349" s="9">
        <v>348</v>
      </c>
      <c r="B349" s="9">
        <v>1043.43</v>
      </c>
      <c r="C349" s="9">
        <v>14.483000000000001</v>
      </c>
      <c r="D349" s="9">
        <v>-9.0649999999999995</v>
      </c>
      <c r="E349" s="9">
        <v>43.233786177718997</v>
      </c>
      <c r="F349" s="9">
        <v>0.43233786177718997</v>
      </c>
      <c r="G349" s="9">
        <v>2.3792</v>
      </c>
      <c r="H349" s="9">
        <v>3.9100000000000003E-2</v>
      </c>
      <c r="I349" s="9">
        <v>20.136000000000006</v>
      </c>
      <c r="J349" s="9">
        <v>1.7399999999999999E-2</v>
      </c>
      <c r="K349" s="9">
        <v>33.781499999999973</v>
      </c>
      <c r="L349" s="9">
        <v>0</v>
      </c>
      <c r="M349" s="9">
        <v>3.7340999999999998</v>
      </c>
    </row>
    <row r="350" spans="1:13" x14ac:dyDescent="0.2">
      <c r="A350" s="9">
        <v>349</v>
      </c>
      <c r="B350" s="9">
        <v>1042.43</v>
      </c>
      <c r="C350" s="9">
        <v>14.467000000000001</v>
      </c>
      <c r="D350" s="9">
        <v>-9.0790000000000006</v>
      </c>
      <c r="E350" s="9">
        <v>43.184569053891998</v>
      </c>
      <c r="F350" s="9">
        <v>0.43184569053891997</v>
      </c>
      <c r="G350" s="9">
        <v>2.3791000000000002</v>
      </c>
      <c r="H350" s="9">
        <v>3.8899999999999997E-2</v>
      </c>
      <c r="I350" s="9">
        <v>20.174900000000008</v>
      </c>
      <c r="J350" s="9">
        <v>1.7299999999999999E-2</v>
      </c>
      <c r="K350" s="9">
        <v>33.798799999999972</v>
      </c>
      <c r="L350" s="9">
        <v>0</v>
      </c>
      <c r="M350" s="9">
        <v>3.7340999999999998</v>
      </c>
    </row>
    <row r="351" spans="1:13" x14ac:dyDescent="0.2">
      <c r="A351" s="9">
        <v>350</v>
      </c>
      <c r="B351" s="9">
        <v>1041.43</v>
      </c>
      <c r="C351" s="9">
        <v>14.451000000000001</v>
      </c>
      <c r="D351" s="9">
        <v>-9.0939999999999994</v>
      </c>
      <c r="E351" s="9">
        <v>43.135667569441999</v>
      </c>
      <c r="F351" s="9">
        <v>0.43135667569441999</v>
      </c>
      <c r="G351" s="9">
        <v>2.379</v>
      </c>
      <c r="H351" s="9">
        <v>3.8699999999999998E-2</v>
      </c>
      <c r="I351" s="9">
        <v>20.213600000000007</v>
      </c>
      <c r="J351" s="9">
        <v>1.72E-2</v>
      </c>
      <c r="K351" s="9">
        <v>33.815999999999974</v>
      </c>
      <c r="L351" s="9">
        <v>0</v>
      </c>
      <c r="M351" s="9">
        <v>3.7340999999999998</v>
      </c>
    </row>
    <row r="352" spans="1:13" x14ac:dyDescent="0.2">
      <c r="A352" s="9">
        <v>351</v>
      </c>
      <c r="B352" s="9">
        <v>1040.43</v>
      </c>
      <c r="C352" s="9">
        <v>14.435</v>
      </c>
      <c r="D352" s="9">
        <v>-9.1080000000000005</v>
      </c>
      <c r="E352" s="9">
        <v>43.087078724762002</v>
      </c>
      <c r="F352" s="9">
        <v>0.43087078724762001</v>
      </c>
      <c r="G352" s="9">
        <v>2.3788</v>
      </c>
      <c r="H352" s="9">
        <v>3.8600000000000002E-2</v>
      </c>
      <c r="I352" s="9">
        <v>20.252200000000006</v>
      </c>
      <c r="J352" s="9">
        <v>1.7000000000000001E-2</v>
      </c>
      <c r="K352" s="9">
        <v>33.832999999999977</v>
      </c>
      <c r="L352" s="9">
        <v>0</v>
      </c>
      <c r="M352" s="9">
        <v>3.7340999999999998</v>
      </c>
    </row>
    <row r="353" spans="1:13" x14ac:dyDescent="0.2">
      <c r="A353" s="9">
        <v>352</v>
      </c>
      <c r="B353" s="9">
        <v>1039.43</v>
      </c>
      <c r="C353" s="9">
        <v>14.419</v>
      </c>
      <c r="D353" s="9">
        <v>-9.1229999999999993</v>
      </c>
      <c r="E353" s="9">
        <v>43.038799519219999</v>
      </c>
      <c r="F353" s="9">
        <v>0.4303879951922</v>
      </c>
      <c r="G353" s="9">
        <v>2.3786999999999998</v>
      </c>
      <c r="H353" s="9">
        <v>3.8399999999999997E-2</v>
      </c>
      <c r="I353" s="9">
        <v>20.290600000000005</v>
      </c>
      <c r="J353" s="9">
        <v>1.6899999999999998E-2</v>
      </c>
      <c r="K353" s="9">
        <v>33.849899999999977</v>
      </c>
      <c r="L353" s="9">
        <v>0</v>
      </c>
      <c r="M353" s="9">
        <v>3.7340999999999998</v>
      </c>
    </row>
    <row r="354" spans="1:13" x14ac:dyDescent="0.2">
      <c r="A354" s="9">
        <v>353</v>
      </c>
      <c r="B354" s="9">
        <v>1038.43</v>
      </c>
      <c r="C354" s="9">
        <v>14.403</v>
      </c>
      <c r="D354" s="9">
        <v>-9.1379999999999999</v>
      </c>
      <c r="E354" s="9">
        <v>42.990826948182999</v>
      </c>
      <c r="F354" s="9">
        <v>0.42990826948182997</v>
      </c>
      <c r="G354" s="9">
        <v>2.3786</v>
      </c>
      <c r="H354" s="9">
        <v>3.8199999999999998E-2</v>
      </c>
      <c r="I354" s="9">
        <v>20.328800000000005</v>
      </c>
      <c r="J354" s="9">
        <v>1.6799999999999999E-2</v>
      </c>
      <c r="K354" s="9">
        <v>33.86669999999998</v>
      </c>
      <c r="L354" s="9">
        <v>0</v>
      </c>
      <c r="M354" s="9">
        <v>3.7340999999999998</v>
      </c>
    </row>
    <row r="355" spans="1:13" x14ac:dyDescent="0.2">
      <c r="A355" s="9">
        <v>354</v>
      </c>
      <c r="B355" s="9">
        <v>1037.43</v>
      </c>
      <c r="C355" s="9">
        <v>14.387</v>
      </c>
      <c r="D355" s="9">
        <v>-9.1519999999999992</v>
      </c>
      <c r="E355" s="9">
        <v>42.943157999409003</v>
      </c>
      <c r="F355" s="9">
        <v>0.42943157999409004</v>
      </c>
      <c r="G355" s="9">
        <v>2.3784000000000001</v>
      </c>
      <c r="H355" s="9">
        <v>3.7999999999999999E-2</v>
      </c>
      <c r="I355" s="9">
        <v>20.366800000000005</v>
      </c>
      <c r="J355" s="9">
        <v>1.67E-2</v>
      </c>
      <c r="K355" s="9">
        <v>33.88339999999998</v>
      </c>
      <c r="L355" s="9">
        <v>0</v>
      </c>
      <c r="M355" s="9">
        <v>3.7340999999999998</v>
      </c>
    </row>
    <row r="356" spans="1:13" x14ac:dyDescent="0.2">
      <c r="A356" s="9">
        <v>355</v>
      </c>
      <c r="B356" s="9">
        <v>1036.43</v>
      </c>
      <c r="C356" s="9">
        <v>14.371</v>
      </c>
      <c r="D356" s="9">
        <v>-9.1669999999999998</v>
      </c>
      <c r="E356" s="9">
        <v>42.895789648966002</v>
      </c>
      <c r="F356" s="9">
        <v>0.42895789648966004</v>
      </c>
      <c r="G356" s="9">
        <v>2.3782999999999999</v>
      </c>
      <c r="H356" s="9">
        <v>3.78E-2</v>
      </c>
      <c r="I356" s="9">
        <v>20.404600000000006</v>
      </c>
      <c r="J356" s="9">
        <v>1.66E-2</v>
      </c>
      <c r="K356" s="9">
        <v>33.899999999999977</v>
      </c>
      <c r="L356" s="9">
        <v>0</v>
      </c>
      <c r="M356" s="9">
        <v>3.7340999999999998</v>
      </c>
    </row>
    <row r="357" spans="1:13" x14ac:dyDescent="0.2">
      <c r="A357" s="9">
        <v>356</v>
      </c>
      <c r="B357" s="9">
        <v>1035.43</v>
      </c>
      <c r="C357" s="9">
        <v>14.355</v>
      </c>
      <c r="D357" s="9">
        <v>-9.1820000000000004</v>
      </c>
      <c r="E357" s="9">
        <v>42.848718857130997</v>
      </c>
      <c r="F357" s="9">
        <v>0.42848718857130996</v>
      </c>
      <c r="G357" s="9">
        <v>2.3782000000000001</v>
      </c>
      <c r="H357" s="9">
        <v>3.7600000000000001E-2</v>
      </c>
      <c r="I357" s="9">
        <v>20.442200000000007</v>
      </c>
      <c r="J357" s="9">
        <v>1.6500000000000001E-2</v>
      </c>
      <c r="K357" s="9">
        <v>33.916499999999978</v>
      </c>
      <c r="L357" s="9">
        <v>0</v>
      </c>
      <c r="M357" s="9">
        <v>3.7340999999999998</v>
      </c>
    </row>
    <row r="358" spans="1:13" x14ac:dyDescent="0.2">
      <c r="A358" s="9">
        <v>357</v>
      </c>
      <c r="B358" s="9">
        <v>1034.43</v>
      </c>
      <c r="C358" s="9">
        <v>14.34</v>
      </c>
      <c r="D358" s="9">
        <v>-9.1959999999999997</v>
      </c>
      <c r="E358" s="9">
        <v>42.801942563461999</v>
      </c>
      <c r="F358" s="9">
        <v>0.42801942563461998</v>
      </c>
      <c r="G358" s="9">
        <v>2.3780999999999999</v>
      </c>
      <c r="H358" s="9">
        <v>3.7499999999999999E-2</v>
      </c>
      <c r="I358" s="9">
        <v>20.479700000000008</v>
      </c>
      <c r="J358" s="9">
        <v>1.6299999999999999E-2</v>
      </c>
      <c r="K358" s="9">
        <v>33.932799999999979</v>
      </c>
      <c r="L358" s="9">
        <v>0</v>
      </c>
      <c r="M358" s="9">
        <v>3.7340999999999998</v>
      </c>
    </row>
    <row r="359" spans="1:13" x14ac:dyDescent="0.2">
      <c r="A359" s="9">
        <v>358</v>
      </c>
      <c r="B359" s="9">
        <v>1033.43</v>
      </c>
      <c r="C359" s="9">
        <v>14.324</v>
      </c>
      <c r="D359" s="9">
        <v>-9.2110000000000003</v>
      </c>
      <c r="E359" s="9">
        <v>42.755457680376999</v>
      </c>
      <c r="F359" s="9">
        <v>0.42755457680377001</v>
      </c>
      <c r="G359" s="9">
        <v>2.3780000000000001</v>
      </c>
      <c r="H359" s="9">
        <v>3.73E-2</v>
      </c>
      <c r="I359" s="9">
        <v>20.517000000000007</v>
      </c>
      <c r="J359" s="9">
        <v>1.6199999999999999E-2</v>
      </c>
      <c r="K359" s="9">
        <v>33.948999999999977</v>
      </c>
      <c r="L359" s="9">
        <v>0</v>
      </c>
      <c r="M359" s="9">
        <v>3.7340999999999998</v>
      </c>
    </row>
    <row r="360" spans="1:13" x14ac:dyDescent="0.2">
      <c r="A360" s="9">
        <v>359</v>
      </c>
      <c r="B360" s="9">
        <v>1032.43</v>
      </c>
      <c r="C360" s="9">
        <v>14.308</v>
      </c>
      <c r="D360" s="9">
        <v>-9.2260000000000009</v>
      </c>
      <c r="E360" s="9">
        <v>42.709261087584999</v>
      </c>
      <c r="F360" s="9">
        <v>0.42709261087584999</v>
      </c>
      <c r="G360" s="9">
        <v>2.3778000000000001</v>
      </c>
      <c r="H360" s="9">
        <v>3.7100000000000001E-2</v>
      </c>
      <c r="I360" s="9">
        <v>20.554100000000005</v>
      </c>
      <c r="J360" s="9">
        <v>1.61E-2</v>
      </c>
      <c r="K360" s="9">
        <v>33.965099999999978</v>
      </c>
      <c r="L360" s="9">
        <v>0</v>
      </c>
      <c r="M360" s="9">
        <v>3.7340999999999998</v>
      </c>
    </row>
    <row r="361" spans="1:13" x14ac:dyDescent="0.2">
      <c r="A361" s="9">
        <v>360</v>
      </c>
      <c r="B361" s="9">
        <v>1031.43</v>
      </c>
      <c r="C361" s="9">
        <v>14.292</v>
      </c>
      <c r="D361" s="9">
        <v>-9.24</v>
      </c>
      <c r="E361" s="9">
        <v>42.663349624760002</v>
      </c>
      <c r="F361" s="9">
        <v>0.4266334962476</v>
      </c>
      <c r="G361" s="9">
        <v>2.3776999999999999</v>
      </c>
      <c r="H361" s="9">
        <v>3.6900000000000002E-2</v>
      </c>
      <c r="I361" s="9">
        <v>20.591000000000005</v>
      </c>
      <c r="J361" s="9">
        <v>1.6E-2</v>
      </c>
      <c r="K361" s="9">
        <v>33.981099999999977</v>
      </c>
      <c r="L361" s="9">
        <v>0</v>
      </c>
      <c r="M361" s="9">
        <v>3.7340999999999998</v>
      </c>
    </row>
    <row r="362" spans="1:13" x14ac:dyDescent="0.2">
      <c r="A362" s="9">
        <v>361</v>
      </c>
      <c r="B362" s="9">
        <v>1030.43</v>
      </c>
      <c r="C362" s="9">
        <v>14.276</v>
      </c>
      <c r="D362" s="9">
        <v>-9.2550000000000008</v>
      </c>
      <c r="E362" s="9">
        <v>42.617720082081</v>
      </c>
      <c r="F362" s="9">
        <v>0.42617720082081001</v>
      </c>
      <c r="G362" s="9">
        <v>2.3776000000000002</v>
      </c>
      <c r="H362" s="9">
        <v>3.6799999999999999E-2</v>
      </c>
      <c r="I362" s="9">
        <v>20.627800000000004</v>
      </c>
      <c r="J362" s="9">
        <v>1.5900000000000001E-2</v>
      </c>
      <c r="K362" s="9">
        <v>33.996999999999979</v>
      </c>
      <c r="L362" s="9">
        <v>0</v>
      </c>
      <c r="M362" s="9">
        <v>3.7340999999999998</v>
      </c>
    </row>
    <row r="363" spans="1:13" x14ac:dyDescent="0.2">
      <c r="A363" s="9">
        <v>362</v>
      </c>
      <c r="B363" s="9">
        <v>1029.43</v>
      </c>
      <c r="C363" s="9">
        <v>14.26</v>
      </c>
      <c r="D363" s="9">
        <v>-9.27</v>
      </c>
      <c r="E363" s="9">
        <v>42.572369191626997</v>
      </c>
      <c r="F363" s="9">
        <v>0.42572369191626996</v>
      </c>
      <c r="G363" s="9">
        <v>2.3774999999999999</v>
      </c>
      <c r="H363" s="9">
        <v>3.6600000000000001E-2</v>
      </c>
      <c r="I363" s="9">
        <v>20.664400000000004</v>
      </c>
      <c r="J363" s="9">
        <v>1.5800000000000002E-2</v>
      </c>
      <c r="K363" s="9">
        <v>34.012799999999977</v>
      </c>
      <c r="L363" s="9">
        <v>0</v>
      </c>
      <c r="M363" s="9">
        <v>3.7340999999999998</v>
      </c>
    </row>
    <row r="364" spans="1:13" x14ac:dyDescent="0.2">
      <c r="A364" s="9">
        <v>363</v>
      </c>
      <c r="B364" s="9">
        <v>1028.43</v>
      </c>
      <c r="C364" s="9">
        <v>14.244</v>
      </c>
      <c r="D364" s="9">
        <v>-9.2850000000000001</v>
      </c>
      <c r="E364" s="9">
        <v>42.527293615342998</v>
      </c>
      <c r="F364" s="9">
        <v>0.42527293615342998</v>
      </c>
      <c r="G364" s="9">
        <v>2.3774000000000002</v>
      </c>
      <c r="H364" s="9">
        <v>3.6400000000000002E-2</v>
      </c>
      <c r="I364" s="9">
        <v>20.700800000000005</v>
      </c>
      <c r="J364" s="9">
        <v>1.5699999999999999E-2</v>
      </c>
      <c r="K364" s="9">
        <v>34.02849999999998</v>
      </c>
      <c r="L364" s="9">
        <v>0</v>
      </c>
      <c r="M364" s="9">
        <v>3.7340999999999998</v>
      </c>
    </row>
    <row r="365" spans="1:13" x14ac:dyDescent="0.2">
      <c r="A365" s="9">
        <v>364</v>
      </c>
      <c r="B365" s="9">
        <v>1027.43</v>
      </c>
      <c r="C365" s="9">
        <v>14.228</v>
      </c>
      <c r="D365" s="9">
        <v>-9.3000000000000007</v>
      </c>
      <c r="E365" s="9">
        <v>42.482489932302997</v>
      </c>
      <c r="F365" s="9">
        <v>0.42482489932302997</v>
      </c>
      <c r="G365" s="9">
        <v>2.3773</v>
      </c>
      <c r="H365" s="9">
        <v>3.6299999999999999E-2</v>
      </c>
      <c r="I365" s="9">
        <v>20.737100000000005</v>
      </c>
      <c r="J365" s="9">
        <v>1.5599999999999999E-2</v>
      </c>
      <c r="K365" s="9">
        <v>34.044099999999979</v>
      </c>
      <c r="L365" s="9">
        <v>0</v>
      </c>
      <c r="M365" s="9">
        <v>3.7340999999999998</v>
      </c>
    </row>
    <row r="366" spans="1:13" x14ac:dyDescent="0.2">
      <c r="A366" s="9">
        <v>365</v>
      </c>
      <c r="B366" s="9">
        <v>1026.43</v>
      </c>
      <c r="C366" s="9">
        <v>14.212</v>
      </c>
      <c r="D366" s="9">
        <v>-9.3149999999999995</v>
      </c>
      <c r="E366" s="9">
        <v>42.437954622439001</v>
      </c>
      <c r="F366" s="9">
        <v>0.42437954622439</v>
      </c>
      <c r="G366" s="9">
        <v>2.3772000000000002</v>
      </c>
      <c r="H366" s="9">
        <v>3.61E-2</v>
      </c>
      <c r="I366" s="9">
        <v>20.773200000000006</v>
      </c>
      <c r="J366" s="9">
        <v>1.55E-2</v>
      </c>
      <c r="K366" s="9">
        <v>34.059599999999982</v>
      </c>
      <c r="L366" s="9">
        <v>0</v>
      </c>
      <c r="M366" s="9">
        <v>3.7340999999999998</v>
      </c>
    </row>
    <row r="367" spans="1:13" x14ac:dyDescent="0.2">
      <c r="A367" s="9">
        <v>366</v>
      </c>
      <c r="B367" s="9">
        <v>1025.43</v>
      </c>
      <c r="C367" s="9">
        <v>14.196</v>
      </c>
      <c r="D367" s="9">
        <v>-9.33</v>
      </c>
      <c r="E367" s="9">
        <v>42.393684048910998</v>
      </c>
      <c r="F367" s="9">
        <v>0.42393684048910996</v>
      </c>
      <c r="G367" s="9">
        <v>2.3771</v>
      </c>
      <c r="H367" s="9">
        <v>3.5900000000000001E-2</v>
      </c>
      <c r="I367" s="9">
        <v>20.809100000000008</v>
      </c>
      <c r="J367" s="9">
        <v>1.54E-2</v>
      </c>
      <c r="K367" s="9">
        <v>34.074999999999982</v>
      </c>
      <c r="L367" s="9">
        <v>0</v>
      </c>
      <c r="M367" s="9">
        <v>3.7340999999999998</v>
      </c>
    </row>
    <row r="368" spans="1:13" x14ac:dyDescent="0.2">
      <c r="A368" s="9">
        <v>367</v>
      </c>
      <c r="B368" s="9">
        <v>1024.43</v>
      </c>
      <c r="C368" s="9">
        <v>14.180999999999999</v>
      </c>
      <c r="D368" s="9">
        <v>-9.3439999999999994</v>
      </c>
      <c r="E368" s="9">
        <v>42.349674435688001</v>
      </c>
      <c r="F368" s="9">
        <v>0.42349674435688001</v>
      </c>
      <c r="G368" s="9">
        <v>2.3769999999999998</v>
      </c>
      <c r="H368" s="9">
        <v>3.5799999999999998E-2</v>
      </c>
      <c r="I368" s="9">
        <v>20.844900000000006</v>
      </c>
      <c r="J368" s="9">
        <v>1.5299999999999999E-2</v>
      </c>
      <c r="K368" s="9">
        <v>34.090299999999985</v>
      </c>
      <c r="L368" s="9">
        <v>0</v>
      </c>
      <c r="M368" s="9">
        <v>3.7340999999999998</v>
      </c>
    </row>
    <row r="369" spans="1:13" x14ac:dyDescent="0.2">
      <c r="A369" s="9">
        <v>368</v>
      </c>
      <c r="B369" s="9">
        <v>1023.43</v>
      </c>
      <c r="C369" s="9">
        <v>14.164999999999999</v>
      </c>
      <c r="D369" s="9">
        <v>-9.359</v>
      </c>
      <c r="E369" s="9">
        <v>42.305921841935003</v>
      </c>
      <c r="F369" s="9">
        <v>0.42305921841935001</v>
      </c>
      <c r="G369" s="9">
        <v>2.3769</v>
      </c>
      <c r="H369" s="9">
        <v>3.56E-2</v>
      </c>
      <c r="I369" s="9">
        <v>20.880500000000005</v>
      </c>
      <c r="J369" s="9">
        <v>1.52E-2</v>
      </c>
      <c r="K369" s="9">
        <v>34.105499999999985</v>
      </c>
      <c r="L369" s="9">
        <v>0</v>
      </c>
      <c r="M369" s="9">
        <v>3.7340999999999998</v>
      </c>
    </row>
    <row r="370" spans="1:13" x14ac:dyDescent="0.2">
      <c r="A370" s="9">
        <v>369</v>
      </c>
      <c r="B370" s="9">
        <v>1022.43</v>
      </c>
      <c r="C370" s="9">
        <v>14.148999999999999</v>
      </c>
      <c r="D370" s="9">
        <v>-9.3740000000000006</v>
      </c>
      <c r="E370" s="9">
        <v>42.262422130029002</v>
      </c>
      <c r="F370" s="9">
        <v>0.42262422130029004</v>
      </c>
      <c r="G370" s="9">
        <v>2.3767999999999998</v>
      </c>
      <c r="H370" s="9">
        <v>3.5400000000000001E-2</v>
      </c>
      <c r="I370" s="9">
        <v>20.915900000000004</v>
      </c>
      <c r="J370" s="9">
        <v>1.5100000000000001E-2</v>
      </c>
      <c r="K370" s="9">
        <v>34.120599999999982</v>
      </c>
      <c r="L370" s="9">
        <v>0</v>
      </c>
      <c r="M370" s="9">
        <v>3.7340999999999998</v>
      </c>
    </row>
    <row r="371" spans="1:13" x14ac:dyDescent="0.2">
      <c r="A371" s="9">
        <v>370</v>
      </c>
      <c r="B371" s="9">
        <v>1021.43</v>
      </c>
      <c r="C371" s="9">
        <v>14.132999999999999</v>
      </c>
      <c r="D371" s="9">
        <v>-9.3889999999999993</v>
      </c>
      <c r="E371" s="9">
        <v>42.219170927484001</v>
      </c>
      <c r="F371" s="9">
        <v>0.42219170927484001</v>
      </c>
      <c r="G371" s="9">
        <v>2.3767</v>
      </c>
      <c r="H371" s="9">
        <v>3.5299999999999998E-2</v>
      </c>
      <c r="I371" s="9">
        <v>20.951200000000004</v>
      </c>
      <c r="J371" s="9">
        <v>1.4999999999999999E-2</v>
      </c>
      <c r="K371" s="9">
        <v>34.135599999999982</v>
      </c>
      <c r="L371" s="9">
        <v>0</v>
      </c>
      <c r="M371" s="9">
        <v>3.7340999999999998</v>
      </c>
    </row>
    <row r="372" spans="1:13" x14ac:dyDescent="0.2">
      <c r="A372" s="9">
        <v>371</v>
      </c>
      <c r="B372" s="9">
        <v>1020.43</v>
      </c>
      <c r="C372" s="9">
        <v>14.117000000000001</v>
      </c>
      <c r="D372" s="9">
        <v>-9.4039999999999999</v>
      </c>
      <c r="E372" s="9">
        <v>42.176163580291004</v>
      </c>
      <c r="F372" s="9">
        <v>0.42176163580291004</v>
      </c>
      <c r="G372" s="9">
        <v>2.3765999999999998</v>
      </c>
      <c r="H372" s="9">
        <v>3.5099999999999999E-2</v>
      </c>
      <c r="I372" s="9">
        <v>20.986300000000004</v>
      </c>
      <c r="J372" s="9">
        <v>1.4999999999999999E-2</v>
      </c>
      <c r="K372" s="9">
        <v>34.150599999999983</v>
      </c>
      <c r="L372" s="9">
        <v>0</v>
      </c>
      <c r="M372" s="9">
        <v>3.7340999999999998</v>
      </c>
    </row>
    <row r="373" spans="1:13" x14ac:dyDescent="0.2">
      <c r="A373" s="9">
        <v>372</v>
      </c>
      <c r="B373" s="9">
        <v>1019.43</v>
      </c>
      <c r="C373" s="9">
        <v>14.101000000000001</v>
      </c>
      <c r="D373" s="9">
        <v>-9.4190000000000005</v>
      </c>
      <c r="E373" s="9">
        <v>42.133395094485998</v>
      </c>
      <c r="F373" s="9">
        <v>0.42133395094485998</v>
      </c>
      <c r="G373" s="9">
        <v>2.3765000000000001</v>
      </c>
      <c r="H373" s="9">
        <v>3.5000000000000003E-2</v>
      </c>
      <c r="I373" s="9">
        <v>21.021300000000004</v>
      </c>
      <c r="J373" s="9">
        <v>1.49E-2</v>
      </c>
      <c r="K373" s="9">
        <v>34.16549999999998</v>
      </c>
      <c r="L373" s="9">
        <v>0</v>
      </c>
      <c r="M373" s="9">
        <v>3.7340999999999998</v>
      </c>
    </row>
    <row r="374" spans="1:13" x14ac:dyDescent="0.2">
      <c r="A374" s="9">
        <v>373</v>
      </c>
      <c r="B374" s="9">
        <v>1018.43</v>
      </c>
      <c r="C374" s="9">
        <v>14.085000000000001</v>
      </c>
      <c r="D374" s="9">
        <v>-9.4350000000000005</v>
      </c>
      <c r="E374" s="9">
        <v>42.090860064582998</v>
      </c>
      <c r="F374" s="9">
        <v>0.42090860064582997</v>
      </c>
      <c r="G374" s="9">
        <v>2.3763999999999998</v>
      </c>
      <c r="H374" s="9">
        <v>3.4799999999999998E-2</v>
      </c>
      <c r="I374" s="9">
        <v>21.056100000000004</v>
      </c>
      <c r="J374" s="9">
        <v>1.4800000000000001E-2</v>
      </c>
      <c r="K374" s="9">
        <v>34.180299999999981</v>
      </c>
      <c r="L374" s="9">
        <v>0</v>
      </c>
      <c r="M374" s="9">
        <v>3.7340999999999998</v>
      </c>
    </row>
    <row r="375" spans="1:13" x14ac:dyDescent="0.2">
      <c r="A375" s="9">
        <v>374</v>
      </c>
      <c r="B375" s="9">
        <v>1017.43</v>
      </c>
      <c r="C375" s="9">
        <v>14.069000000000001</v>
      </c>
      <c r="D375" s="9">
        <v>-9.4499999999999993</v>
      </c>
      <c r="E375" s="9">
        <v>42.048552582409002</v>
      </c>
      <c r="F375" s="9">
        <v>0.42048552582409005</v>
      </c>
      <c r="G375" s="9">
        <v>2.3763000000000001</v>
      </c>
      <c r="H375" s="9">
        <v>3.4700000000000002E-2</v>
      </c>
      <c r="I375" s="9">
        <v>21.090800000000005</v>
      </c>
      <c r="J375" s="9">
        <v>1.47E-2</v>
      </c>
      <c r="K375" s="9">
        <v>34.194999999999979</v>
      </c>
      <c r="L375" s="9">
        <v>0</v>
      </c>
      <c r="M375" s="9">
        <v>3.7340999999999998</v>
      </c>
    </row>
    <row r="376" spans="1:13" x14ac:dyDescent="0.2">
      <c r="A376" s="9">
        <v>375</v>
      </c>
      <c r="B376" s="9">
        <v>1016.43</v>
      </c>
      <c r="C376" s="9">
        <v>14.053000000000001</v>
      </c>
      <c r="D376" s="9">
        <v>-9.4649999999999999</v>
      </c>
      <c r="E376" s="9">
        <v>42.006466121057002</v>
      </c>
      <c r="F376" s="9">
        <v>0.42006466121057001</v>
      </c>
      <c r="G376" s="9">
        <v>2.3761999999999999</v>
      </c>
      <c r="H376" s="9">
        <v>3.4599999999999999E-2</v>
      </c>
      <c r="I376" s="9">
        <v>21.125400000000006</v>
      </c>
      <c r="J376" s="9">
        <v>1.46E-2</v>
      </c>
      <c r="K376" s="9">
        <v>34.20959999999998</v>
      </c>
      <c r="L376" s="9">
        <v>0</v>
      </c>
      <c r="M376" s="9">
        <v>3.7340999999999998</v>
      </c>
    </row>
    <row r="377" spans="1:13" x14ac:dyDescent="0.2">
      <c r="A377" s="9">
        <v>376</v>
      </c>
      <c r="B377" s="9">
        <v>1015.43</v>
      </c>
      <c r="C377" s="9">
        <v>14.037000000000001</v>
      </c>
      <c r="D377" s="9">
        <v>-9.48</v>
      </c>
      <c r="E377" s="9">
        <v>41.964593386125998</v>
      </c>
      <c r="F377" s="9">
        <v>0.41964593386125998</v>
      </c>
      <c r="G377" s="9">
        <v>2.3761000000000001</v>
      </c>
      <c r="H377" s="9">
        <v>3.44E-2</v>
      </c>
      <c r="I377" s="9">
        <v>21.159800000000008</v>
      </c>
      <c r="J377" s="9">
        <v>1.4500000000000001E-2</v>
      </c>
      <c r="K377" s="9">
        <v>34.224099999999979</v>
      </c>
      <c r="L377" s="9">
        <v>0</v>
      </c>
      <c r="M377" s="9">
        <v>3.7340999999999998</v>
      </c>
    </row>
    <row r="378" spans="1:13" x14ac:dyDescent="0.2">
      <c r="A378" s="9">
        <v>377</v>
      </c>
      <c r="B378" s="9">
        <v>1014.43</v>
      </c>
      <c r="C378" s="9">
        <v>14.022</v>
      </c>
      <c r="D378" s="9">
        <v>-9.4949999999999992</v>
      </c>
      <c r="E378" s="9">
        <v>41.922926119873999</v>
      </c>
      <c r="F378" s="9">
        <v>0.41922926119873999</v>
      </c>
      <c r="G378" s="9">
        <v>2.3759999999999999</v>
      </c>
      <c r="H378" s="9">
        <v>3.4299999999999997E-2</v>
      </c>
      <c r="I378" s="9">
        <v>21.194100000000006</v>
      </c>
      <c r="J378" s="9">
        <v>1.4500000000000001E-2</v>
      </c>
      <c r="K378" s="9">
        <v>34.238599999999977</v>
      </c>
      <c r="L378" s="9">
        <v>0</v>
      </c>
      <c r="M378" s="9">
        <v>3.7340999999999998</v>
      </c>
    </row>
    <row r="379" spans="1:13" x14ac:dyDescent="0.2">
      <c r="A379" s="9">
        <v>378</v>
      </c>
      <c r="B379" s="9">
        <v>1013.43</v>
      </c>
      <c r="C379" s="9">
        <v>14.006</v>
      </c>
      <c r="D379" s="9">
        <v>-9.51</v>
      </c>
      <c r="E379" s="9">
        <v>41.881454842274998</v>
      </c>
      <c r="F379" s="9">
        <v>0.41881454842274995</v>
      </c>
      <c r="G379" s="9">
        <v>2.3759000000000001</v>
      </c>
      <c r="H379" s="9">
        <v>3.4200000000000001E-2</v>
      </c>
      <c r="I379" s="9">
        <v>21.228300000000004</v>
      </c>
      <c r="J379" s="9">
        <v>1.44E-2</v>
      </c>
      <c r="K379" s="9">
        <v>34.252999999999979</v>
      </c>
      <c r="L379" s="9">
        <v>0</v>
      </c>
      <c r="M379" s="9">
        <v>3.7340999999999998</v>
      </c>
    </row>
    <row r="380" spans="1:13" x14ac:dyDescent="0.2">
      <c r="A380" s="9">
        <v>379</v>
      </c>
      <c r="B380" s="9">
        <v>1012.43</v>
      </c>
      <c r="C380" s="9">
        <v>13.99</v>
      </c>
      <c r="D380" s="9">
        <v>-9.5250000000000004</v>
      </c>
      <c r="E380" s="9">
        <v>41.840168501765</v>
      </c>
      <c r="F380" s="9">
        <v>0.41840168501765002</v>
      </c>
      <c r="G380" s="9">
        <v>2.3757999999999999</v>
      </c>
      <c r="H380" s="9">
        <v>3.4099999999999998E-2</v>
      </c>
      <c r="I380" s="9">
        <v>21.262400000000003</v>
      </c>
      <c r="J380" s="9">
        <v>1.43E-2</v>
      </c>
      <c r="K380" s="9">
        <v>34.267299999999977</v>
      </c>
      <c r="L380" s="9">
        <v>0</v>
      </c>
      <c r="M380" s="9">
        <v>3.7340999999999998</v>
      </c>
    </row>
    <row r="381" spans="1:13" x14ac:dyDescent="0.2">
      <c r="A381" s="9">
        <v>380</v>
      </c>
      <c r="B381" s="9">
        <v>1011.43</v>
      </c>
      <c r="C381" s="9">
        <v>13.974</v>
      </c>
      <c r="D381" s="9">
        <v>-9.5410000000000004</v>
      </c>
      <c r="E381" s="9">
        <v>41.799053993186</v>
      </c>
      <c r="F381" s="9">
        <v>0.41799053993185997</v>
      </c>
      <c r="G381" s="9">
        <v>2.3757000000000001</v>
      </c>
      <c r="H381" s="9">
        <v>3.4000000000000002E-2</v>
      </c>
      <c r="I381" s="9">
        <v>21.296400000000002</v>
      </c>
      <c r="J381" s="9">
        <v>1.4200000000000001E-2</v>
      </c>
      <c r="K381" s="9">
        <v>34.28149999999998</v>
      </c>
      <c r="L381" s="9">
        <v>0</v>
      </c>
      <c r="M381" s="9">
        <v>3.7340999999999998</v>
      </c>
    </row>
    <row r="382" spans="1:13" x14ac:dyDescent="0.2">
      <c r="A382" s="9">
        <v>381</v>
      </c>
      <c r="B382" s="9">
        <v>1010.43</v>
      </c>
      <c r="C382" s="9">
        <v>13.958</v>
      </c>
      <c r="D382" s="9">
        <v>-9.5559999999999992</v>
      </c>
      <c r="E382" s="9">
        <v>41.758095483124002</v>
      </c>
      <c r="F382" s="9">
        <v>0.41758095483124003</v>
      </c>
      <c r="G382" s="9">
        <v>2.3755999999999999</v>
      </c>
      <c r="H382" s="9">
        <v>3.39E-2</v>
      </c>
      <c r="I382" s="9">
        <v>21.330300000000001</v>
      </c>
      <c r="J382" s="9">
        <v>1.4200000000000001E-2</v>
      </c>
      <c r="K382" s="9">
        <v>34.295699999999982</v>
      </c>
      <c r="L382" s="9">
        <v>0</v>
      </c>
      <c r="M382" s="9">
        <v>3.7340999999999998</v>
      </c>
    </row>
    <row r="383" spans="1:13" x14ac:dyDescent="0.2">
      <c r="A383" s="9">
        <v>382</v>
      </c>
      <c r="B383" s="9">
        <v>1009.43</v>
      </c>
      <c r="C383" s="9">
        <v>13.942</v>
      </c>
      <c r="D383" s="9">
        <v>-9.5709999999999997</v>
      </c>
      <c r="E383" s="9">
        <v>41.717273436489997</v>
      </c>
      <c r="F383" s="9">
        <v>0.41717273436489999</v>
      </c>
      <c r="G383" s="9">
        <v>2.3755000000000002</v>
      </c>
      <c r="H383" s="9">
        <v>3.3799999999999997E-2</v>
      </c>
      <c r="I383" s="9">
        <v>21.364100000000001</v>
      </c>
      <c r="J383" s="9">
        <v>1.41E-2</v>
      </c>
      <c r="K383" s="9">
        <v>34.309799999999981</v>
      </c>
      <c r="L383" s="9">
        <v>0</v>
      </c>
      <c r="M383" s="9">
        <v>3.7340999999999998</v>
      </c>
    </row>
    <row r="384" spans="1:13" x14ac:dyDescent="0.2">
      <c r="A384" s="9">
        <v>383</v>
      </c>
      <c r="B384" s="9">
        <v>1008.43</v>
      </c>
      <c r="C384" s="9">
        <v>13.926</v>
      </c>
      <c r="D384" s="9">
        <v>-9.5860000000000003</v>
      </c>
      <c r="E384" s="9">
        <v>41.676563176404997</v>
      </c>
      <c r="F384" s="9">
        <v>0.41676563176404996</v>
      </c>
      <c r="G384" s="9">
        <v>2.3754</v>
      </c>
      <c r="H384" s="9">
        <v>3.3799999999999997E-2</v>
      </c>
      <c r="I384" s="9">
        <v>21.3979</v>
      </c>
      <c r="J384" s="9">
        <v>1.4E-2</v>
      </c>
      <c r="K384" s="9">
        <v>34.323799999999984</v>
      </c>
      <c r="L384" s="9">
        <v>0</v>
      </c>
      <c r="M384" s="9">
        <v>3.7340999999999998</v>
      </c>
    </row>
    <row r="385" spans="1:13" x14ac:dyDescent="0.2">
      <c r="A385" s="9">
        <v>384</v>
      </c>
      <c r="B385" s="9">
        <v>1007.43</v>
      </c>
      <c r="C385" s="9">
        <v>13.91</v>
      </c>
      <c r="D385" s="9">
        <v>-9.6020000000000003</v>
      </c>
      <c r="E385" s="9">
        <v>41.635932679538001</v>
      </c>
      <c r="F385" s="9">
        <v>0.41635932679538001</v>
      </c>
      <c r="G385" s="9">
        <v>2.3753000000000002</v>
      </c>
      <c r="H385" s="9">
        <v>3.3799999999999997E-2</v>
      </c>
      <c r="I385" s="9">
        <v>21.431699999999999</v>
      </c>
      <c r="K385" s="9">
        <v>34.323799999999984</v>
      </c>
      <c r="L385" s="9">
        <v>0</v>
      </c>
      <c r="M385" s="9">
        <v>3.7340999999999998</v>
      </c>
    </row>
    <row r="386" spans="1:13" x14ac:dyDescent="0.2">
      <c r="A386" s="9">
        <v>385</v>
      </c>
      <c r="B386" s="9">
        <v>1006.43</v>
      </c>
      <c r="C386" s="9">
        <v>13.894</v>
      </c>
      <c r="D386" s="9">
        <v>-9.6170000000000009</v>
      </c>
      <c r="E386" s="9">
        <v>41.595339072474999</v>
      </c>
      <c r="F386" s="9">
        <v>0.41595339072475002</v>
      </c>
      <c r="G386" s="9">
        <v>2.3752</v>
      </c>
      <c r="H386" s="9">
        <v>3.3799999999999997E-2</v>
      </c>
      <c r="I386" s="9">
        <v>21.465499999999999</v>
      </c>
      <c r="K386" s="9">
        <v>34.323799999999984</v>
      </c>
      <c r="L386" s="9">
        <v>0</v>
      </c>
      <c r="M386" s="9">
        <v>3.7340999999999998</v>
      </c>
    </row>
    <row r="387" spans="1:13" x14ac:dyDescent="0.2">
      <c r="A387" s="9">
        <v>386</v>
      </c>
      <c r="B387" s="9">
        <v>1005.43</v>
      </c>
      <c r="C387" s="9">
        <v>13.878</v>
      </c>
      <c r="D387" s="9">
        <v>-9.6329999999999991</v>
      </c>
      <c r="E387" s="9">
        <v>41.554722796032003</v>
      </c>
      <c r="F387" s="9">
        <v>0.41554722796032001</v>
      </c>
      <c r="G387" s="9">
        <v>2.3751000000000002</v>
      </c>
      <c r="H387" s="9">
        <v>3.39E-2</v>
      </c>
      <c r="I387" s="9">
        <v>21.499399999999998</v>
      </c>
      <c r="K387" s="9">
        <v>34.323799999999984</v>
      </c>
      <c r="L387" s="9">
        <v>0</v>
      </c>
      <c r="M387" s="9">
        <v>3.7340999999999998</v>
      </c>
    </row>
    <row r="388" spans="1:13" x14ac:dyDescent="0.2">
      <c r="A388" s="9">
        <v>387</v>
      </c>
      <c r="B388" s="9">
        <v>1004.43</v>
      </c>
      <c r="C388" s="9">
        <v>13.863</v>
      </c>
      <c r="D388" s="9">
        <v>-9.6479999999999997</v>
      </c>
      <c r="E388" s="9">
        <v>41.513997328180999</v>
      </c>
      <c r="F388" s="9">
        <v>0.41513997328180996</v>
      </c>
      <c r="G388" s="9">
        <v>2.375</v>
      </c>
      <c r="H388" s="9">
        <v>3.4099999999999998E-2</v>
      </c>
      <c r="I388" s="9">
        <v>21.533499999999997</v>
      </c>
      <c r="K388" s="9">
        <v>34.323799999999984</v>
      </c>
      <c r="L388" s="9">
        <v>0</v>
      </c>
      <c r="M388" s="9">
        <v>3.7340999999999998</v>
      </c>
    </row>
    <row r="389" spans="1:13" x14ac:dyDescent="0.2">
      <c r="A389" s="9">
        <v>388</v>
      </c>
      <c r="B389" s="9">
        <v>1003.43</v>
      </c>
      <c r="C389" s="9">
        <v>13.847</v>
      </c>
      <c r="D389" s="9">
        <v>-9.6630000000000003</v>
      </c>
      <c r="E389" s="9">
        <v>41.473029782650002</v>
      </c>
      <c r="F389" s="9">
        <v>0.41473029782650001</v>
      </c>
      <c r="G389" s="9">
        <v>2.3748999999999998</v>
      </c>
      <c r="H389" s="9">
        <v>3.44E-2</v>
      </c>
      <c r="I389" s="9">
        <v>21.567899999999998</v>
      </c>
      <c r="K389" s="9">
        <v>34.323799999999984</v>
      </c>
      <c r="L389" s="9">
        <v>0</v>
      </c>
      <c r="M389" s="9">
        <v>3.7340999999999998</v>
      </c>
    </row>
    <row r="390" spans="1:13" x14ac:dyDescent="0.2">
      <c r="A390" s="9">
        <v>389</v>
      </c>
      <c r="B390" s="9">
        <v>1002.43</v>
      </c>
      <c r="C390" s="9">
        <v>13.831</v>
      </c>
      <c r="D390" s="9">
        <v>-9.6790000000000003</v>
      </c>
      <c r="E390" s="9">
        <v>41.431600917997997</v>
      </c>
      <c r="F390" s="9">
        <v>0.41431600917997996</v>
      </c>
      <c r="G390" s="9">
        <v>2.3748</v>
      </c>
      <c r="H390" s="9">
        <v>3.49E-2</v>
      </c>
      <c r="I390" s="9">
        <v>21.602799999999998</v>
      </c>
      <c r="K390" s="9">
        <v>34.323799999999984</v>
      </c>
      <c r="L390" s="9">
        <v>0</v>
      </c>
      <c r="M390" s="9">
        <v>3.7340999999999998</v>
      </c>
    </row>
    <row r="391" spans="1:13" x14ac:dyDescent="0.2">
      <c r="A391" s="9">
        <v>390</v>
      </c>
      <c r="B391" s="9">
        <v>1001.43</v>
      </c>
      <c r="C391" s="9">
        <v>13.815</v>
      </c>
      <c r="D391" s="9">
        <v>-9.6940000000000008</v>
      </c>
      <c r="E391" s="9">
        <v>41.389312802135002</v>
      </c>
      <c r="F391" s="9">
        <v>0.41389312802135003</v>
      </c>
      <c r="G391" s="9">
        <v>2.3746999999999998</v>
      </c>
      <c r="H391" s="9">
        <v>3.5799999999999998E-2</v>
      </c>
      <c r="I391" s="9">
        <v>21.638599999999997</v>
      </c>
      <c r="K391" s="9">
        <v>34.323799999999984</v>
      </c>
      <c r="L391" s="9">
        <v>0</v>
      </c>
      <c r="M391" s="9">
        <v>3.7340999999999998</v>
      </c>
    </row>
    <row r="392" spans="1:13" x14ac:dyDescent="0.2">
      <c r="A392" s="9">
        <v>391</v>
      </c>
      <c r="B392" s="9">
        <v>1000.43</v>
      </c>
      <c r="C392" s="9">
        <v>13.798999999999999</v>
      </c>
      <c r="D392" s="9">
        <v>-9.7100000000000009</v>
      </c>
      <c r="E392" s="9">
        <v>41.345341779998002</v>
      </c>
      <c r="F392" s="9">
        <v>0.41345341779998002</v>
      </c>
      <c r="G392" s="9">
        <v>2.3744999999999998</v>
      </c>
      <c r="H392" s="9">
        <v>3.7499999999999999E-2</v>
      </c>
      <c r="I392" s="9">
        <v>21.676099999999998</v>
      </c>
      <c r="K392" s="9">
        <v>34.323799999999984</v>
      </c>
      <c r="L392" s="9">
        <v>0</v>
      </c>
      <c r="M392" s="9">
        <v>3.7340999999999998</v>
      </c>
    </row>
    <row r="393" spans="1:13" x14ac:dyDescent="0.2">
      <c r="A393" s="9">
        <v>392</v>
      </c>
      <c r="B393" s="9">
        <v>999.43</v>
      </c>
      <c r="C393" s="9">
        <v>13.782999999999999</v>
      </c>
      <c r="D393" s="9">
        <v>-9.7249999999999996</v>
      </c>
      <c r="E393" s="9">
        <v>41.297652553410998</v>
      </c>
      <c r="F393" s="9">
        <v>0.41297652553410996</v>
      </c>
      <c r="G393" s="9">
        <v>2.3742999999999999</v>
      </c>
      <c r="H393" s="9">
        <v>4.1200000000000001E-2</v>
      </c>
      <c r="I393" s="9">
        <v>21.717299999999998</v>
      </c>
      <c r="K393" s="9">
        <v>34.323799999999984</v>
      </c>
      <c r="L393" s="9">
        <v>0</v>
      </c>
      <c r="M393" s="9">
        <v>3.7340999999999998</v>
      </c>
    </row>
    <row r="394" spans="1:13" x14ac:dyDescent="0.2">
      <c r="A394" s="9">
        <v>393</v>
      </c>
      <c r="B394" s="9">
        <v>998.43</v>
      </c>
      <c r="C394" s="9">
        <v>13.766999999999999</v>
      </c>
      <c r="D394" s="9">
        <v>-9.7409999999999997</v>
      </c>
      <c r="E394" s="9">
        <v>41.240456440556002</v>
      </c>
      <c r="F394" s="9">
        <v>0.41240456440556</v>
      </c>
      <c r="G394" s="9">
        <v>2.3738999999999999</v>
      </c>
      <c r="H394" s="9">
        <v>5.0500000000000003E-2</v>
      </c>
      <c r="I394" s="9">
        <v>21.767799999999998</v>
      </c>
      <c r="K394" s="9">
        <v>34.323799999999984</v>
      </c>
      <c r="L394" s="9">
        <v>0</v>
      </c>
      <c r="M394" s="9">
        <v>3.7340999999999998</v>
      </c>
    </row>
    <row r="395" spans="1:13" x14ac:dyDescent="0.2">
      <c r="A395" s="9">
        <v>394</v>
      </c>
      <c r="B395" s="9">
        <v>997.43</v>
      </c>
      <c r="C395" s="9">
        <v>13.750999999999999</v>
      </c>
      <c r="D395" s="9">
        <v>-9.7560000000000002</v>
      </c>
      <c r="E395" s="9">
        <v>41.169841985844002</v>
      </c>
      <c r="F395" s="9">
        <v>0.41169841985844002</v>
      </c>
      <c r="G395" s="9">
        <v>2.3734000000000002</v>
      </c>
      <c r="H395" s="9">
        <v>7.6600000000000001E-2</v>
      </c>
      <c r="I395" s="9">
        <v>21.844399999999997</v>
      </c>
      <c r="K395" s="9">
        <v>34.323799999999984</v>
      </c>
      <c r="L395" s="9">
        <v>0</v>
      </c>
      <c r="M395" s="9">
        <v>3.7340999999999998</v>
      </c>
    </row>
    <row r="396" spans="1:13" x14ac:dyDescent="0.2">
      <c r="A396" s="9">
        <v>395</v>
      </c>
      <c r="B396" s="9">
        <v>996.43</v>
      </c>
      <c r="C396" s="9">
        <v>13.734999999999999</v>
      </c>
      <c r="D396" s="9">
        <v>-9.7720000000000002</v>
      </c>
      <c r="E396" s="9">
        <v>41.080806926683003</v>
      </c>
      <c r="F396" s="9">
        <v>0.41080806926683006</v>
      </c>
      <c r="G396" s="9">
        <v>2.3725999999999998</v>
      </c>
      <c r="H396" s="9">
        <v>9.35E-2</v>
      </c>
      <c r="I396" s="9">
        <v>21.937899999999996</v>
      </c>
      <c r="K396" s="9">
        <v>34.323799999999984</v>
      </c>
      <c r="L396" s="9">
        <v>0</v>
      </c>
      <c r="M396" s="9">
        <v>3.7340999999999998</v>
      </c>
    </row>
    <row r="397" spans="1:13" x14ac:dyDescent="0.2">
      <c r="A397" s="9">
        <v>396</v>
      </c>
      <c r="B397" s="9">
        <v>995.43</v>
      </c>
      <c r="C397" s="9">
        <v>13.718999999999999</v>
      </c>
      <c r="D397" s="9">
        <v>-9.7880000000000003</v>
      </c>
      <c r="E397" s="9">
        <v>40.992661463144998</v>
      </c>
      <c r="F397" s="9">
        <v>0.40992661463144997</v>
      </c>
      <c r="G397" s="9">
        <v>2.3717000000000001</v>
      </c>
      <c r="H397" s="9">
        <v>9.2600000000000002E-2</v>
      </c>
      <c r="I397" s="9">
        <v>22.030499999999996</v>
      </c>
      <c r="K397" s="9">
        <v>34.323799999999984</v>
      </c>
      <c r="L397" s="9">
        <v>0</v>
      </c>
      <c r="M397" s="9">
        <v>3.7340999999999998</v>
      </c>
    </row>
    <row r="398" spans="1:13" x14ac:dyDescent="0.2">
      <c r="A398" s="9">
        <v>397</v>
      </c>
      <c r="B398" s="9">
        <v>994.43</v>
      </c>
      <c r="C398" s="9">
        <v>13.704000000000001</v>
      </c>
      <c r="D398" s="9">
        <v>-9.8030000000000008</v>
      </c>
      <c r="E398" s="9">
        <v>40.905396853764003</v>
      </c>
      <c r="F398" s="9">
        <v>0.40905396853764003</v>
      </c>
      <c r="G398" s="9">
        <v>2.3708999999999998</v>
      </c>
      <c r="H398" s="9">
        <v>9.1700000000000004E-2</v>
      </c>
      <c r="I398" s="9">
        <v>22.122199999999996</v>
      </c>
      <c r="K398" s="9">
        <v>34.323799999999984</v>
      </c>
      <c r="L398" s="9">
        <v>0</v>
      </c>
      <c r="M398" s="9">
        <v>3.7340999999999998</v>
      </c>
    </row>
    <row r="399" spans="1:13" x14ac:dyDescent="0.2">
      <c r="A399" s="9">
        <v>398</v>
      </c>
      <c r="B399" s="9">
        <v>993.43</v>
      </c>
      <c r="C399" s="9">
        <v>13.688000000000001</v>
      </c>
      <c r="D399" s="9">
        <v>-9.8190000000000008</v>
      </c>
      <c r="E399" s="9">
        <v>40.819004443437002</v>
      </c>
      <c r="F399" s="9">
        <v>0.40819004443437001</v>
      </c>
      <c r="G399" s="9">
        <v>2.3700999999999999</v>
      </c>
      <c r="H399" s="9">
        <v>9.0800000000000006E-2</v>
      </c>
      <c r="I399" s="9">
        <v>22.212999999999997</v>
      </c>
      <c r="K399" s="9">
        <v>34.323799999999984</v>
      </c>
      <c r="L399" s="9">
        <v>0</v>
      </c>
      <c r="M399" s="9">
        <v>3.7340999999999998</v>
      </c>
    </row>
    <row r="400" spans="1:13" x14ac:dyDescent="0.2">
      <c r="A400" s="9">
        <v>399</v>
      </c>
      <c r="B400" s="9">
        <v>992.43</v>
      </c>
      <c r="C400" s="9">
        <v>13.672000000000001</v>
      </c>
      <c r="D400" s="9">
        <v>-9.8350000000000009</v>
      </c>
      <c r="E400" s="9">
        <v>40.733475662604</v>
      </c>
      <c r="F400" s="9">
        <v>0.40733475662604002</v>
      </c>
      <c r="G400" s="9">
        <v>2.3693</v>
      </c>
      <c r="H400" s="9">
        <v>0.09</v>
      </c>
      <c r="I400" s="9">
        <v>22.302999999999997</v>
      </c>
      <c r="K400" s="9">
        <v>34.323799999999984</v>
      </c>
      <c r="L400" s="9">
        <v>0</v>
      </c>
      <c r="M400" s="9">
        <v>3.7340999999999998</v>
      </c>
    </row>
    <row r="401" spans="1:13" x14ac:dyDescent="0.2">
      <c r="A401" s="9">
        <v>400</v>
      </c>
      <c r="B401" s="9">
        <v>991.43</v>
      </c>
      <c r="C401" s="9">
        <v>13.656000000000001</v>
      </c>
      <c r="D401" s="9">
        <v>-9.85</v>
      </c>
      <c r="E401" s="9">
        <v>40.648802026285999</v>
      </c>
      <c r="F401" s="9">
        <v>0.40648802026286002</v>
      </c>
      <c r="G401" s="9">
        <v>2.3685</v>
      </c>
      <c r="H401" s="9">
        <v>8.9099999999999999E-2</v>
      </c>
      <c r="I401" s="9">
        <v>22.392099999999996</v>
      </c>
      <c r="K401" s="9">
        <v>34.323799999999984</v>
      </c>
      <c r="L401" s="9">
        <v>0</v>
      </c>
      <c r="M401" s="9">
        <v>3.7340999999999998</v>
      </c>
    </row>
    <row r="402" spans="1:13" x14ac:dyDescent="0.2">
      <c r="A402" s="9">
        <v>401</v>
      </c>
      <c r="B402" s="9">
        <v>990.43</v>
      </c>
      <c r="C402" s="9">
        <v>13.64</v>
      </c>
      <c r="D402" s="9">
        <v>-9.8659999999999997</v>
      </c>
      <c r="E402" s="9">
        <v>40.564975133216997</v>
      </c>
      <c r="F402" s="9">
        <v>0.40564975133216996</v>
      </c>
      <c r="G402" s="9">
        <v>2.3677000000000001</v>
      </c>
      <c r="H402" s="9">
        <v>8.8300000000000003E-2</v>
      </c>
      <c r="I402" s="9">
        <v>22.480399999999996</v>
      </c>
      <c r="K402" s="9">
        <v>34.323799999999984</v>
      </c>
      <c r="L402" s="9">
        <v>0</v>
      </c>
      <c r="M402" s="9">
        <v>3.7340999999999998</v>
      </c>
    </row>
    <row r="403" spans="1:13" x14ac:dyDescent="0.2">
      <c r="A403" s="9">
        <v>402</v>
      </c>
      <c r="B403" s="9">
        <v>989.43</v>
      </c>
      <c r="C403" s="9">
        <v>13.624000000000001</v>
      </c>
      <c r="D403" s="9">
        <v>-9.8819999999999997</v>
      </c>
      <c r="E403" s="9">
        <v>40.481986665485003</v>
      </c>
      <c r="F403" s="9">
        <v>0.40481986665485004</v>
      </c>
      <c r="G403" s="9">
        <v>2.3668999999999998</v>
      </c>
      <c r="H403" s="9">
        <v>8.7400000000000005E-2</v>
      </c>
      <c r="I403" s="9">
        <v>22.567799999999995</v>
      </c>
      <c r="K403" s="9">
        <v>34.323799999999984</v>
      </c>
      <c r="L403" s="9">
        <v>0</v>
      </c>
      <c r="M403" s="9">
        <v>3.7340999999999998</v>
      </c>
    </row>
    <row r="404" spans="1:13" x14ac:dyDescent="0.2">
      <c r="A404" s="9">
        <v>403</v>
      </c>
      <c r="B404" s="9">
        <v>988.43</v>
      </c>
      <c r="C404" s="9">
        <v>13.608000000000001</v>
      </c>
      <c r="D404" s="9">
        <v>-9.8979999999999997</v>
      </c>
      <c r="E404" s="9">
        <v>40.399828386444</v>
      </c>
      <c r="F404" s="9">
        <v>0.40399828386443998</v>
      </c>
      <c r="G404" s="9">
        <v>2.3662000000000001</v>
      </c>
      <c r="H404" s="9">
        <v>8.6599999999999996E-2</v>
      </c>
      <c r="I404" s="9">
        <v>22.654399999999995</v>
      </c>
      <c r="K404" s="9">
        <v>34.323799999999984</v>
      </c>
      <c r="L404" s="9">
        <v>0</v>
      </c>
      <c r="M404" s="9">
        <v>3.7340999999999998</v>
      </c>
    </row>
    <row r="405" spans="1:13" x14ac:dyDescent="0.2">
      <c r="A405" s="9">
        <v>404</v>
      </c>
      <c r="B405" s="9">
        <v>987.43</v>
      </c>
      <c r="C405" s="9">
        <v>13.592000000000001</v>
      </c>
      <c r="D405" s="9">
        <v>-9.9130000000000003</v>
      </c>
      <c r="E405" s="9">
        <v>40.318492141196003</v>
      </c>
      <c r="F405" s="9">
        <v>0.40318492141196005</v>
      </c>
      <c r="G405" s="9">
        <v>2.3654000000000002</v>
      </c>
      <c r="H405" s="9">
        <v>8.5800000000000001E-2</v>
      </c>
      <c r="I405" s="9">
        <v>22.740199999999994</v>
      </c>
      <c r="K405" s="9">
        <v>34.323799999999984</v>
      </c>
      <c r="L405" s="9">
        <v>0</v>
      </c>
      <c r="M405" s="9">
        <v>3.7340999999999998</v>
      </c>
    </row>
    <row r="406" spans="1:13" x14ac:dyDescent="0.2">
      <c r="A406" s="9">
        <v>405</v>
      </c>
      <c r="B406" s="9">
        <v>986.43</v>
      </c>
      <c r="C406" s="9">
        <v>13.576000000000001</v>
      </c>
      <c r="D406" s="9">
        <v>-9.9290000000000003</v>
      </c>
      <c r="E406" s="9">
        <v>40.237969855038997</v>
      </c>
      <c r="F406" s="9">
        <v>0.40237969855038996</v>
      </c>
      <c r="G406" s="9">
        <v>2.3647</v>
      </c>
      <c r="H406" s="9">
        <v>8.5000000000000006E-2</v>
      </c>
      <c r="I406" s="9">
        <v>22.825199999999995</v>
      </c>
      <c r="K406" s="9">
        <v>34.323799999999984</v>
      </c>
      <c r="L406" s="9">
        <v>0</v>
      </c>
      <c r="M406" s="9">
        <v>3.7340999999999998</v>
      </c>
    </row>
    <row r="407" spans="1:13" x14ac:dyDescent="0.2">
      <c r="A407" s="9">
        <v>406</v>
      </c>
      <c r="B407" s="9">
        <v>985.43</v>
      </c>
      <c r="C407" s="9">
        <v>13.56</v>
      </c>
      <c r="D407" s="9">
        <v>-9.9450000000000003</v>
      </c>
      <c r="E407" s="9">
        <v>40.158253532757001</v>
      </c>
      <c r="F407" s="9">
        <v>0.40158253532756999</v>
      </c>
      <c r="G407" s="9">
        <v>2.3639000000000001</v>
      </c>
      <c r="H407" s="9">
        <v>8.4199999999999997E-2</v>
      </c>
      <c r="I407" s="9">
        <v>22.909399999999994</v>
      </c>
      <c r="K407" s="9">
        <v>34.323799999999984</v>
      </c>
      <c r="L407" s="9">
        <v>0</v>
      </c>
      <c r="M407" s="9">
        <v>3.7340999999999998</v>
      </c>
    </row>
    <row r="408" spans="1:13" x14ac:dyDescent="0.2">
      <c r="A408" s="9">
        <v>407</v>
      </c>
      <c r="B408" s="9">
        <v>984.43</v>
      </c>
      <c r="C408" s="9">
        <v>13.545</v>
      </c>
      <c r="D408" s="9">
        <v>-9.9610000000000003</v>
      </c>
      <c r="E408" s="9">
        <v>40.079335257943001</v>
      </c>
      <c r="F408" s="9">
        <v>0.40079335257943</v>
      </c>
      <c r="G408" s="9">
        <v>2.3632</v>
      </c>
      <c r="H408" s="9">
        <v>8.3400000000000002E-2</v>
      </c>
      <c r="I408" s="9">
        <v>22.992799999999995</v>
      </c>
      <c r="K408" s="9">
        <v>34.323799999999984</v>
      </c>
      <c r="L408" s="9">
        <v>0</v>
      </c>
      <c r="M408" s="9">
        <v>3.7340999999999998</v>
      </c>
    </row>
    <row r="409" spans="1:13" x14ac:dyDescent="0.2">
      <c r="A409" s="9">
        <v>408</v>
      </c>
      <c r="B409" s="9">
        <v>983.43</v>
      </c>
      <c r="C409" s="9">
        <v>13.529</v>
      </c>
      <c r="D409" s="9">
        <v>-9.9770000000000003</v>
      </c>
      <c r="E409" s="9">
        <v>40.001207192023998</v>
      </c>
      <c r="F409" s="9">
        <v>0.40001207192023996</v>
      </c>
      <c r="G409" s="9">
        <v>2.3624999999999998</v>
      </c>
      <c r="H409" s="9">
        <v>8.2600000000000007E-2</v>
      </c>
      <c r="I409" s="9">
        <v>23.075399999999995</v>
      </c>
      <c r="K409" s="9">
        <v>34.323799999999984</v>
      </c>
      <c r="L409" s="9">
        <v>0</v>
      </c>
      <c r="M409" s="9">
        <v>3.7340999999999998</v>
      </c>
    </row>
    <row r="410" spans="1:13" x14ac:dyDescent="0.2">
      <c r="A410" s="9">
        <v>409</v>
      </c>
      <c r="B410" s="9">
        <v>982.43</v>
      </c>
      <c r="C410" s="9">
        <v>13.513</v>
      </c>
      <c r="D410" s="9">
        <v>-9.9930000000000003</v>
      </c>
      <c r="E410" s="9">
        <v>39.923861573514003</v>
      </c>
      <c r="F410" s="9">
        <v>0.39923861573514002</v>
      </c>
      <c r="G410" s="9">
        <v>2.3618000000000001</v>
      </c>
      <c r="H410" s="9">
        <v>8.1799999999999998E-2</v>
      </c>
      <c r="I410" s="9">
        <v>23.157199999999996</v>
      </c>
      <c r="K410" s="9">
        <v>34.323799999999984</v>
      </c>
      <c r="L410" s="9">
        <v>0</v>
      </c>
      <c r="M410" s="9">
        <v>3.7340999999999998</v>
      </c>
    </row>
    <row r="411" spans="1:13" x14ac:dyDescent="0.2">
      <c r="A411" s="9">
        <v>410</v>
      </c>
      <c r="B411" s="9">
        <v>981.43</v>
      </c>
      <c r="C411" s="9">
        <v>13.497</v>
      </c>
      <c r="D411" s="9">
        <v>-10.009</v>
      </c>
      <c r="E411" s="9">
        <v>39.847290717371997</v>
      </c>
      <c r="F411" s="9">
        <v>0.39847290717371997</v>
      </c>
      <c r="G411" s="9">
        <v>2.3610000000000002</v>
      </c>
      <c r="H411" s="9">
        <v>8.1000000000000003E-2</v>
      </c>
      <c r="I411" s="9">
        <v>23.238199999999996</v>
      </c>
      <c r="K411" s="9">
        <v>34.323799999999984</v>
      </c>
      <c r="L411" s="9">
        <v>0</v>
      </c>
      <c r="M411" s="9">
        <v>3.7340999999999998</v>
      </c>
    </row>
    <row r="412" spans="1:13" x14ac:dyDescent="0.2">
      <c r="A412" s="9">
        <v>411</v>
      </c>
      <c r="B412" s="9">
        <v>980.43</v>
      </c>
      <c r="C412" s="9">
        <v>13.481</v>
      </c>
      <c r="D412" s="9">
        <v>-10.025</v>
      </c>
      <c r="E412" s="9">
        <v>39.771487013940998</v>
      </c>
      <c r="F412" s="9">
        <v>0.39771487013940998</v>
      </c>
      <c r="G412" s="9">
        <v>2.3603000000000001</v>
      </c>
      <c r="H412" s="9">
        <v>8.0299999999999996E-2</v>
      </c>
      <c r="I412" s="9">
        <v>23.318499999999997</v>
      </c>
      <c r="K412" s="9">
        <v>34.323799999999984</v>
      </c>
      <c r="L412" s="9">
        <v>0</v>
      </c>
      <c r="M412" s="9">
        <v>3.7340999999999998</v>
      </c>
    </row>
    <row r="413" spans="1:13" x14ac:dyDescent="0.2">
      <c r="A413" s="9">
        <v>412</v>
      </c>
      <c r="B413" s="9">
        <v>979.43</v>
      </c>
      <c r="C413" s="9">
        <v>13.465</v>
      </c>
      <c r="D413" s="9">
        <v>-10.041</v>
      </c>
      <c r="E413" s="9">
        <v>39.696442928396003</v>
      </c>
      <c r="F413" s="9">
        <v>0.39696442928396003</v>
      </c>
      <c r="G413" s="9">
        <v>2.3597000000000001</v>
      </c>
      <c r="H413" s="9">
        <v>7.9500000000000001E-2</v>
      </c>
      <c r="I413" s="9">
        <v>23.397999999999996</v>
      </c>
      <c r="K413" s="9">
        <v>34.323799999999984</v>
      </c>
      <c r="L413" s="9">
        <v>0</v>
      </c>
      <c r="M413" s="9">
        <v>3.7340999999999998</v>
      </c>
    </row>
    <row r="414" spans="1:13" x14ac:dyDescent="0.2">
      <c r="A414" s="9">
        <v>413</v>
      </c>
      <c r="B414" s="9">
        <v>978.43</v>
      </c>
      <c r="C414" s="9">
        <v>13.449</v>
      </c>
      <c r="D414" s="9">
        <v>-10.057</v>
      </c>
      <c r="E414" s="9">
        <v>39.622150999920002</v>
      </c>
      <c r="F414" s="9">
        <v>0.39622150999920003</v>
      </c>
      <c r="G414" s="9">
        <v>2.359</v>
      </c>
      <c r="H414" s="9">
        <v>7.8799999999999995E-2</v>
      </c>
      <c r="I414" s="9">
        <v>23.476799999999997</v>
      </c>
      <c r="K414" s="9">
        <v>34.323799999999984</v>
      </c>
      <c r="L414" s="9">
        <v>0</v>
      </c>
      <c r="M414" s="9">
        <v>3.7340999999999998</v>
      </c>
    </row>
    <row r="415" spans="1:13" x14ac:dyDescent="0.2">
      <c r="A415" s="9">
        <v>414</v>
      </c>
      <c r="B415" s="9">
        <v>977.43</v>
      </c>
      <c r="C415" s="9">
        <v>13.433</v>
      </c>
      <c r="D415" s="9">
        <v>-10.073</v>
      </c>
      <c r="E415" s="9">
        <v>39.548603841014</v>
      </c>
      <c r="F415" s="9">
        <v>0.39548603841014002</v>
      </c>
      <c r="G415" s="9">
        <v>2.3582999999999998</v>
      </c>
      <c r="H415" s="9">
        <v>7.8E-2</v>
      </c>
      <c r="I415" s="9">
        <v>23.554799999999997</v>
      </c>
      <c r="K415" s="9">
        <v>34.323799999999984</v>
      </c>
      <c r="L415" s="9">
        <v>0</v>
      </c>
      <c r="M415" s="9">
        <v>3.7340999999999998</v>
      </c>
    </row>
    <row r="416" spans="1:13" x14ac:dyDescent="0.2">
      <c r="A416" s="9">
        <v>415</v>
      </c>
      <c r="B416" s="9">
        <v>976.43</v>
      </c>
      <c r="C416" s="9">
        <v>13.417</v>
      </c>
      <c r="D416" s="9">
        <v>-10.089</v>
      </c>
      <c r="E416" s="9">
        <v>39.475794136533999</v>
      </c>
      <c r="F416" s="9">
        <v>0.39475794136533998</v>
      </c>
      <c r="G416" s="9">
        <v>2.3576000000000001</v>
      </c>
      <c r="H416" s="9">
        <v>7.7299999999999994E-2</v>
      </c>
      <c r="I416" s="9">
        <v>23.632099999999998</v>
      </c>
      <c r="K416" s="9">
        <v>34.323799999999984</v>
      </c>
      <c r="L416" s="9">
        <v>0</v>
      </c>
      <c r="M416" s="9">
        <v>3.7340999999999998</v>
      </c>
    </row>
    <row r="417" spans="1:13" x14ac:dyDescent="0.2">
      <c r="A417" s="9">
        <v>416</v>
      </c>
      <c r="B417" s="9">
        <v>975.43</v>
      </c>
      <c r="C417" s="9">
        <v>13.401</v>
      </c>
      <c r="D417" s="9">
        <v>-10.105</v>
      </c>
      <c r="E417" s="9">
        <v>39.403714643211998</v>
      </c>
      <c r="F417" s="9">
        <v>0.39403714643211996</v>
      </c>
      <c r="G417" s="9">
        <v>2.3570000000000002</v>
      </c>
      <c r="H417" s="9">
        <v>7.6600000000000001E-2</v>
      </c>
      <c r="I417" s="9">
        <v>23.708699999999997</v>
      </c>
      <c r="K417" s="9">
        <v>34.323799999999984</v>
      </c>
      <c r="L417" s="9">
        <v>0</v>
      </c>
      <c r="M417" s="9">
        <v>3.7340999999999998</v>
      </c>
    </row>
    <row r="418" spans="1:13" x14ac:dyDescent="0.2">
      <c r="A418" s="9">
        <v>417</v>
      </c>
      <c r="B418" s="9">
        <v>974.43</v>
      </c>
      <c r="C418" s="9">
        <v>13.385999999999999</v>
      </c>
      <c r="D418" s="9">
        <v>-10.121</v>
      </c>
      <c r="E418" s="9">
        <v>39.332358188777</v>
      </c>
      <c r="F418" s="9">
        <v>0.39332358188777</v>
      </c>
      <c r="G418" s="9">
        <v>2.3563000000000001</v>
      </c>
      <c r="H418" s="9">
        <v>7.5800000000000006E-2</v>
      </c>
      <c r="I418" s="9">
        <v>23.784499999999998</v>
      </c>
      <c r="K418" s="9">
        <v>34.323799999999984</v>
      </c>
      <c r="L418" s="9">
        <v>0</v>
      </c>
      <c r="M418" s="9">
        <v>3.7340999999999998</v>
      </c>
    </row>
    <row r="419" spans="1:13" x14ac:dyDescent="0.2">
      <c r="A419" s="9">
        <v>418</v>
      </c>
      <c r="B419" s="9">
        <v>973.43</v>
      </c>
      <c r="C419" s="9">
        <v>13.37</v>
      </c>
      <c r="D419" s="9">
        <v>-10.137</v>
      </c>
      <c r="E419" s="9">
        <v>39.261717671288999</v>
      </c>
      <c r="F419" s="9">
        <v>0.39261717671288998</v>
      </c>
      <c r="G419" s="9">
        <v>2.3557000000000001</v>
      </c>
      <c r="H419" s="9">
        <v>7.51E-2</v>
      </c>
      <c r="I419" s="9">
        <v>23.859599999999997</v>
      </c>
      <c r="K419" s="9">
        <v>34.323799999999984</v>
      </c>
      <c r="L419" s="9">
        <v>0</v>
      </c>
      <c r="M419" s="9">
        <v>3.7340999999999998</v>
      </c>
    </row>
    <row r="420" spans="1:13" x14ac:dyDescent="0.2">
      <c r="A420" s="9">
        <v>419</v>
      </c>
      <c r="B420" s="9">
        <v>972.43</v>
      </c>
      <c r="C420" s="9">
        <v>13.353999999999999</v>
      </c>
      <c r="D420" s="9">
        <v>-10.154</v>
      </c>
      <c r="E420" s="9">
        <v>39.191786058410003</v>
      </c>
      <c r="F420" s="9">
        <v>0.39191786058410005</v>
      </c>
      <c r="G420" s="9">
        <v>2.355</v>
      </c>
      <c r="H420" s="9">
        <v>7.4399999999999994E-2</v>
      </c>
      <c r="I420" s="9">
        <v>23.933999999999997</v>
      </c>
      <c r="K420" s="9">
        <v>34.323799999999984</v>
      </c>
      <c r="L420" s="9">
        <v>0</v>
      </c>
      <c r="M420" s="9">
        <v>3.7340999999999998</v>
      </c>
    </row>
    <row r="421" spans="1:13" x14ac:dyDescent="0.2">
      <c r="A421" s="9">
        <v>420</v>
      </c>
      <c r="B421" s="9">
        <v>971.43</v>
      </c>
      <c r="C421" s="9">
        <v>13.337999999999999</v>
      </c>
      <c r="D421" s="9">
        <v>-10.17</v>
      </c>
      <c r="E421" s="9">
        <v>39.122556386701</v>
      </c>
      <c r="F421" s="9">
        <v>0.39122556386701002</v>
      </c>
      <c r="G421" s="9">
        <v>2.3544</v>
      </c>
      <c r="H421" s="9">
        <v>7.3700000000000002E-2</v>
      </c>
      <c r="I421" s="9">
        <v>24.007699999999996</v>
      </c>
      <c r="K421" s="9">
        <v>34.323799999999984</v>
      </c>
      <c r="L421" s="9">
        <v>0</v>
      </c>
      <c r="M421" s="9">
        <v>3.7340999999999998</v>
      </c>
    </row>
    <row r="422" spans="1:13" x14ac:dyDescent="0.2">
      <c r="A422" s="9">
        <v>421</v>
      </c>
      <c r="B422" s="9">
        <v>970.43</v>
      </c>
      <c r="C422" s="9">
        <v>13.321999999999999</v>
      </c>
      <c r="D422" s="9">
        <v>-10.186</v>
      </c>
      <c r="E422" s="9">
        <v>39.054021760925004</v>
      </c>
      <c r="F422" s="9">
        <v>0.39054021760925006</v>
      </c>
      <c r="G422" s="9">
        <v>2.3538000000000001</v>
      </c>
      <c r="H422" s="9">
        <v>7.2999999999999995E-2</v>
      </c>
      <c r="I422" s="9">
        <v>24.080699999999997</v>
      </c>
      <c r="K422" s="9">
        <v>34.323799999999984</v>
      </c>
      <c r="L422" s="9">
        <v>0</v>
      </c>
      <c r="M422" s="9">
        <v>3.7340999999999998</v>
      </c>
    </row>
    <row r="423" spans="1:13" x14ac:dyDescent="0.2">
      <c r="A423" s="9">
        <v>422</v>
      </c>
      <c r="B423" s="9">
        <v>969.43</v>
      </c>
      <c r="C423" s="9">
        <v>13.305999999999999</v>
      </c>
      <c r="D423" s="9">
        <v>-10.202</v>
      </c>
      <c r="E423" s="9">
        <v>38.986175353339</v>
      </c>
      <c r="F423" s="9">
        <v>0.38986175353338998</v>
      </c>
      <c r="G423" s="9">
        <v>2.3532000000000002</v>
      </c>
      <c r="H423" s="9">
        <v>7.2300000000000003E-2</v>
      </c>
      <c r="I423" s="9">
        <v>24.152999999999995</v>
      </c>
      <c r="K423" s="9">
        <v>34.323799999999984</v>
      </c>
      <c r="L423" s="9">
        <v>0</v>
      </c>
      <c r="M423" s="9">
        <v>3.7340999999999998</v>
      </c>
    </row>
    <row r="424" spans="1:13" x14ac:dyDescent="0.2">
      <c r="A424" s="9">
        <v>423</v>
      </c>
      <c r="B424" s="9">
        <v>968.43</v>
      </c>
      <c r="C424" s="9">
        <v>13.29</v>
      </c>
      <c r="D424" s="9">
        <v>-10.218999999999999</v>
      </c>
      <c r="E424" s="9">
        <v>38.919010403061002</v>
      </c>
      <c r="F424" s="9">
        <v>0.38919010403061</v>
      </c>
      <c r="G424" s="9">
        <v>2.3525999999999998</v>
      </c>
      <c r="H424" s="9">
        <v>7.17E-2</v>
      </c>
      <c r="I424" s="9">
        <v>24.224699999999995</v>
      </c>
      <c r="K424" s="9">
        <v>34.323799999999984</v>
      </c>
      <c r="L424" s="9">
        <v>0</v>
      </c>
      <c r="M424" s="9">
        <v>3.7340999999999998</v>
      </c>
    </row>
    <row r="425" spans="1:13" x14ac:dyDescent="0.2">
      <c r="A425" s="9">
        <v>424</v>
      </c>
      <c r="B425" s="9">
        <v>967.43</v>
      </c>
      <c r="C425" s="9">
        <v>13.273999999999999</v>
      </c>
      <c r="D425" s="9">
        <v>-10.234999999999999</v>
      </c>
      <c r="E425" s="9">
        <v>38.852520215390001</v>
      </c>
      <c r="F425" s="9">
        <v>0.38852520215390002</v>
      </c>
      <c r="G425" s="9">
        <v>2.3519999999999999</v>
      </c>
      <c r="H425" s="9">
        <v>7.0999999999999994E-2</v>
      </c>
      <c r="I425" s="9">
        <v>24.295699999999997</v>
      </c>
      <c r="K425" s="9">
        <v>34.323799999999984</v>
      </c>
      <c r="L425" s="9">
        <v>0</v>
      </c>
      <c r="M425" s="9">
        <v>3.7340999999999998</v>
      </c>
    </row>
    <row r="426" spans="1:13" x14ac:dyDescent="0.2">
      <c r="A426" s="9">
        <v>425</v>
      </c>
      <c r="B426" s="9">
        <v>966.43</v>
      </c>
      <c r="C426" s="9">
        <v>13.257999999999999</v>
      </c>
      <c r="D426" s="9">
        <v>-10.250999999999999</v>
      </c>
      <c r="E426" s="9">
        <v>38.786698160915002</v>
      </c>
      <c r="F426" s="9">
        <v>0.38786698160915001</v>
      </c>
      <c r="G426" s="9">
        <v>2.3513999999999999</v>
      </c>
      <c r="H426" s="9">
        <v>7.0300000000000001E-2</v>
      </c>
      <c r="I426" s="9">
        <v>24.365999999999996</v>
      </c>
      <c r="K426" s="9">
        <v>34.323799999999984</v>
      </c>
      <c r="L426" s="9">
        <v>0</v>
      </c>
      <c r="M426" s="9">
        <v>3.7340999999999998</v>
      </c>
    </row>
    <row r="427" spans="1:13" x14ac:dyDescent="0.2">
      <c r="A427" s="9">
        <v>426</v>
      </c>
      <c r="B427" s="9">
        <v>965.43</v>
      </c>
      <c r="C427" s="9">
        <v>13.242000000000001</v>
      </c>
      <c r="D427" s="9">
        <v>-10.268000000000001</v>
      </c>
      <c r="E427" s="9">
        <v>38.721537675298002</v>
      </c>
      <c r="F427" s="9">
        <v>0.38721537675298001</v>
      </c>
      <c r="G427" s="9">
        <v>2.3508</v>
      </c>
      <c r="H427" s="9">
        <v>6.9699999999999998E-2</v>
      </c>
      <c r="I427" s="9">
        <v>24.435699999999997</v>
      </c>
      <c r="K427" s="9">
        <v>34.323799999999984</v>
      </c>
      <c r="L427" s="9">
        <v>0</v>
      </c>
      <c r="M427" s="9">
        <v>3.7340999999999998</v>
      </c>
    </row>
    <row r="428" spans="1:13" x14ac:dyDescent="0.2">
      <c r="A428" s="9">
        <v>427</v>
      </c>
      <c r="B428" s="9">
        <v>964.43</v>
      </c>
      <c r="C428" s="9">
        <v>13.227</v>
      </c>
      <c r="D428" s="9">
        <v>-10.284000000000001</v>
      </c>
      <c r="E428" s="9">
        <v>38.657032258256997</v>
      </c>
      <c r="F428" s="9">
        <v>0.38657032258256996</v>
      </c>
      <c r="G428" s="9">
        <v>2.3502000000000001</v>
      </c>
      <c r="H428" s="9">
        <v>6.9000000000000006E-2</v>
      </c>
      <c r="I428" s="9">
        <v>24.504699999999996</v>
      </c>
      <c r="K428" s="9">
        <v>34.323799999999984</v>
      </c>
      <c r="L428" s="9">
        <v>0</v>
      </c>
      <c r="M428" s="9">
        <v>3.7340999999999998</v>
      </c>
    </row>
    <row r="429" spans="1:13" x14ac:dyDescent="0.2">
      <c r="A429" s="9">
        <v>428</v>
      </c>
      <c r="B429" s="9">
        <v>963.43</v>
      </c>
      <c r="C429" s="9">
        <v>13.211</v>
      </c>
      <c r="D429" s="9">
        <v>-10.301</v>
      </c>
      <c r="E429" s="9">
        <v>38.593175473057997</v>
      </c>
      <c r="F429" s="9">
        <v>0.38593175473057995</v>
      </c>
      <c r="G429" s="9">
        <v>2.3496999999999999</v>
      </c>
      <c r="H429" s="9">
        <v>6.8400000000000002E-2</v>
      </c>
      <c r="I429" s="9">
        <v>24.573099999999997</v>
      </c>
      <c r="K429" s="9">
        <v>34.323799999999984</v>
      </c>
      <c r="L429" s="9">
        <v>0</v>
      </c>
      <c r="M429" s="9">
        <v>3.7340999999999998</v>
      </c>
    </row>
    <row r="430" spans="1:13" x14ac:dyDescent="0.2">
      <c r="A430" s="9">
        <v>429</v>
      </c>
      <c r="B430" s="9">
        <v>962.43</v>
      </c>
      <c r="C430" s="9">
        <v>13.195</v>
      </c>
      <c r="D430" s="9">
        <v>-10.317</v>
      </c>
      <c r="E430" s="9">
        <v>38.529960945824001</v>
      </c>
      <c r="F430" s="9">
        <v>0.38529960945823999</v>
      </c>
      <c r="G430" s="9">
        <v>2.3491</v>
      </c>
      <c r="H430" s="9">
        <v>6.7699999999999996E-2</v>
      </c>
      <c r="I430" s="9">
        <v>24.640799999999995</v>
      </c>
      <c r="K430" s="9">
        <v>34.323799999999984</v>
      </c>
      <c r="L430" s="9">
        <v>0</v>
      </c>
      <c r="M430" s="9">
        <v>3.7340999999999998</v>
      </c>
    </row>
    <row r="431" spans="1:13" x14ac:dyDescent="0.2">
      <c r="A431" s="9">
        <v>430</v>
      </c>
      <c r="B431" s="9">
        <v>961.43</v>
      </c>
      <c r="C431" s="9">
        <v>13.179</v>
      </c>
      <c r="D431" s="9">
        <v>-10.334</v>
      </c>
      <c r="E431" s="9">
        <v>38.467382364957999</v>
      </c>
      <c r="F431" s="9">
        <v>0.38467382364957997</v>
      </c>
      <c r="G431" s="9">
        <v>2.3485999999999998</v>
      </c>
      <c r="H431" s="9">
        <v>6.7100000000000007E-2</v>
      </c>
      <c r="I431" s="9">
        <v>24.707899999999995</v>
      </c>
      <c r="K431" s="9">
        <v>34.323799999999984</v>
      </c>
      <c r="L431" s="9">
        <v>0</v>
      </c>
      <c r="M431" s="9">
        <v>3.7340999999999998</v>
      </c>
    </row>
    <row r="432" spans="1:13" x14ac:dyDescent="0.2">
      <c r="A432" s="9">
        <v>431</v>
      </c>
      <c r="B432" s="9">
        <v>960.43</v>
      </c>
      <c r="C432" s="9">
        <v>13.163</v>
      </c>
      <c r="D432" s="9">
        <v>-10.35</v>
      </c>
      <c r="E432" s="9">
        <v>38.405433480471999</v>
      </c>
      <c r="F432" s="9">
        <v>0.38405433480472001</v>
      </c>
      <c r="G432" s="9">
        <v>2.3479999999999999</v>
      </c>
      <c r="H432" s="9">
        <v>6.6500000000000004E-2</v>
      </c>
      <c r="I432" s="9">
        <v>24.774399999999996</v>
      </c>
      <c r="K432" s="9">
        <v>34.323799999999984</v>
      </c>
      <c r="L432" s="9">
        <v>0</v>
      </c>
      <c r="M432" s="9">
        <v>3.7340999999999998</v>
      </c>
    </row>
    <row r="433" spans="1:13" x14ac:dyDescent="0.2">
      <c r="A433" s="9">
        <v>432</v>
      </c>
      <c r="B433" s="9">
        <v>959.43</v>
      </c>
      <c r="C433" s="9">
        <v>13.147</v>
      </c>
      <c r="D433" s="9">
        <v>-10.367000000000001</v>
      </c>
      <c r="E433" s="9">
        <v>38.344108103388997</v>
      </c>
      <c r="F433" s="9">
        <v>0.38344108103388996</v>
      </c>
      <c r="G433" s="9">
        <v>2.3475000000000001</v>
      </c>
      <c r="H433" s="9">
        <v>6.5799999999999997E-2</v>
      </c>
      <c r="I433" s="9">
        <v>24.840199999999996</v>
      </c>
      <c r="K433" s="9">
        <v>34.323799999999984</v>
      </c>
      <c r="L433" s="9">
        <v>0</v>
      </c>
      <c r="M433" s="9">
        <v>3.7340999999999998</v>
      </c>
    </row>
    <row r="434" spans="1:13" x14ac:dyDescent="0.2">
      <c r="A434" s="9">
        <v>433</v>
      </c>
      <c r="B434" s="9">
        <v>958.43</v>
      </c>
      <c r="C434" s="9">
        <v>13.131</v>
      </c>
      <c r="D434" s="9">
        <v>-10.382999999999999</v>
      </c>
      <c r="E434" s="9">
        <v>38.283400105132998</v>
      </c>
      <c r="F434" s="9">
        <v>0.38283400105132998</v>
      </c>
      <c r="G434" s="9">
        <v>2.347</v>
      </c>
      <c r="H434" s="9">
        <v>6.5199999999999994E-2</v>
      </c>
      <c r="I434" s="9">
        <v>24.905399999999997</v>
      </c>
      <c r="K434" s="9">
        <v>34.323799999999984</v>
      </c>
      <c r="L434" s="9">
        <v>0</v>
      </c>
      <c r="M434" s="9">
        <v>3.7340999999999998</v>
      </c>
    </row>
    <row r="435" spans="1:13" x14ac:dyDescent="0.2">
      <c r="A435" s="9">
        <v>434</v>
      </c>
      <c r="B435" s="9">
        <v>957.43</v>
      </c>
      <c r="C435" s="9">
        <v>13.115</v>
      </c>
      <c r="D435" s="9">
        <v>-10.4</v>
      </c>
      <c r="E435" s="9">
        <v>38.223303416861</v>
      </c>
      <c r="F435" s="9">
        <v>0.38223303416860999</v>
      </c>
      <c r="G435" s="9">
        <v>2.3464</v>
      </c>
      <c r="I435" s="9">
        <v>24.905399999999997</v>
      </c>
      <c r="K435" s="9">
        <v>34.323799999999984</v>
      </c>
      <c r="L435" s="9">
        <v>0</v>
      </c>
      <c r="M435" s="9">
        <v>3.7340999999999998</v>
      </c>
    </row>
    <row r="436" spans="1:13" x14ac:dyDescent="0.2">
      <c r="A436" s="9">
        <v>435</v>
      </c>
      <c r="B436" s="9">
        <v>956.43</v>
      </c>
      <c r="C436" s="9">
        <v>13.099</v>
      </c>
      <c r="D436" s="9">
        <v>-10.416</v>
      </c>
      <c r="E436" s="9">
        <v>38.163812029002003</v>
      </c>
      <c r="F436" s="9">
        <v>0.38163812029002003</v>
      </c>
      <c r="G436" s="9">
        <v>2.3458999999999999</v>
      </c>
      <c r="I436" s="9">
        <v>24.905399999999997</v>
      </c>
      <c r="K436" s="9">
        <v>34.323799999999984</v>
      </c>
      <c r="L436" s="9">
        <v>0</v>
      </c>
      <c r="M436" s="9">
        <v>3.7340999999999998</v>
      </c>
    </row>
    <row r="437" spans="1:13" x14ac:dyDescent="0.2">
      <c r="A437" s="9">
        <v>436</v>
      </c>
      <c r="B437" s="9">
        <v>955.43</v>
      </c>
      <c r="C437" s="9">
        <v>13.083</v>
      </c>
      <c r="D437" s="9">
        <v>-10.433</v>
      </c>
      <c r="E437" s="9">
        <v>38.104919990513999</v>
      </c>
      <c r="F437" s="9">
        <v>0.38104919990513997</v>
      </c>
      <c r="G437" s="9">
        <v>2.3454000000000002</v>
      </c>
      <c r="I437" s="9">
        <v>24.905399999999997</v>
      </c>
      <c r="K437" s="9">
        <v>34.323799999999984</v>
      </c>
      <c r="L437" s="9">
        <v>0</v>
      </c>
      <c r="M437" s="9">
        <v>3.7340999999999998</v>
      </c>
    </row>
    <row r="438" spans="1:13" x14ac:dyDescent="0.2">
      <c r="A438" s="9">
        <v>437</v>
      </c>
      <c r="B438" s="9">
        <v>954.43</v>
      </c>
      <c r="C438" s="9">
        <v>13.068</v>
      </c>
      <c r="D438" s="9">
        <v>-10.45</v>
      </c>
      <c r="E438" s="9">
        <v>38.046621408362</v>
      </c>
      <c r="F438" s="9">
        <v>0.38046621408362002</v>
      </c>
      <c r="G438" s="9">
        <v>2.3449</v>
      </c>
      <c r="I438" s="9">
        <v>24.905399999999997</v>
      </c>
      <c r="K438" s="9">
        <v>34.323799999999984</v>
      </c>
      <c r="L438" s="9">
        <v>0</v>
      </c>
      <c r="M438" s="9">
        <v>3.7340999999999998</v>
      </c>
    </row>
    <row r="439" spans="1:13" x14ac:dyDescent="0.2">
      <c r="A439" s="9">
        <v>438</v>
      </c>
      <c r="B439" s="9">
        <v>953.43</v>
      </c>
      <c r="C439" s="9">
        <v>13.052</v>
      </c>
      <c r="D439" s="9">
        <v>-10.465999999999999</v>
      </c>
      <c r="E439" s="9">
        <v>37.988910446947997</v>
      </c>
      <c r="F439" s="9">
        <v>0.37988910446947999</v>
      </c>
      <c r="G439" s="9">
        <v>2.3443999999999998</v>
      </c>
      <c r="I439" s="9">
        <v>24.905399999999997</v>
      </c>
      <c r="K439" s="9">
        <v>34.323799999999984</v>
      </c>
      <c r="L439" s="9">
        <v>0</v>
      </c>
      <c r="M439" s="9">
        <v>3.7340999999999998</v>
      </c>
    </row>
    <row r="440" spans="1:13" x14ac:dyDescent="0.2">
      <c r="A440" s="9">
        <v>439</v>
      </c>
      <c r="B440" s="9">
        <v>952.43</v>
      </c>
      <c r="C440" s="9">
        <v>13.036</v>
      </c>
      <c r="D440" s="9">
        <v>-10.483000000000001</v>
      </c>
      <c r="E440" s="9">
        <v>37.931781327510002</v>
      </c>
      <c r="F440" s="9">
        <v>0.3793178132751</v>
      </c>
      <c r="G440" s="9">
        <v>2.3439000000000001</v>
      </c>
      <c r="I440" s="9">
        <v>24.905399999999997</v>
      </c>
      <c r="K440" s="9">
        <v>34.323799999999984</v>
      </c>
      <c r="L440" s="9">
        <v>0</v>
      </c>
      <c r="M440" s="9">
        <v>3.7340999999999998</v>
      </c>
    </row>
    <row r="441" spans="1:13" x14ac:dyDescent="0.2">
      <c r="A441" s="9">
        <v>440</v>
      </c>
      <c r="B441" s="9">
        <v>951.43</v>
      </c>
      <c r="C441" s="9">
        <v>13.02</v>
      </c>
      <c r="D441" s="9">
        <v>-10.5</v>
      </c>
      <c r="E441" s="9">
        <v>37.875228327565999</v>
      </c>
      <c r="F441" s="9">
        <v>0.37875228327566002</v>
      </c>
      <c r="G441" s="9">
        <v>2.3433999999999999</v>
      </c>
      <c r="I441" s="9">
        <v>24.905399999999997</v>
      </c>
      <c r="K441" s="9">
        <v>34.323799999999984</v>
      </c>
      <c r="L441" s="9">
        <v>0</v>
      </c>
      <c r="M441" s="9">
        <v>3.7340999999999998</v>
      </c>
    </row>
    <row r="442" spans="1:13" x14ac:dyDescent="0.2">
      <c r="A442" s="9">
        <v>441</v>
      </c>
      <c r="B442" s="9">
        <v>950.43</v>
      </c>
      <c r="C442" s="9">
        <v>13.004</v>
      </c>
      <c r="D442" s="9">
        <v>-10.516999999999999</v>
      </c>
      <c r="E442" s="9">
        <v>37.819245780317999</v>
      </c>
      <c r="F442" s="9">
        <v>0.37819245780318</v>
      </c>
      <c r="G442" s="9">
        <v>2.343</v>
      </c>
      <c r="I442" s="9">
        <v>24.905399999999997</v>
      </c>
      <c r="K442" s="9">
        <v>34.323799999999984</v>
      </c>
      <c r="L442" s="9">
        <v>0</v>
      </c>
      <c r="M442" s="9">
        <v>3.7340999999999998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Minimum oxidation</vt:lpstr>
      <vt:lpstr>Moderate oxidation</vt:lpstr>
      <vt:lpstr>Strong oxidation</vt:lpstr>
      <vt:lpstr>Rhyolite-MELTS 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Tang</dc:creator>
  <cp:lastModifiedBy>Ming Tang</cp:lastModifiedBy>
  <dcterms:created xsi:type="dcterms:W3CDTF">2023-05-04T13:37:00Z</dcterms:created>
  <dcterms:modified xsi:type="dcterms:W3CDTF">2023-07-21T07:15:01Z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7732C593D83443DEA27A243915F7D99B_12</vt:lpwstr>
  </property>
  <property fmtid="{D5CDD505-2E9C-101B-9397-08002B2CF9AE}" pid="3" name="KSOProductBuildVer">
    <vt:lpwstr>2052-11.1.0.14309</vt:lpwstr>
  </property>
</Properties>
</file>